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0"/>
  <fileSharing readOnlyRecommended="1"/>
  <workbookPr codeName="ThisWorkbook"/>
  <mc:AlternateContent xmlns:mc="http://schemas.openxmlformats.org/markup-compatibility/2006">
    <mc:Choice Requires="x15">
      <x15ac:absPath xmlns:x15ac="http://schemas.microsoft.com/office/spreadsheetml/2010/11/ac" url="https://nxp1.sharepoint.com/sites/MCUlibrary/nirvana/05_Systems/Fuse &amp; IFR/"/>
    </mc:Choice>
  </mc:AlternateContent>
  <xr:revisionPtr revIDLastSave="0" documentId="8_{1AE184D4-DDAA-42BA-9757-F86E48C47218}" xr6:coauthVersionLast="47" xr6:coauthVersionMax="47" xr10:uidLastSave="{00000000-0000-0000-0000-000000000000}"/>
  <bookViews>
    <workbookView xWindow="28680" yWindow="-120" windowWidth="29040" windowHeight="15720" tabRatio="876" firstSheet="2" activeTab="2" xr2:uid="{00000000-000D-0000-FFFF-FFFF00000000}"/>
  </bookViews>
  <sheets>
    <sheet name="Revision History" sheetId="1" r:id="rId1"/>
    <sheet name="Flash layout" sheetId="8" r:id="rId2"/>
    <sheet name="IFR0 (customer 2P02G)" sheetId="19" r:id="rId3"/>
    <sheet name="IFR0 (customer 3P02G)" sheetId="31" r:id="rId4"/>
    <sheet name="IFR0 (customer 1P02G)" sheetId="24" r:id="rId5"/>
    <sheet name="IFR0 (customer 1P02G for tool)" sheetId="28" r:id="rId6"/>
    <sheet name="IFR1 (customer)" sheetId="20" r:id="rId7"/>
    <sheet name="nirvana1_ifr1_1P02G" sheetId="6" r:id="rId8"/>
    <sheet name="nirvana1_ifr1_2P02G" sheetId="22" r:id="rId9"/>
    <sheet name="nirvana1_ifr1_3P02G " sheetId="32" r:id="rId10"/>
    <sheet name="GDET Config 1P02G" sheetId="10" r:id="rId11"/>
    <sheet name="GDET Config 2P02G" sheetId="29" r:id="rId12"/>
    <sheet name="GDET Config 3P02G " sheetId="33" r:id="rId13"/>
    <sheet name="nirvana1_phantom_1P02G" sheetId="9" r:id="rId14"/>
    <sheet name="nirvana1_phantom_2P02G" sheetId="23" r:id="rId15"/>
    <sheet name="nirvana1_phantom_3P02G" sheetId="34" r:id="rId16"/>
    <sheet name="TRNG Config 1P02G" sheetId="11" r:id="rId17"/>
    <sheet name="TRNG Config 2P02G" sheetId="30" r:id="rId18"/>
    <sheet name="TRNG Config 3P02G" sheetId="35" r:id="rId19"/>
    <sheet name="Peripheral_EN0" sheetId="12" r:id="rId20"/>
    <sheet name="Peripheral_EN1" sheetId="13" r:id="rId21"/>
    <sheet name="Peripheral_EN2" sheetId="14" r:id="rId22"/>
    <sheet name="Peripheral_EN3" sheetId="15" r:id="rId23"/>
    <sheet name="Misc_Phantom" sheetId="16" r:id="rId24"/>
    <sheet name="Flash Size" sheetId="17" r:id="rId25"/>
    <sheet name="DEVICE_TYPE" sheetId="18" r:id="rId26"/>
    <sheet name="DEVICE_ID" sheetId="21" r:id="rId27"/>
    <sheet name="don'tuse_nirvana1_IFR0 (secure)" sheetId="7" r:id="rId28"/>
    <sheet name="nirvana1_phantom_obsolete" sheetId="4" r:id="rId2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8" i="34" l="1"/>
  <c r="AD19" i="34"/>
  <c r="AD21" i="34"/>
  <c r="AD23" i="34"/>
  <c r="AC19" i="34"/>
  <c r="AC21" i="34"/>
  <c r="AC23" i="34"/>
  <c r="AC18" i="34"/>
  <c r="AF18" i="34"/>
  <c r="AG18" i="34"/>
  <c r="AH18" i="34"/>
  <c r="AI18" i="34"/>
  <c r="AJ18" i="34"/>
  <c r="AK18" i="34"/>
  <c r="AL18" i="34"/>
  <c r="AM18" i="34"/>
  <c r="AN18" i="34"/>
  <c r="AO18" i="34"/>
  <c r="AP18" i="34"/>
  <c r="AQ18" i="34"/>
  <c r="AF19" i="34"/>
  <c r="AG19" i="34"/>
  <c r="AH19" i="34"/>
  <c r="AI19" i="34"/>
  <c r="AJ19" i="34"/>
  <c r="AK19" i="34"/>
  <c r="AL19" i="34"/>
  <c r="AM19" i="34"/>
  <c r="AN19" i="34"/>
  <c r="AO19" i="34"/>
  <c r="AP19" i="34"/>
  <c r="AQ19" i="34"/>
  <c r="AF21" i="34"/>
  <c r="AG21" i="34"/>
  <c r="AH21" i="34"/>
  <c r="AI21" i="34"/>
  <c r="AJ21" i="34"/>
  <c r="AK21" i="34"/>
  <c r="AL21" i="34"/>
  <c r="AM21" i="34"/>
  <c r="AN21" i="34"/>
  <c r="AO21" i="34"/>
  <c r="AP21" i="34"/>
  <c r="AQ21" i="34"/>
  <c r="AF23" i="34"/>
  <c r="AG23" i="34"/>
  <c r="AH23" i="34"/>
  <c r="AI23" i="34"/>
  <c r="AJ23" i="34"/>
  <c r="AK23" i="34"/>
  <c r="AL23" i="34"/>
  <c r="AM23" i="34"/>
  <c r="AN23" i="34"/>
  <c r="AO23" i="34"/>
  <c r="AP23" i="34"/>
  <c r="AQ23" i="34"/>
  <c r="AE19" i="34"/>
  <c r="AE21" i="34"/>
  <c r="AE23" i="34"/>
  <c r="AE18" i="34"/>
  <c r="H18" i="34"/>
  <c r="I18" i="34"/>
  <c r="J18" i="34"/>
  <c r="K18" i="34"/>
  <c r="L18" i="34"/>
  <c r="M18" i="34"/>
  <c r="N18" i="34"/>
  <c r="O18" i="34"/>
  <c r="P18" i="34"/>
  <c r="Q18" i="34"/>
  <c r="R18" i="34"/>
  <c r="S18" i="34"/>
  <c r="T18" i="34"/>
  <c r="U18" i="34"/>
  <c r="V18" i="34"/>
  <c r="W18" i="34"/>
  <c r="X18" i="34"/>
  <c r="Y18" i="34"/>
  <c r="Z18" i="34"/>
  <c r="AA18" i="34"/>
  <c r="AB18" i="34"/>
  <c r="H19" i="34"/>
  <c r="I19" i="34"/>
  <c r="J19" i="34"/>
  <c r="K19" i="34"/>
  <c r="L19" i="34"/>
  <c r="M19" i="34"/>
  <c r="N19" i="34"/>
  <c r="O19" i="34"/>
  <c r="P19" i="34"/>
  <c r="Q19" i="34"/>
  <c r="R19" i="34"/>
  <c r="S19" i="34"/>
  <c r="T19" i="34"/>
  <c r="U19" i="34"/>
  <c r="V19" i="34"/>
  <c r="W19" i="34"/>
  <c r="X19" i="34"/>
  <c r="Y19" i="34"/>
  <c r="Z19" i="34"/>
  <c r="AA19" i="34"/>
  <c r="AB19" i="34"/>
  <c r="H21" i="34"/>
  <c r="I21" i="34"/>
  <c r="J21" i="34"/>
  <c r="K21" i="34"/>
  <c r="L21" i="34"/>
  <c r="M21" i="34"/>
  <c r="N21" i="34"/>
  <c r="O21" i="34"/>
  <c r="P21" i="34"/>
  <c r="Q21" i="34"/>
  <c r="R21" i="34"/>
  <c r="S21" i="34"/>
  <c r="T21" i="34"/>
  <c r="U21" i="34"/>
  <c r="V21" i="34"/>
  <c r="W21" i="34"/>
  <c r="X21" i="34"/>
  <c r="Y21" i="34"/>
  <c r="Z21" i="34"/>
  <c r="AA21" i="34"/>
  <c r="AB21" i="34"/>
  <c r="H23" i="34"/>
  <c r="I23" i="34"/>
  <c r="J23" i="34"/>
  <c r="K23" i="34"/>
  <c r="L23" i="34"/>
  <c r="M23" i="34"/>
  <c r="N23" i="34"/>
  <c r="O23" i="34"/>
  <c r="P23" i="34"/>
  <c r="Q23" i="34"/>
  <c r="R23" i="34"/>
  <c r="S23" i="34"/>
  <c r="T23" i="34"/>
  <c r="U23" i="34"/>
  <c r="V23" i="34"/>
  <c r="W23" i="34"/>
  <c r="X23" i="34"/>
  <c r="Y23" i="34"/>
  <c r="Z23" i="34"/>
  <c r="AA23" i="34"/>
  <c r="AB23" i="34"/>
  <c r="H8" i="34"/>
  <c r="I8" i="34"/>
  <c r="J8" i="34"/>
  <c r="K8" i="34"/>
  <c r="L8" i="34"/>
  <c r="M8" i="34"/>
  <c r="N8" i="34"/>
  <c r="O8" i="34"/>
  <c r="P8" i="34"/>
  <c r="Q8" i="34"/>
  <c r="R8" i="34"/>
  <c r="S8" i="34"/>
  <c r="T8" i="34"/>
  <c r="U8" i="34"/>
  <c r="V8" i="34"/>
  <c r="W8" i="34"/>
  <c r="X8" i="34"/>
  <c r="Y8" i="34"/>
  <c r="Z8" i="34"/>
  <c r="AA8" i="34"/>
  <c r="AB8" i="34"/>
  <c r="AC8" i="34"/>
  <c r="AD8" i="34"/>
  <c r="AE8" i="34"/>
  <c r="AF8" i="34"/>
  <c r="AG8" i="34"/>
  <c r="AH8" i="34"/>
  <c r="AI8" i="34"/>
  <c r="AJ8" i="34"/>
  <c r="AK8" i="34"/>
  <c r="AL8" i="34"/>
  <c r="AM8" i="34"/>
  <c r="AN8" i="34"/>
  <c r="AO8" i="34"/>
  <c r="AP8" i="34"/>
  <c r="AQ8" i="34"/>
  <c r="H9" i="34"/>
  <c r="I9" i="34"/>
  <c r="J9" i="34"/>
  <c r="K9" i="34"/>
  <c r="L9" i="34"/>
  <c r="M9" i="34"/>
  <c r="N9" i="34"/>
  <c r="O9" i="34"/>
  <c r="P9" i="34"/>
  <c r="Q9" i="34"/>
  <c r="R9" i="34"/>
  <c r="S9" i="34"/>
  <c r="T9" i="34"/>
  <c r="U9" i="34"/>
  <c r="V9" i="34"/>
  <c r="W9" i="34"/>
  <c r="X9" i="34"/>
  <c r="Y9" i="34"/>
  <c r="Z9" i="34"/>
  <c r="AA9" i="34"/>
  <c r="AB9" i="34"/>
  <c r="AC9" i="34"/>
  <c r="AD9" i="34"/>
  <c r="AE9" i="34"/>
  <c r="AF9" i="34"/>
  <c r="AG9" i="34"/>
  <c r="AH9" i="34"/>
  <c r="AI9" i="34"/>
  <c r="AJ9" i="34"/>
  <c r="AK9" i="34"/>
  <c r="AL9" i="34"/>
  <c r="AM9" i="34"/>
  <c r="AN9" i="34"/>
  <c r="AO9" i="34"/>
  <c r="AP9" i="34"/>
  <c r="AQ9" i="34"/>
  <c r="H10" i="34"/>
  <c r="I10" i="34"/>
  <c r="J10" i="34"/>
  <c r="K10" i="34"/>
  <c r="L10" i="34"/>
  <c r="M10" i="34"/>
  <c r="N10" i="34"/>
  <c r="O10" i="34"/>
  <c r="P10" i="34"/>
  <c r="Q10" i="34"/>
  <c r="R10" i="34"/>
  <c r="S10" i="34"/>
  <c r="T10" i="34"/>
  <c r="U10" i="34"/>
  <c r="V10" i="34"/>
  <c r="W10" i="34"/>
  <c r="X10" i="34"/>
  <c r="Y10" i="34"/>
  <c r="Z10" i="34"/>
  <c r="AA10" i="34"/>
  <c r="AB10" i="34"/>
  <c r="AC10" i="34"/>
  <c r="AD10" i="34"/>
  <c r="AE10" i="34"/>
  <c r="AF10" i="34"/>
  <c r="AG10" i="34"/>
  <c r="AH10" i="34"/>
  <c r="AI10" i="34"/>
  <c r="AJ10" i="34"/>
  <c r="AK10" i="34"/>
  <c r="AL10" i="34"/>
  <c r="AM10" i="34"/>
  <c r="AN10" i="34"/>
  <c r="AO10" i="34"/>
  <c r="AP10" i="34"/>
  <c r="AQ10" i="34"/>
  <c r="H11" i="34"/>
  <c r="I11" i="34"/>
  <c r="J11" i="34"/>
  <c r="K11" i="34"/>
  <c r="L11" i="34"/>
  <c r="M11" i="34"/>
  <c r="N11" i="34"/>
  <c r="O11" i="34"/>
  <c r="P11" i="34"/>
  <c r="Q11" i="34"/>
  <c r="R11" i="34"/>
  <c r="S11" i="34"/>
  <c r="T11" i="34"/>
  <c r="U11" i="34"/>
  <c r="V11" i="34"/>
  <c r="W11" i="34"/>
  <c r="X11" i="34"/>
  <c r="Y11" i="34"/>
  <c r="Z11" i="34"/>
  <c r="AA11" i="34"/>
  <c r="AB11" i="34"/>
  <c r="AC11" i="34"/>
  <c r="AD11" i="34"/>
  <c r="AE11" i="34"/>
  <c r="AF11" i="34"/>
  <c r="AG11" i="34"/>
  <c r="AH11" i="34"/>
  <c r="AI11" i="34"/>
  <c r="AJ11" i="34"/>
  <c r="AK11" i="34"/>
  <c r="AL11" i="34"/>
  <c r="AM11" i="34"/>
  <c r="AN11" i="34"/>
  <c r="AO11" i="34"/>
  <c r="AP11" i="34"/>
  <c r="AQ11" i="34"/>
  <c r="H12" i="34"/>
  <c r="I12" i="34"/>
  <c r="J12" i="34"/>
  <c r="K12" i="34"/>
  <c r="L12" i="34"/>
  <c r="M12" i="34"/>
  <c r="N12" i="34"/>
  <c r="O12" i="34"/>
  <c r="P12" i="34"/>
  <c r="Q12" i="34"/>
  <c r="R12" i="34"/>
  <c r="S12" i="34"/>
  <c r="T12" i="34"/>
  <c r="U12" i="34"/>
  <c r="V12" i="34"/>
  <c r="W12" i="34"/>
  <c r="X12" i="34"/>
  <c r="Y12" i="34"/>
  <c r="Z12" i="34"/>
  <c r="AA12" i="34"/>
  <c r="AB12" i="34"/>
  <c r="AC12" i="34"/>
  <c r="AD12" i="34"/>
  <c r="AE12" i="34"/>
  <c r="AF12" i="34"/>
  <c r="AG12" i="34"/>
  <c r="AH12" i="34"/>
  <c r="AI12" i="34"/>
  <c r="AJ12" i="34"/>
  <c r="AK12" i="34"/>
  <c r="AL12" i="34"/>
  <c r="AM12" i="34"/>
  <c r="AN12" i="34"/>
  <c r="AO12" i="34"/>
  <c r="AP12" i="34"/>
  <c r="AQ12" i="34"/>
  <c r="H13" i="34"/>
  <c r="I13" i="34"/>
  <c r="J13" i="34"/>
  <c r="K13" i="34"/>
  <c r="L13" i="34"/>
  <c r="M13" i="34"/>
  <c r="N13" i="34"/>
  <c r="O13" i="34"/>
  <c r="P13" i="34"/>
  <c r="Q13" i="34"/>
  <c r="R13" i="34"/>
  <c r="S13" i="34"/>
  <c r="T13" i="34"/>
  <c r="U13" i="34"/>
  <c r="V13" i="34"/>
  <c r="W13" i="34"/>
  <c r="X13" i="34"/>
  <c r="Y13" i="34"/>
  <c r="Z13" i="34"/>
  <c r="AA13" i="34"/>
  <c r="AB13" i="34"/>
  <c r="AC13" i="34"/>
  <c r="AD13" i="34"/>
  <c r="AE13" i="34"/>
  <c r="AF13" i="34"/>
  <c r="AG13" i="34"/>
  <c r="AH13" i="34"/>
  <c r="AI13" i="34"/>
  <c r="AJ13" i="34"/>
  <c r="AK13" i="34"/>
  <c r="AL13" i="34"/>
  <c r="AM13" i="34"/>
  <c r="AN13" i="34"/>
  <c r="AO13" i="34"/>
  <c r="AP13" i="34"/>
  <c r="AQ13" i="34"/>
  <c r="O14" i="34"/>
  <c r="P14" i="34"/>
  <c r="Q14" i="34"/>
  <c r="R14" i="34"/>
  <c r="H15" i="34"/>
  <c r="I15" i="34"/>
  <c r="J15" i="34"/>
  <c r="K15" i="34"/>
  <c r="L15" i="34"/>
  <c r="M15" i="34"/>
  <c r="N15" i="34"/>
  <c r="O15" i="34"/>
  <c r="P15" i="34"/>
  <c r="Q15" i="34"/>
  <c r="R15" i="34"/>
  <c r="S15" i="34"/>
  <c r="T15" i="34"/>
  <c r="U15" i="34"/>
  <c r="V15" i="34"/>
  <c r="W15" i="34"/>
  <c r="X15" i="34"/>
  <c r="Y15" i="34"/>
  <c r="Z15" i="34"/>
  <c r="AA15" i="34"/>
  <c r="AB15" i="34"/>
  <c r="AC15" i="34"/>
  <c r="AD15" i="34"/>
  <c r="AE15" i="34"/>
  <c r="AF15" i="34"/>
  <c r="AG15" i="34"/>
  <c r="AH15" i="34"/>
  <c r="AI15" i="34"/>
  <c r="AJ15" i="34"/>
  <c r="AK15" i="34"/>
  <c r="AL15" i="34"/>
  <c r="AM15" i="34"/>
  <c r="AN15" i="34"/>
  <c r="AO15" i="34"/>
  <c r="AP15" i="34"/>
  <c r="AQ15" i="34"/>
  <c r="H16" i="34"/>
  <c r="I16" i="34"/>
  <c r="J16" i="34"/>
  <c r="K16" i="34"/>
  <c r="L16" i="34"/>
  <c r="M16" i="34"/>
  <c r="N16" i="34"/>
  <c r="O16" i="34"/>
  <c r="P16" i="34"/>
  <c r="Q16" i="34"/>
  <c r="R16" i="34"/>
  <c r="S16" i="34"/>
  <c r="T16" i="34"/>
  <c r="U16" i="34"/>
  <c r="V16" i="34"/>
  <c r="W16" i="34"/>
  <c r="X16" i="34"/>
  <c r="Y16" i="34"/>
  <c r="Z16" i="34"/>
  <c r="AA16" i="34"/>
  <c r="AB16" i="34"/>
  <c r="AC16" i="34"/>
  <c r="AD16" i="34"/>
  <c r="AE16" i="34"/>
  <c r="AF16" i="34"/>
  <c r="AG16" i="34"/>
  <c r="AH16" i="34"/>
  <c r="AI16" i="34"/>
  <c r="AJ16" i="34"/>
  <c r="AK16" i="34"/>
  <c r="AL16" i="34"/>
  <c r="AM16" i="34"/>
  <c r="AN16" i="34"/>
  <c r="AO16" i="34"/>
  <c r="AP16" i="34"/>
  <c r="AQ16" i="34"/>
  <c r="I6" i="34"/>
  <c r="J6" i="34"/>
  <c r="K6" i="34"/>
  <c r="L6" i="34"/>
  <c r="M6" i="34"/>
  <c r="N6" i="34"/>
  <c r="O6" i="34"/>
  <c r="P6" i="34"/>
  <c r="Q6" i="34"/>
  <c r="R6" i="34"/>
  <c r="S6" i="34"/>
  <c r="T6" i="34"/>
  <c r="U6" i="34"/>
  <c r="V6" i="34"/>
  <c r="W6" i="34"/>
  <c r="X6" i="34"/>
  <c r="Y6" i="34"/>
  <c r="Z6" i="34"/>
  <c r="AA6" i="34"/>
  <c r="AB6" i="34"/>
  <c r="AC6" i="34"/>
  <c r="AD6" i="34"/>
  <c r="AE6" i="34"/>
  <c r="AF6" i="34"/>
  <c r="AG6" i="34"/>
  <c r="AH6" i="34"/>
  <c r="AI6" i="34"/>
  <c r="AJ6" i="34"/>
  <c r="AK6" i="34"/>
  <c r="AL6" i="34"/>
  <c r="AM6" i="34"/>
  <c r="AN6" i="34"/>
  <c r="AO6" i="34"/>
  <c r="AP6" i="34"/>
  <c r="AQ6" i="34"/>
  <c r="I7" i="34"/>
  <c r="J7" i="34"/>
  <c r="K7" i="34"/>
  <c r="L7" i="34"/>
  <c r="M7" i="34"/>
  <c r="N7" i="34"/>
  <c r="O7" i="34"/>
  <c r="P7" i="34"/>
  <c r="Q7" i="34"/>
  <c r="R7" i="34"/>
  <c r="S7" i="34"/>
  <c r="T7" i="34"/>
  <c r="U7" i="34"/>
  <c r="V7" i="34"/>
  <c r="W7" i="34"/>
  <c r="X7" i="34"/>
  <c r="Y7" i="34"/>
  <c r="Z7" i="34"/>
  <c r="AA7" i="34"/>
  <c r="AB7" i="34"/>
  <c r="AC7" i="34"/>
  <c r="AD7" i="34"/>
  <c r="AE7" i="34"/>
  <c r="AF7" i="34"/>
  <c r="AG7" i="34"/>
  <c r="AH7" i="34"/>
  <c r="AI7" i="34"/>
  <c r="AJ7" i="34"/>
  <c r="AK7" i="34"/>
  <c r="AL7" i="34"/>
  <c r="AM7" i="34"/>
  <c r="AN7" i="34"/>
  <c r="AO7" i="34"/>
  <c r="AP7" i="34"/>
  <c r="AQ7" i="34"/>
  <c r="H7" i="34"/>
  <c r="H6" i="34"/>
  <c r="AF4" i="34"/>
  <c r="AG4" i="34"/>
  <c r="AH4" i="34"/>
  <c r="AI4" i="34"/>
  <c r="AJ4" i="34"/>
  <c r="AK4" i="34"/>
  <c r="AL4" i="34"/>
  <c r="AM4" i="34"/>
  <c r="AN4" i="34"/>
  <c r="AO4" i="34"/>
  <c r="AP4" i="34"/>
  <c r="AQ4" i="34"/>
  <c r="AF5" i="34"/>
  <c r="AG5" i="34"/>
  <c r="AH5" i="34"/>
  <c r="AI5" i="34"/>
  <c r="AJ5" i="34"/>
  <c r="AK5" i="34"/>
  <c r="AL5" i="34"/>
  <c r="AM5" i="34"/>
  <c r="AN5" i="34"/>
  <c r="AO5" i="34"/>
  <c r="AP5" i="34"/>
  <c r="AQ5" i="34"/>
  <c r="AE5" i="34"/>
  <c r="AE4" i="34"/>
  <c r="H4" i="34"/>
  <c r="I4" i="34"/>
  <c r="J4" i="34"/>
  <c r="K4" i="34"/>
  <c r="L4" i="34"/>
  <c r="M4" i="34"/>
  <c r="N4" i="34"/>
  <c r="O4" i="34"/>
  <c r="P4" i="34"/>
  <c r="Q4" i="34"/>
  <c r="R4" i="34"/>
  <c r="S4" i="34"/>
  <c r="T4" i="34"/>
  <c r="U4" i="34"/>
  <c r="V4" i="34"/>
  <c r="W4" i="34"/>
  <c r="X4" i="34"/>
  <c r="Y4" i="34"/>
  <c r="Z4" i="34"/>
  <c r="AA4" i="34"/>
  <c r="AB4" i="34"/>
  <c r="AC4" i="34"/>
  <c r="AD4" i="34"/>
  <c r="H5" i="34"/>
  <c r="I5" i="34"/>
  <c r="J5" i="34"/>
  <c r="K5" i="34"/>
  <c r="L5" i="34"/>
  <c r="M5" i="34"/>
  <c r="N5" i="34"/>
  <c r="O5" i="34"/>
  <c r="P5" i="34"/>
  <c r="Q5" i="34"/>
  <c r="R5" i="34"/>
  <c r="S5" i="34"/>
  <c r="T5" i="34"/>
  <c r="U5" i="34"/>
  <c r="V5" i="34"/>
  <c r="W5" i="34"/>
  <c r="X5" i="34"/>
  <c r="Y5" i="34"/>
  <c r="Z5" i="34"/>
  <c r="AA5" i="34"/>
  <c r="AB5" i="34"/>
  <c r="AC5" i="34"/>
  <c r="AD5" i="34"/>
  <c r="AP3" i="34"/>
  <c r="AQ3" i="34"/>
  <c r="AF3" i="34"/>
  <c r="AG3" i="34"/>
  <c r="AH3" i="34"/>
  <c r="AI3" i="34"/>
  <c r="AJ3" i="34"/>
  <c r="AK3" i="34"/>
  <c r="AL3" i="34"/>
  <c r="AM3" i="34"/>
  <c r="AN3" i="34"/>
  <c r="AO3" i="34"/>
  <c r="X3" i="34"/>
  <c r="Y3" i="34"/>
  <c r="Z3" i="34"/>
  <c r="AA3" i="34"/>
  <c r="AB3" i="34"/>
  <c r="AC3" i="34"/>
  <c r="AD3" i="34"/>
  <c r="AE3" i="34"/>
  <c r="T3" i="34"/>
  <c r="U3" i="34"/>
  <c r="V3" i="34"/>
  <c r="W3" i="34"/>
  <c r="H3" i="34"/>
  <c r="I3" i="34"/>
  <c r="J3" i="34"/>
  <c r="K3" i="34"/>
  <c r="L3" i="34"/>
  <c r="M3" i="34"/>
  <c r="N3" i="34"/>
  <c r="O3" i="34"/>
  <c r="P3" i="34"/>
  <c r="Q3" i="34"/>
  <c r="R3" i="34"/>
  <c r="S3" i="34"/>
  <c r="G19" i="34"/>
  <c r="G21" i="34"/>
  <c r="G18" i="34"/>
  <c r="G16" i="34"/>
  <c r="G15" i="34"/>
  <c r="G13" i="34"/>
  <c r="G12" i="34"/>
  <c r="G9" i="34"/>
  <c r="G10" i="34"/>
  <c r="G11" i="34"/>
  <c r="G8" i="34"/>
  <c r="G3" i="34"/>
  <c r="G23" i="34"/>
  <c r="Y14" i="18"/>
  <c r="Z14" i="18"/>
  <c r="AA14" i="18"/>
  <c r="AB14" i="18"/>
  <c r="AC14" i="18"/>
  <c r="AD14" i="18"/>
  <c r="AE14" i="18"/>
  <c r="AF14" i="18"/>
  <c r="AG14" i="18"/>
  <c r="AH14" i="18"/>
  <c r="AI14" i="18"/>
  <c r="AJ14" i="18"/>
  <c r="AK14" i="18"/>
  <c r="AL14" i="18"/>
  <c r="AM14" i="18"/>
  <c r="E14" i="18"/>
  <c r="F14" i="18"/>
  <c r="G14" i="18"/>
  <c r="H14" i="18"/>
  <c r="I14" i="18"/>
  <c r="J14" i="18"/>
  <c r="K14" i="18"/>
  <c r="L14" i="18"/>
  <c r="M14" i="18"/>
  <c r="N14" i="18"/>
  <c r="O14" i="18"/>
  <c r="P14" i="18"/>
  <c r="Q14" i="18"/>
  <c r="R14" i="18"/>
  <c r="S14" i="18"/>
  <c r="T14" i="18"/>
  <c r="U14" i="18"/>
  <c r="V14" i="18"/>
  <c r="W14" i="18"/>
  <c r="X14" i="18"/>
  <c r="D14" i="18"/>
  <c r="G5" i="34"/>
  <c r="G4" i="34"/>
  <c r="D1" i="17"/>
  <c r="E1" i="17"/>
  <c r="F1" i="17"/>
  <c r="G1" i="17"/>
  <c r="H1" i="17"/>
  <c r="I1" i="17"/>
  <c r="J1" i="17"/>
  <c r="K1" i="17"/>
  <c r="L1" i="17"/>
  <c r="M1" i="17"/>
  <c r="N1" i="17"/>
  <c r="O1" i="17"/>
  <c r="P1" i="17"/>
  <c r="Q1" i="17"/>
  <c r="R1" i="17"/>
  <c r="S1" i="17"/>
  <c r="T1" i="17"/>
  <c r="U1" i="17"/>
  <c r="V1" i="17"/>
  <c r="W1" i="17"/>
  <c r="X1" i="17"/>
  <c r="Y1" i="17"/>
  <c r="Z1" i="17"/>
  <c r="AA1" i="17"/>
  <c r="AB1" i="17"/>
  <c r="AC1" i="17"/>
  <c r="AD1" i="17"/>
  <c r="AE1" i="17"/>
  <c r="AF1" i="17"/>
  <c r="AG1" i="17"/>
  <c r="AH1" i="17"/>
  <c r="AI1" i="17"/>
  <c r="AJ1" i="17"/>
  <c r="AK1" i="17"/>
  <c r="AL1" i="17"/>
  <c r="AM1" i="17"/>
  <c r="C1" i="17"/>
  <c r="AA2" i="16"/>
  <c r="AB2" i="16"/>
  <c r="AC2" i="16"/>
  <c r="AD2" i="16"/>
  <c r="AE2" i="16"/>
  <c r="AF2" i="16"/>
  <c r="AG2" i="16"/>
  <c r="AH2" i="16"/>
  <c r="AI2" i="16"/>
  <c r="AJ2" i="16"/>
  <c r="AK2" i="16"/>
  <c r="AL2" i="16"/>
  <c r="AM2" i="16"/>
  <c r="D2" i="16"/>
  <c r="E2" i="16"/>
  <c r="F2" i="16"/>
  <c r="G2" i="16"/>
  <c r="H2" i="16"/>
  <c r="I2" i="16"/>
  <c r="J2" i="16"/>
  <c r="K2" i="16"/>
  <c r="L2" i="16"/>
  <c r="M2" i="16"/>
  <c r="N2" i="16"/>
  <c r="O2" i="16"/>
  <c r="P2" i="16"/>
  <c r="Q2" i="16"/>
  <c r="R2" i="16"/>
  <c r="S2" i="16"/>
  <c r="T2" i="16"/>
  <c r="U2" i="16"/>
  <c r="V2" i="16"/>
  <c r="W2" i="16"/>
  <c r="X2" i="16"/>
  <c r="C2" i="16"/>
  <c r="AA2" i="15"/>
  <c r="AB2" i="15"/>
  <c r="AC2" i="15"/>
  <c r="AD2" i="15"/>
  <c r="AE2" i="15"/>
  <c r="AF2" i="15"/>
  <c r="AG2" i="15"/>
  <c r="AH2" i="15"/>
  <c r="AI2" i="15"/>
  <c r="AJ2" i="15"/>
  <c r="AK2" i="15"/>
  <c r="AL2" i="15"/>
  <c r="AM2" i="15"/>
  <c r="D2" i="15"/>
  <c r="E2" i="15"/>
  <c r="F2" i="15"/>
  <c r="G2" i="15"/>
  <c r="H2" i="15"/>
  <c r="I2" i="15"/>
  <c r="J2" i="15"/>
  <c r="K2" i="15"/>
  <c r="L2" i="15"/>
  <c r="M2" i="15"/>
  <c r="N2" i="15"/>
  <c r="O2" i="15"/>
  <c r="P2" i="15"/>
  <c r="Q2" i="15"/>
  <c r="R2" i="15"/>
  <c r="S2" i="15"/>
  <c r="T2" i="15"/>
  <c r="U2" i="15"/>
  <c r="V2" i="15"/>
  <c r="W2" i="15"/>
  <c r="X2" i="15"/>
  <c r="C2" i="15"/>
  <c r="AB2" i="14"/>
  <c r="AC2" i="14"/>
  <c r="AD2" i="14"/>
  <c r="AE2" i="14"/>
  <c r="AF2" i="14"/>
  <c r="AG2" i="14"/>
  <c r="AH2" i="14"/>
  <c r="AI2" i="14"/>
  <c r="AJ2" i="14"/>
  <c r="AK2" i="14"/>
  <c r="AL2" i="14"/>
  <c r="AM2" i="14"/>
  <c r="AA2" i="14"/>
  <c r="D2" i="14"/>
  <c r="E2" i="14"/>
  <c r="F2" i="14"/>
  <c r="G2" i="14"/>
  <c r="H2" i="14"/>
  <c r="I2" i="14"/>
  <c r="J2" i="14"/>
  <c r="K2" i="14"/>
  <c r="L2" i="14"/>
  <c r="M2" i="14"/>
  <c r="N2" i="14"/>
  <c r="O2" i="14"/>
  <c r="P2" i="14"/>
  <c r="Q2" i="14"/>
  <c r="R2" i="14"/>
  <c r="S2" i="14"/>
  <c r="T2" i="14"/>
  <c r="U2" i="14"/>
  <c r="V2" i="14"/>
  <c r="W2" i="14"/>
  <c r="X2" i="14"/>
  <c r="C2" i="14"/>
  <c r="AI2" i="13"/>
  <c r="AA2" i="13"/>
  <c r="AB2" i="13"/>
  <c r="AC2" i="13"/>
  <c r="AD2" i="13"/>
  <c r="AE2" i="13"/>
  <c r="AF2" i="13"/>
  <c r="AG2" i="13"/>
  <c r="AH2" i="13"/>
  <c r="AJ2" i="13"/>
  <c r="AK2" i="13"/>
  <c r="AL2" i="13"/>
  <c r="AM2" i="13"/>
  <c r="D2" i="13"/>
  <c r="E2" i="13"/>
  <c r="F2" i="13"/>
  <c r="G2" i="13"/>
  <c r="H2" i="13"/>
  <c r="I2" i="13"/>
  <c r="J2" i="13"/>
  <c r="K2" i="13"/>
  <c r="L2" i="13"/>
  <c r="M2" i="13"/>
  <c r="N2" i="13"/>
  <c r="O2" i="13"/>
  <c r="P2" i="13"/>
  <c r="Q2" i="13"/>
  <c r="R2" i="13"/>
  <c r="S2" i="13"/>
  <c r="T2" i="13"/>
  <c r="U2" i="13"/>
  <c r="V2" i="13"/>
  <c r="W2" i="13"/>
  <c r="X2" i="13"/>
  <c r="C2" i="13"/>
  <c r="F3" i="34"/>
  <c r="E3" i="34"/>
  <c r="Z1" i="18"/>
  <c r="Y1" i="18"/>
  <c r="Z2" i="16"/>
  <c r="Y2" i="16"/>
  <c r="Z2" i="15"/>
  <c r="Y2" i="15"/>
  <c r="Z2" i="14"/>
  <c r="Y2" i="14"/>
  <c r="Z2" i="13"/>
  <c r="Y2" i="13"/>
  <c r="F23" i="34"/>
  <c r="E23" i="34"/>
  <c r="F16" i="34"/>
  <c r="E16" i="34"/>
  <c r="F15" i="34"/>
  <c r="E15" i="34"/>
  <c r="F13" i="34"/>
  <c r="E13" i="34"/>
  <c r="F12" i="34"/>
  <c r="E12" i="34"/>
  <c r="F11" i="34"/>
  <c r="E11" i="34"/>
  <c r="F10" i="34"/>
  <c r="E10" i="34"/>
  <c r="F8" i="34"/>
  <c r="E8" i="34"/>
  <c r="F5" i="34"/>
  <c r="E5" i="34"/>
  <c r="F4" i="34"/>
  <c r="E4" i="34"/>
  <c r="B5" i="33"/>
  <c r="B6" i="33" s="1"/>
  <c r="B7" i="33" s="1"/>
  <c r="B8" i="33" s="1"/>
  <c r="B9" i="33" s="1"/>
  <c r="B10" i="33" s="1"/>
  <c r="B11" i="33" s="1"/>
  <c r="B12" i="33" s="1"/>
  <c r="B13" i="33" s="1"/>
  <c r="B14" i="33" s="1"/>
  <c r="B15" i="33" s="1"/>
  <c r="B16" i="33" s="1"/>
  <c r="B17" i="33" s="1"/>
  <c r="B18" i="33" s="1"/>
  <c r="B19" i="33" s="1"/>
  <c r="B20" i="33" s="1"/>
  <c r="B21" i="33" s="1"/>
  <c r="B22" i="33" s="1"/>
  <c r="B23" i="33" s="1"/>
  <c r="B24" i="33" s="1"/>
  <c r="B25" i="33" s="1"/>
  <c r="B26" i="33" s="1"/>
  <c r="B27" i="33" s="1"/>
  <c r="B28" i="33" s="1"/>
  <c r="B29" i="33" s="1"/>
  <c r="B30" i="33" s="1"/>
  <c r="B31" i="33" s="1"/>
  <c r="D352" i="32"/>
  <c r="D351" i="32"/>
  <c r="D350" i="32"/>
  <c r="D349" i="32"/>
  <c r="D346" i="32"/>
  <c r="E347" i="32" s="1"/>
  <c r="D347" i="32" s="1"/>
  <c r="E348" i="32" s="1"/>
  <c r="D348" i="32" s="1"/>
  <c r="D342" i="32"/>
  <c r="E343" i="32" s="1"/>
  <c r="D343" i="32" s="1"/>
  <c r="E344" i="32" s="1"/>
  <c r="D344" i="32" s="1"/>
  <c r="E345" i="32" s="1"/>
  <c r="D345" i="32" s="1"/>
  <c r="DM340" i="32"/>
  <c r="DL340" i="32"/>
  <c r="DK340" i="32"/>
  <c r="DJ340" i="32"/>
  <c r="DI340" i="32"/>
  <c r="DH340" i="32"/>
  <c r="DG340" i="32"/>
  <c r="DF340" i="32"/>
  <c r="DE340" i="32"/>
  <c r="DD340" i="32"/>
  <c r="DC340" i="32"/>
  <c r="DB340" i="32"/>
  <c r="DA340" i="32"/>
  <c r="CZ340" i="32"/>
  <c r="CY340" i="32"/>
  <c r="CX340" i="32"/>
  <c r="CW340" i="32"/>
  <c r="CV340" i="32"/>
  <c r="CU340" i="32"/>
  <c r="CT340" i="32"/>
  <c r="CS340" i="32"/>
  <c r="CR340" i="32"/>
  <c r="CQ340" i="32"/>
  <c r="CP340" i="32"/>
  <c r="CO340" i="32"/>
  <c r="CN340" i="32"/>
  <c r="CM340" i="32"/>
  <c r="CL340" i="32"/>
  <c r="CK340" i="32"/>
  <c r="CJ340" i="32"/>
  <c r="CI340" i="32"/>
  <c r="CH340" i="32"/>
  <c r="CG340" i="32"/>
  <c r="CF340" i="32"/>
  <c r="CE340" i="32"/>
  <c r="CD340" i="32"/>
  <c r="CC340" i="32"/>
  <c r="CB340" i="32"/>
  <c r="CA340" i="32"/>
  <c r="BZ340" i="32"/>
  <c r="BY340" i="32"/>
  <c r="BX340" i="32"/>
  <c r="BW340" i="32"/>
  <c r="BV340" i="32"/>
  <c r="BU340" i="32"/>
  <c r="BT340" i="32"/>
  <c r="BS340" i="32"/>
  <c r="BR340" i="32"/>
  <c r="BQ340" i="32"/>
  <c r="BP340" i="32"/>
  <c r="BO340" i="32"/>
  <c r="BN340" i="32"/>
  <c r="BM340" i="32"/>
  <c r="BL340" i="32"/>
  <c r="BK340" i="32"/>
  <c r="BJ340" i="32"/>
  <c r="BI340" i="32"/>
  <c r="BH340" i="32"/>
  <c r="BG340" i="32"/>
  <c r="BF340" i="32"/>
  <c r="BE340" i="32"/>
  <c r="BD340" i="32"/>
  <c r="BC340" i="32"/>
  <c r="BB340" i="32"/>
  <c r="BA340" i="32"/>
  <c r="AZ340" i="32"/>
  <c r="AY340" i="32"/>
  <c r="AX340" i="32"/>
  <c r="AW340" i="32"/>
  <c r="AV340" i="32"/>
  <c r="AU340" i="32"/>
  <c r="AT340" i="32"/>
  <c r="AS340" i="32"/>
  <c r="AR340" i="32"/>
  <c r="AQ340" i="32"/>
  <c r="AP340" i="32"/>
  <c r="AO340" i="32"/>
  <c r="AN340" i="32"/>
  <c r="AM340" i="32"/>
  <c r="AL340" i="32"/>
  <c r="AK340" i="32"/>
  <c r="AJ340" i="32"/>
  <c r="AI340" i="32"/>
  <c r="AH340" i="32"/>
  <c r="AG340" i="32"/>
  <c r="AF340" i="32"/>
  <c r="AE340" i="32"/>
  <c r="AD340" i="32"/>
  <c r="AC340" i="32"/>
  <c r="AB340" i="32"/>
  <c r="AA340" i="32"/>
  <c r="Z340" i="32"/>
  <c r="Y340" i="32"/>
  <c r="X340" i="32"/>
  <c r="W340" i="32"/>
  <c r="V340" i="32"/>
  <c r="D340" i="32"/>
  <c r="E341" i="32" s="1"/>
  <c r="D341" i="32" s="1"/>
  <c r="DM339" i="32"/>
  <c r="DL339" i="32"/>
  <c r="DK339" i="32"/>
  <c r="DJ339" i="32"/>
  <c r="DI339" i="32"/>
  <c r="DH339" i="32"/>
  <c r="DG339" i="32"/>
  <c r="DF339" i="32"/>
  <c r="DE339" i="32"/>
  <c r="DD339" i="32"/>
  <c r="DC339" i="32"/>
  <c r="DB339" i="32"/>
  <c r="DA339" i="32"/>
  <c r="CZ339" i="32"/>
  <c r="CY339" i="32"/>
  <c r="CX339" i="32"/>
  <c r="CW339" i="32"/>
  <c r="CV339" i="32"/>
  <c r="CU339" i="32"/>
  <c r="CT339" i="32"/>
  <c r="CS339" i="32"/>
  <c r="CR339" i="32"/>
  <c r="CQ339" i="32"/>
  <c r="CP339" i="32"/>
  <c r="CO339" i="32"/>
  <c r="CN339" i="32"/>
  <c r="CM339" i="32"/>
  <c r="CL339" i="32"/>
  <c r="CK339" i="32"/>
  <c r="CJ339" i="32"/>
  <c r="CI339" i="32"/>
  <c r="CH339" i="32"/>
  <c r="CG339" i="32"/>
  <c r="CF339" i="32"/>
  <c r="CE339" i="32"/>
  <c r="CD339" i="32"/>
  <c r="CC339" i="32"/>
  <c r="CB339" i="32"/>
  <c r="CA339" i="32"/>
  <c r="BZ339" i="32"/>
  <c r="BY339" i="32"/>
  <c r="BX339" i="32"/>
  <c r="BW339" i="32"/>
  <c r="BV339" i="32"/>
  <c r="BU339" i="32"/>
  <c r="BT339" i="32"/>
  <c r="BS339" i="32"/>
  <c r="BR339" i="32"/>
  <c r="BQ339" i="32"/>
  <c r="BP339" i="32"/>
  <c r="BO339" i="32"/>
  <c r="BN339" i="32"/>
  <c r="BM339" i="32"/>
  <c r="BL339" i="32"/>
  <c r="BK339" i="32"/>
  <c r="BJ339" i="32"/>
  <c r="BI339" i="32"/>
  <c r="BH339" i="32"/>
  <c r="BG339" i="32"/>
  <c r="BF339" i="32"/>
  <c r="BE339" i="32"/>
  <c r="BD339" i="32"/>
  <c r="BC339" i="32"/>
  <c r="BB339" i="32"/>
  <c r="BA339" i="32"/>
  <c r="AZ339" i="32"/>
  <c r="AY339" i="32"/>
  <c r="AX339" i="32"/>
  <c r="AW339" i="32"/>
  <c r="AV339" i="32"/>
  <c r="AU339" i="32"/>
  <c r="AT339" i="32"/>
  <c r="AS339" i="32"/>
  <c r="AR339" i="32"/>
  <c r="AQ339" i="32"/>
  <c r="AP339" i="32"/>
  <c r="AO339" i="32"/>
  <c r="AN339" i="32"/>
  <c r="AM339" i="32"/>
  <c r="AL339" i="32"/>
  <c r="AK339" i="32"/>
  <c r="AJ339" i="32"/>
  <c r="AI339" i="32"/>
  <c r="AH339" i="32"/>
  <c r="AG339" i="32"/>
  <c r="AF339" i="32"/>
  <c r="AE339" i="32"/>
  <c r="AD339" i="32"/>
  <c r="AC339" i="32"/>
  <c r="AB339" i="32"/>
  <c r="AA339" i="32"/>
  <c r="Z339" i="32"/>
  <c r="Y339" i="32"/>
  <c r="X339" i="32"/>
  <c r="W339" i="32"/>
  <c r="V339" i="32"/>
  <c r="DM338" i="32"/>
  <c r="DL338" i="32"/>
  <c r="DK338" i="32"/>
  <c r="DJ338" i="32"/>
  <c r="DI338" i="32"/>
  <c r="DH338" i="32"/>
  <c r="DG338" i="32"/>
  <c r="DF338" i="32"/>
  <c r="DE338" i="32"/>
  <c r="DD338" i="32"/>
  <c r="DC338" i="32"/>
  <c r="DB338" i="32"/>
  <c r="DA338" i="32"/>
  <c r="CZ338" i="32"/>
  <c r="CY338" i="32"/>
  <c r="CX338" i="32"/>
  <c r="CW338" i="32"/>
  <c r="CV338" i="32"/>
  <c r="CU338" i="32"/>
  <c r="CT338" i="32"/>
  <c r="CS338" i="32"/>
  <c r="CR338" i="32"/>
  <c r="CQ338" i="32"/>
  <c r="CP338" i="32"/>
  <c r="CO338" i="32"/>
  <c r="CN338" i="32"/>
  <c r="CM338" i="32"/>
  <c r="CL338" i="32"/>
  <c r="CK338" i="32"/>
  <c r="CJ338" i="32"/>
  <c r="CI338" i="32"/>
  <c r="CH338" i="32"/>
  <c r="CG338" i="32"/>
  <c r="CF338" i="32"/>
  <c r="CE338" i="32"/>
  <c r="CD338" i="32"/>
  <c r="CC338" i="32"/>
  <c r="CB338" i="32"/>
  <c r="CA338" i="32"/>
  <c r="BZ338" i="32"/>
  <c r="BY338" i="32"/>
  <c r="BX338" i="32"/>
  <c r="BW338" i="32"/>
  <c r="BV338" i="32"/>
  <c r="BU338" i="32"/>
  <c r="BT338" i="32"/>
  <c r="BS338" i="32"/>
  <c r="BR338" i="32"/>
  <c r="BQ338" i="32"/>
  <c r="BP338" i="32"/>
  <c r="BO338" i="32"/>
  <c r="BN338" i="32"/>
  <c r="BM338" i="32"/>
  <c r="BL338" i="32"/>
  <c r="BK338" i="32"/>
  <c r="BJ338" i="32"/>
  <c r="BI338" i="32"/>
  <c r="BH338" i="32"/>
  <c r="BG338" i="32"/>
  <c r="BF338" i="32"/>
  <c r="BE338" i="32"/>
  <c r="BD338" i="32"/>
  <c r="BC338" i="32"/>
  <c r="BB338" i="32"/>
  <c r="BA338" i="32"/>
  <c r="AZ338" i="32"/>
  <c r="AD338" i="32"/>
  <c r="AC338" i="32"/>
  <c r="AB338" i="32"/>
  <c r="DM337" i="32"/>
  <c r="DL337" i="32"/>
  <c r="DK337" i="32"/>
  <c r="DJ337" i="32"/>
  <c r="DI337" i="32"/>
  <c r="DH337" i="32"/>
  <c r="DG337" i="32"/>
  <c r="DF337" i="32"/>
  <c r="DE337" i="32"/>
  <c r="DD337" i="32"/>
  <c r="DC337" i="32"/>
  <c r="DB337" i="32"/>
  <c r="DA337" i="32"/>
  <c r="CZ337" i="32"/>
  <c r="CY337" i="32"/>
  <c r="CX337" i="32"/>
  <c r="CW337" i="32"/>
  <c r="CV337" i="32"/>
  <c r="CU337" i="32"/>
  <c r="CT337" i="32"/>
  <c r="CS337" i="32"/>
  <c r="CR337" i="32"/>
  <c r="CQ337" i="32"/>
  <c r="CP337" i="32"/>
  <c r="CO337" i="32"/>
  <c r="CN337" i="32"/>
  <c r="CM337" i="32"/>
  <c r="CL337" i="32"/>
  <c r="CK337" i="32"/>
  <c r="CJ337" i="32"/>
  <c r="CI337" i="32"/>
  <c r="CH337" i="32"/>
  <c r="CG337" i="32"/>
  <c r="CF337" i="32"/>
  <c r="CE337" i="32"/>
  <c r="CD337" i="32"/>
  <c r="CC337" i="32"/>
  <c r="CB337" i="32"/>
  <c r="CA337" i="32"/>
  <c r="BZ337" i="32"/>
  <c r="BY337" i="32"/>
  <c r="BX337" i="32"/>
  <c r="BW337" i="32"/>
  <c r="BV337" i="32"/>
  <c r="BU337" i="32"/>
  <c r="BT337" i="32"/>
  <c r="BS337" i="32"/>
  <c r="BR337" i="32"/>
  <c r="BQ337" i="32"/>
  <c r="BP337" i="32"/>
  <c r="BO337" i="32"/>
  <c r="BN337" i="32"/>
  <c r="BM337" i="32"/>
  <c r="BL337" i="32"/>
  <c r="BK337" i="32"/>
  <c r="BJ337" i="32"/>
  <c r="BI337" i="32"/>
  <c r="BH337" i="32"/>
  <c r="BG337" i="32"/>
  <c r="BF337" i="32"/>
  <c r="BE337" i="32"/>
  <c r="BD337" i="32"/>
  <c r="BC337" i="32"/>
  <c r="BB337" i="32"/>
  <c r="BA337" i="32"/>
  <c r="AZ337" i="32"/>
  <c r="AY337" i="32"/>
  <c r="AX337" i="32"/>
  <c r="AW337" i="32"/>
  <c r="AV337" i="32"/>
  <c r="AU337" i="32"/>
  <c r="AT337" i="32"/>
  <c r="AS337" i="32"/>
  <c r="AR337" i="32"/>
  <c r="AQ337" i="32"/>
  <c r="AP337" i="32"/>
  <c r="AO337" i="32"/>
  <c r="AN337" i="32"/>
  <c r="AM337" i="32"/>
  <c r="AL337" i="32"/>
  <c r="AK337" i="32"/>
  <c r="AJ337" i="32"/>
  <c r="AI337" i="32"/>
  <c r="AH337" i="32"/>
  <c r="AG337" i="32"/>
  <c r="AF337" i="32"/>
  <c r="AE337" i="32"/>
  <c r="AD337" i="32"/>
  <c r="AC337" i="32"/>
  <c r="AB337" i="32"/>
  <c r="AA337" i="32"/>
  <c r="Z337" i="32"/>
  <c r="Y337" i="32"/>
  <c r="X337" i="32"/>
  <c r="W337" i="32"/>
  <c r="V337" i="32"/>
  <c r="DM336" i="32"/>
  <c r="DL336" i="32"/>
  <c r="DK336" i="32"/>
  <c r="DJ336" i="32"/>
  <c r="DI336" i="32"/>
  <c r="DH336" i="32"/>
  <c r="DG336" i="32"/>
  <c r="DF336" i="32"/>
  <c r="DE336" i="32"/>
  <c r="DD336" i="32"/>
  <c r="DC336" i="32"/>
  <c r="DB336" i="32"/>
  <c r="DA336" i="32"/>
  <c r="CZ336" i="32"/>
  <c r="CY336" i="32"/>
  <c r="CX336" i="32"/>
  <c r="CW336" i="32"/>
  <c r="CV336" i="32"/>
  <c r="CU336" i="32"/>
  <c r="CT336" i="32"/>
  <c r="CS336" i="32"/>
  <c r="CR336" i="32"/>
  <c r="CQ336" i="32"/>
  <c r="CP336" i="32"/>
  <c r="CO336" i="32"/>
  <c r="CN336" i="32"/>
  <c r="CM336" i="32"/>
  <c r="CL336" i="32"/>
  <c r="CK336" i="32"/>
  <c r="CJ336" i="32"/>
  <c r="CI336" i="32"/>
  <c r="CH336" i="32"/>
  <c r="CG336" i="32"/>
  <c r="CF336" i="32"/>
  <c r="CE336" i="32"/>
  <c r="CD336" i="32"/>
  <c r="CC336" i="32"/>
  <c r="CB336" i="32"/>
  <c r="CA336" i="32"/>
  <c r="BZ336" i="32"/>
  <c r="BY336" i="32"/>
  <c r="BX336" i="32"/>
  <c r="BW336" i="32"/>
  <c r="BV336" i="32"/>
  <c r="BU336" i="32"/>
  <c r="BT336" i="32"/>
  <c r="BS336" i="32"/>
  <c r="BR336" i="32"/>
  <c r="BQ336" i="32"/>
  <c r="BP336" i="32"/>
  <c r="BO336" i="32"/>
  <c r="BN336" i="32"/>
  <c r="BM336" i="32"/>
  <c r="BL336" i="32"/>
  <c r="BK336" i="32"/>
  <c r="BJ336" i="32"/>
  <c r="BI336" i="32"/>
  <c r="BH336" i="32"/>
  <c r="BG336" i="32"/>
  <c r="BF336" i="32"/>
  <c r="BE336" i="32"/>
  <c r="BD336" i="32"/>
  <c r="BC336" i="32"/>
  <c r="BB336" i="32"/>
  <c r="BA336" i="32"/>
  <c r="AZ336" i="32"/>
  <c r="AY336" i="32"/>
  <c r="AX336" i="32"/>
  <c r="AW336" i="32"/>
  <c r="AV336" i="32"/>
  <c r="AU336" i="32"/>
  <c r="AT336" i="32"/>
  <c r="AS336" i="32"/>
  <c r="AR336" i="32"/>
  <c r="AQ336" i="32"/>
  <c r="AP336" i="32"/>
  <c r="AO336" i="32"/>
  <c r="AN336" i="32"/>
  <c r="AM336" i="32"/>
  <c r="AL336" i="32"/>
  <c r="AK336" i="32"/>
  <c r="AJ336" i="32"/>
  <c r="AI336" i="32"/>
  <c r="AH336" i="32"/>
  <c r="AG336" i="32"/>
  <c r="AF336" i="32"/>
  <c r="AE336" i="32"/>
  <c r="AD336" i="32"/>
  <c r="AC336" i="32"/>
  <c r="AB336" i="32"/>
  <c r="AA336" i="32"/>
  <c r="Z336" i="32"/>
  <c r="Y336" i="32"/>
  <c r="X336" i="32"/>
  <c r="W336" i="32"/>
  <c r="V336" i="32"/>
  <c r="D336" i="32"/>
  <c r="E337" i="32" s="1"/>
  <c r="D337" i="32" s="1"/>
  <c r="E338" i="32" s="1"/>
  <c r="D338" i="32" s="1"/>
  <c r="E339" i="32" s="1"/>
  <c r="D339" i="32" s="1"/>
  <c r="D311" i="32"/>
  <c r="E312" i="32" s="1"/>
  <c r="D312" i="32" s="1"/>
  <c r="E313" i="32" s="1"/>
  <c r="D313" i="32" s="1"/>
  <c r="E314" i="32" s="1"/>
  <c r="D314" i="32" s="1"/>
  <c r="E315" i="32" s="1"/>
  <c r="D315" i="32" s="1"/>
  <c r="E316" i="32" s="1"/>
  <c r="D316" i="32" s="1"/>
  <c r="E317" i="32" s="1"/>
  <c r="D317" i="32" s="1"/>
  <c r="E318" i="32" s="1"/>
  <c r="D318" i="32" s="1"/>
  <c r="E319" i="32" s="1"/>
  <c r="D319" i="32" s="1"/>
  <c r="E320" i="32" s="1"/>
  <c r="D320" i="32" s="1"/>
  <c r="E321" i="32" s="1"/>
  <c r="D321" i="32" s="1"/>
  <c r="E322" i="32" s="1"/>
  <c r="D322" i="32" s="1"/>
  <c r="E323" i="32" s="1"/>
  <c r="D323" i="32" s="1"/>
  <c r="E324" i="32" s="1"/>
  <c r="D324" i="32" s="1"/>
  <c r="E325" i="32" s="1"/>
  <c r="D325" i="32" s="1"/>
  <c r="E326" i="32" s="1"/>
  <c r="D326" i="32" s="1"/>
  <c r="E327" i="32" s="1"/>
  <c r="D327" i="32" s="1"/>
  <c r="E328" i="32" s="1"/>
  <c r="D328" i="32" s="1"/>
  <c r="E329" i="32" s="1"/>
  <c r="D329" i="32" s="1"/>
  <c r="E330" i="32" s="1"/>
  <c r="D330" i="32" s="1"/>
  <c r="E331" i="32" s="1"/>
  <c r="D331" i="32" s="1"/>
  <c r="E332" i="32" s="1"/>
  <c r="D332" i="32" s="1"/>
  <c r="E333" i="32" s="1"/>
  <c r="D333" i="32" s="1"/>
  <c r="E334" i="32" s="1"/>
  <c r="D334" i="32" s="1"/>
  <c r="E335" i="32" s="1"/>
  <c r="D335" i="32" s="1"/>
  <c r="D273" i="32"/>
  <c r="E274" i="32" s="1"/>
  <c r="D274" i="32" s="1"/>
  <c r="E275" i="32" s="1"/>
  <c r="D275" i="32" s="1"/>
  <c r="E276" i="32" s="1"/>
  <c r="D276" i="32" s="1"/>
  <c r="E277" i="32" s="1"/>
  <c r="D277" i="32" s="1"/>
  <c r="E278" i="32" s="1"/>
  <c r="D278" i="32" s="1"/>
  <c r="E279" i="32" s="1"/>
  <c r="D279" i="32" s="1"/>
  <c r="E280" i="32" s="1"/>
  <c r="D280" i="32" s="1"/>
  <c r="E281" i="32" s="1"/>
  <c r="D281" i="32" s="1"/>
  <c r="E282" i="32" s="1"/>
  <c r="D282" i="32" s="1"/>
  <c r="E283" i="32" s="1"/>
  <c r="D283" i="32" s="1"/>
  <c r="E284" i="32" s="1"/>
  <c r="D284" i="32" s="1"/>
  <c r="E285" i="32" s="1"/>
  <c r="D285" i="32" s="1"/>
  <c r="E286" i="32" s="1"/>
  <c r="D286" i="32" s="1"/>
  <c r="E287" i="32" s="1"/>
  <c r="D287" i="32" s="1"/>
  <c r="E288" i="32" s="1"/>
  <c r="D288" i="32" s="1"/>
  <c r="E289" i="32" s="1"/>
  <c r="D289" i="32" s="1"/>
  <c r="E290" i="32" s="1"/>
  <c r="D290" i="32" s="1"/>
  <c r="E291" i="32" s="1"/>
  <c r="D291" i="32" s="1"/>
  <c r="E292" i="32" s="1"/>
  <c r="D292" i="32" s="1"/>
  <c r="E293" i="32" s="1"/>
  <c r="D293" i="32" s="1"/>
  <c r="E294" i="32" s="1"/>
  <c r="D294" i="32" s="1"/>
  <c r="E295" i="32" s="1"/>
  <c r="D295" i="32" s="1"/>
  <c r="E296" i="32" s="1"/>
  <c r="D296" i="32" s="1"/>
  <c r="E297" i="32" s="1"/>
  <c r="D297" i="32" s="1"/>
  <c r="E298" i="32" s="1"/>
  <c r="D298" i="32" s="1"/>
  <c r="E299" i="32" s="1"/>
  <c r="D299" i="32" s="1"/>
  <c r="E300" i="32" s="1"/>
  <c r="D300" i="32" s="1"/>
  <c r="E301" i="32" s="1"/>
  <c r="D301" i="32" s="1"/>
  <c r="E302" i="32" s="1"/>
  <c r="D302" i="32" s="1"/>
  <c r="E303" i="32" s="1"/>
  <c r="D303" i="32" s="1"/>
  <c r="E304" i="32" s="1"/>
  <c r="D304" i="32" s="1"/>
  <c r="E305" i="32" s="1"/>
  <c r="D305" i="32" s="1"/>
  <c r="E306" i="32" s="1"/>
  <c r="D306" i="32" s="1"/>
  <c r="E307" i="32" s="1"/>
  <c r="D307" i="32" s="1"/>
  <c r="E308" i="32" s="1"/>
  <c r="D308" i="32" s="1"/>
  <c r="E309" i="32" s="1"/>
  <c r="D309" i="32" s="1"/>
  <c r="D221" i="32"/>
  <c r="E222" i="32" s="1"/>
  <c r="D222" i="32" s="1"/>
  <c r="E223" i="32" s="1"/>
  <c r="D223" i="32" s="1"/>
  <c r="E224" i="32" s="1"/>
  <c r="D224" i="32" s="1"/>
  <c r="E225" i="32" s="1"/>
  <c r="D225" i="32" s="1"/>
  <c r="E226" i="32" s="1"/>
  <c r="D226" i="32" s="1"/>
  <c r="E227" i="32" s="1"/>
  <c r="D227" i="32" s="1"/>
  <c r="E228" i="32" s="1"/>
  <c r="D228" i="32" s="1"/>
  <c r="E229" i="32" s="1"/>
  <c r="D229" i="32" s="1"/>
  <c r="E230" i="32" s="1"/>
  <c r="D230" i="32" s="1"/>
  <c r="E231" i="32" s="1"/>
  <c r="D231" i="32" s="1"/>
  <c r="E232" i="32" s="1"/>
  <c r="D232" i="32" s="1"/>
  <c r="E233" i="32" s="1"/>
  <c r="D233" i="32" s="1"/>
  <c r="E234" i="32" s="1"/>
  <c r="D234" i="32" s="1"/>
  <c r="E235" i="32" s="1"/>
  <c r="D235" i="32" s="1"/>
  <c r="E236" i="32" s="1"/>
  <c r="D236" i="32" s="1"/>
  <c r="E237" i="32" s="1"/>
  <c r="D237" i="32" s="1"/>
  <c r="E238" i="32" s="1"/>
  <c r="D238" i="32" s="1"/>
  <c r="E239" i="32" s="1"/>
  <c r="D239" i="32" s="1"/>
  <c r="E240" i="32" s="1"/>
  <c r="D240" i="32" s="1"/>
  <c r="E241" i="32" s="1"/>
  <c r="D241" i="32" s="1"/>
  <c r="E242" i="32" s="1"/>
  <c r="D242" i="32" s="1"/>
  <c r="E243" i="32" s="1"/>
  <c r="D243" i="32" s="1"/>
  <c r="E244" i="32" s="1"/>
  <c r="D244" i="32" s="1"/>
  <c r="E245" i="32" s="1"/>
  <c r="D245" i="32" s="1"/>
  <c r="E246" i="32" s="1"/>
  <c r="D246" i="32" s="1"/>
  <c r="E247" i="32" s="1"/>
  <c r="D247" i="32" s="1"/>
  <c r="E248" i="32" s="1"/>
  <c r="D248" i="32" s="1"/>
  <c r="E249" i="32" s="1"/>
  <c r="D249" i="32" s="1"/>
  <c r="E250" i="32" s="1"/>
  <c r="D250" i="32" s="1"/>
  <c r="E251" i="32" s="1"/>
  <c r="D251" i="32" s="1"/>
  <c r="E252" i="32" s="1"/>
  <c r="D252" i="32" s="1"/>
  <c r="E253" i="32" s="1"/>
  <c r="D253" i="32" s="1"/>
  <c r="E254" i="32" s="1"/>
  <c r="D254" i="32" s="1"/>
  <c r="E255" i="32" s="1"/>
  <c r="D255" i="32" s="1"/>
  <c r="E256" i="32" s="1"/>
  <c r="D256" i="32" s="1"/>
  <c r="E257" i="32" s="1"/>
  <c r="D257" i="32" s="1"/>
  <c r="E258" i="32" s="1"/>
  <c r="D258" i="32" s="1"/>
  <c r="E259" i="32" s="1"/>
  <c r="D259" i="32" s="1"/>
  <c r="E260" i="32" s="1"/>
  <c r="D260" i="32" s="1"/>
  <c r="E261" i="32" s="1"/>
  <c r="D261" i="32" s="1"/>
  <c r="E262" i="32" s="1"/>
  <c r="D262" i="32" s="1"/>
  <c r="E263" i="32" s="1"/>
  <c r="D263" i="32" s="1"/>
  <c r="E264" i="32" s="1"/>
  <c r="D264" i="32" s="1"/>
  <c r="E265" i="32" s="1"/>
  <c r="D265" i="32" s="1"/>
  <c r="E266" i="32" s="1"/>
  <c r="D266" i="32" s="1"/>
  <c r="E267" i="32" s="1"/>
  <c r="D267" i="32" s="1"/>
  <c r="E268" i="32" s="1"/>
  <c r="D268" i="32" s="1"/>
  <c r="E269" i="32" s="1"/>
  <c r="D269" i="32" s="1"/>
  <c r="E270" i="32" s="1"/>
  <c r="D270" i="32" s="1"/>
  <c r="E271" i="32" s="1"/>
  <c r="D271" i="32" s="1"/>
  <c r="D194" i="32"/>
  <c r="E195" i="32" s="1"/>
  <c r="D195" i="32" s="1"/>
  <c r="E196" i="32" s="1"/>
  <c r="D196" i="32" s="1"/>
  <c r="E197" i="32" s="1"/>
  <c r="D197" i="32" s="1"/>
  <c r="E198" i="32" s="1"/>
  <c r="D198" i="32" s="1"/>
  <c r="E199" i="32" s="1"/>
  <c r="D199" i="32" s="1"/>
  <c r="E200" i="32" s="1"/>
  <c r="D200" i="32" s="1"/>
  <c r="E201" i="32" s="1"/>
  <c r="D201" i="32" s="1"/>
  <c r="E202" i="32" s="1"/>
  <c r="D202" i="32" s="1"/>
  <c r="E203" i="32" s="1"/>
  <c r="D203" i="32" s="1"/>
  <c r="E204" i="32" s="1"/>
  <c r="D204" i="32" s="1"/>
  <c r="E205" i="32" s="1"/>
  <c r="D205" i="32" s="1"/>
  <c r="E206" i="32" s="1"/>
  <c r="D206" i="32" s="1"/>
  <c r="E207" i="32" s="1"/>
  <c r="D207" i="32" s="1"/>
  <c r="E208" i="32" s="1"/>
  <c r="D208" i="32" s="1"/>
  <c r="E209" i="32" s="1"/>
  <c r="D209" i="32" s="1"/>
  <c r="E210" i="32" s="1"/>
  <c r="D210" i="32" s="1"/>
  <c r="E211" i="32" s="1"/>
  <c r="D211" i="32" s="1"/>
  <c r="E212" i="32" s="1"/>
  <c r="D212" i="32" s="1"/>
  <c r="E213" i="32" s="1"/>
  <c r="D213" i="32" s="1"/>
  <c r="E214" i="32" s="1"/>
  <c r="D214" i="32" s="1"/>
  <c r="E215" i="32" s="1"/>
  <c r="D215" i="32" s="1"/>
  <c r="E216" i="32" s="1"/>
  <c r="D216" i="32" s="1"/>
  <c r="D170" i="32"/>
  <c r="E171" i="32" s="1"/>
  <c r="D171" i="32" s="1"/>
  <c r="E172" i="32" s="1"/>
  <c r="D172" i="32" s="1"/>
  <c r="E173" i="32" s="1"/>
  <c r="D173" i="32" s="1"/>
  <c r="E174" i="32" s="1"/>
  <c r="D174" i="32" s="1"/>
  <c r="E175" i="32" s="1"/>
  <c r="D175" i="32" s="1"/>
  <c r="E176" i="32" s="1"/>
  <c r="D176" i="32" s="1"/>
  <c r="E177" i="32" s="1"/>
  <c r="D177" i="32" s="1"/>
  <c r="E178" i="32" s="1"/>
  <c r="D178" i="32" s="1"/>
  <c r="E179" i="32" s="1"/>
  <c r="D179" i="32" s="1"/>
  <c r="E180" i="32" s="1"/>
  <c r="D180" i="32" s="1"/>
  <c r="E181" i="32" s="1"/>
  <c r="D181" i="32" s="1"/>
  <c r="E182" i="32" s="1"/>
  <c r="D182" i="32" s="1"/>
  <c r="E183" i="32" s="1"/>
  <c r="D183" i="32" s="1"/>
  <c r="E184" i="32" s="1"/>
  <c r="D184" i="32" s="1"/>
  <c r="E185" i="32" s="1"/>
  <c r="D185" i="32" s="1"/>
  <c r="E186" i="32" s="1"/>
  <c r="D186" i="32" s="1"/>
  <c r="E187" i="32" s="1"/>
  <c r="D187" i="32" s="1"/>
  <c r="E188" i="32" s="1"/>
  <c r="D188" i="32" s="1"/>
  <c r="E189" i="32" s="1"/>
  <c r="D189" i="32" s="1"/>
  <c r="E190" i="32" s="1"/>
  <c r="D190" i="32" s="1"/>
  <c r="E191" i="32" s="1"/>
  <c r="D191" i="32" s="1"/>
  <c r="E192" i="32" s="1"/>
  <c r="D192" i="32" s="1"/>
  <c r="D147" i="32"/>
  <c r="E148" i="32" s="1"/>
  <c r="D148" i="32" s="1"/>
  <c r="E149" i="32" s="1"/>
  <c r="D149" i="32" s="1"/>
  <c r="E150" i="32" s="1"/>
  <c r="D150" i="32" s="1"/>
  <c r="E151" i="32" s="1"/>
  <c r="D151" i="32" s="1"/>
  <c r="E152" i="32" s="1"/>
  <c r="D152" i="32" s="1"/>
  <c r="E153" i="32" s="1"/>
  <c r="D153" i="32" s="1"/>
  <c r="E154" i="32" s="1"/>
  <c r="D154" i="32" s="1"/>
  <c r="E155" i="32" s="1"/>
  <c r="D155" i="32" s="1"/>
  <c r="E156" i="32" s="1"/>
  <c r="D156" i="32" s="1"/>
  <c r="E157" i="32" s="1"/>
  <c r="D157" i="32" s="1"/>
  <c r="E158" i="32" s="1"/>
  <c r="D158" i="32" s="1"/>
  <c r="E159" i="32" s="1"/>
  <c r="D159" i="32" s="1"/>
  <c r="E160" i="32" s="1"/>
  <c r="D160" i="32" s="1"/>
  <c r="E161" i="32" s="1"/>
  <c r="D161" i="32" s="1"/>
  <c r="E162" i="32" s="1"/>
  <c r="D162" i="32" s="1"/>
  <c r="E163" i="32" s="1"/>
  <c r="D163" i="32" s="1"/>
  <c r="E164" i="32" s="1"/>
  <c r="D164" i="32" s="1"/>
  <c r="E165" i="32" s="1"/>
  <c r="D165" i="32" s="1"/>
  <c r="E166" i="32" s="1"/>
  <c r="D166" i="32" s="1"/>
  <c r="E167" i="32" s="1"/>
  <c r="D167" i="32" s="1"/>
  <c r="E168" i="32" s="1"/>
  <c r="D168" i="32" s="1"/>
  <c r="D114" i="32"/>
  <c r="E115" i="32" s="1"/>
  <c r="D115" i="32" s="1"/>
  <c r="E116" i="32" s="1"/>
  <c r="D116" i="32" s="1"/>
  <c r="E117" i="32" s="1"/>
  <c r="D117" i="32" s="1"/>
  <c r="E118" i="32" s="1"/>
  <c r="D118" i="32" s="1"/>
  <c r="E119" i="32" s="1"/>
  <c r="D119" i="32" s="1"/>
  <c r="E120" i="32" s="1"/>
  <c r="D120" i="32" s="1"/>
  <c r="E121" i="32" s="1"/>
  <c r="D121" i="32" s="1"/>
  <c r="E122" i="32" s="1"/>
  <c r="D122" i="32" s="1"/>
  <c r="E123" i="32" s="1"/>
  <c r="D123" i="32" s="1"/>
  <c r="E124" i="32" s="1"/>
  <c r="D124" i="32" s="1"/>
  <c r="E125" i="32" s="1"/>
  <c r="D125" i="32" s="1"/>
  <c r="E126" i="32" s="1"/>
  <c r="D126" i="32" s="1"/>
  <c r="E127" i="32" s="1"/>
  <c r="D127" i="32" s="1"/>
  <c r="E128" i="32" s="1"/>
  <c r="D128" i="32" s="1"/>
  <c r="E129" i="32" s="1"/>
  <c r="D129" i="32" s="1"/>
  <c r="E130" i="32" s="1"/>
  <c r="D130" i="32" s="1"/>
  <c r="E131" i="32" s="1"/>
  <c r="D131" i="32" s="1"/>
  <c r="E132" i="32" s="1"/>
  <c r="D132" i="32" s="1"/>
  <c r="E133" i="32" s="1"/>
  <c r="D133" i="32" s="1"/>
  <c r="E134" i="32" s="1"/>
  <c r="D134" i="32" s="1"/>
  <c r="E135" i="32" s="1"/>
  <c r="D135" i="32" s="1"/>
  <c r="E136" i="32" s="1"/>
  <c r="D136" i="32" s="1"/>
  <c r="E137" i="32" s="1"/>
  <c r="D137" i="32" s="1"/>
  <c r="E138" i="32" s="1"/>
  <c r="D138" i="32" s="1"/>
  <c r="E139" i="32" s="1"/>
  <c r="D139" i="32" s="1"/>
  <c r="E140" i="32" s="1"/>
  <c r="D140" i="32" s="1"/>
  <c r="E141" i="32" s="1"/>
  <c r="D141" i="32" s="1"/>
  <c r="E142" i="32" s="1"/>
  <c r="D142" i="32" s="1"/>
  <c r="E143" i="32" s="1"/>
  <c r="D143" i="32" s="1"/>
  <c r="E144" i="32" s="1"/>
  <c r="D144" i="32" s="1"/>
  <c r="E145" i="32" s="1"/>
  <c r="D145" i="32" s="1"/>
  <c r="DM112" i="32"/>
  <c r="DL112" i="32"/>
  <c r="DK112" i="32"/>
  <c r="DJ112" i="32"/>
  <c r="DI112" i="32"/>
  <c r="DH112" i="32"/>
  <c r="DG112" i="32"/>
  <c r="DF112" i="32"/>
  <c r="DE112" i="32"/>
  <c r="DD112" i="32"/>
  <c r="DC112" i="32"/>
  <c r="DB112" i="32"/>
  <c r="DA112" i="32"/>
  <c r="CZ112" i="32"/>
  <c r="CY112" i="32"/>
  <c r="CX112" i="32"/>
  <c r="CW112" i="32"/>
  <c r="CV112" i="32"/>
  <c r="CU112" i="32"/>
  <c r="CT112" i="32"/>
  <c r="CS112" i="32"/>
  <c r="CR112" i="32"/>
  <c r="CQ112" i="32"/>
  <c r="CP112" i="32"/>
  <c r="CO112" i="32"/>
  <c r="CN112" i="32"/>
  <c r="CM112" i="32"/>
  <c r="CL112" i="32"/>
  <c r="CK112" i="32"/>
  <c r="CJ112" i="32"/>
  <c r="CI112" i="32"/>
  <c r="CH112" i="32"/>
  <c r="CG112" i="32"/>
  <c r="CF112" i="32"/>
  <c r="CE112" i="32"/>
  <c r="CD112" i="32"/>
  <c r="CC112" i="32"/>
  <c r="CB112" i="32"/>
  <c r="CA112" i="32"/>
  <c r="BZ112" i="32"/>
  <c r="BY112" i="32"/>
  <c r="BX112" i="32"/>
  <c r="BW112" i="32"/>
  <c r="BV112" i="32"/>
  <c r="BU112" i="32"/>
  <c r="BT112" i="32"/>
  <c r="BS112" i="32"/>
  <c r="BR112" i="32"/>
  <c r="BQ112" i="32"/>
  <c r="BP112" i="32"/>
  <c r="BO112" i="32"/>
  <c r="BN112" i="32"/>
  <c r="BM112" i="32"/>
  <c r="BL112" i="32"/>
  <c r="BK112" i="32"/>
  <c r="BJ112" i="32"/>
  <c r="BI112" i="32"/>
  <c r="BH112" i="32"/>
  <c r="BG112" i="32"/>
  <c r="BF112" i="32"/>
  <c r="BE112" i="32"/>
  <c r="BD112" i="32"/>
  <c r="BC112" i="32"/>
  <c r="BB112" i="32"/>
  <c r="BA112" i="32"/>
  <c r="AZ112" i="32"/>
  <c r="DM111" i="32"/>
  <c r="DL111" i="32"/>
  <c r="DK111" i="32"/>
  <c r="DJ111" i="32"/>
  <c r="DI111" i="32"/>
  <c r="DH111" i="32"/>
  <c r="DG111" i="32"/>
  <c r="DF111" i="32"/>
  <c r="DE111" i="32"/>
  <c r="DD111" i="32"/>
  <c r="DC111" i="32"/>
  <c r="DB111" i="32"/>
  <c r="DA111" i="32"/>
  <c r="CZ111" i="32"/>
  <c r="CY111" i="32"/>
  <c r="CX111" i="32"/>
  <c r="CW111" i="32"/>
  <c r="CV111" i="32"/>
  <c r="CU111" i="32"/>
  <c r="CT111" i="32"/>
  <c r="CS111" i="32"/>
  <c r="CR111" i="32"/>
  <c r="CQ111" i="32"/>
  <c r="CP111" i="32"/>
  <c r="CO111" i="32"/>
  <c r="CN111" i="32"/>
  <c r="CM111" i="32"/>
  <c r="CL111" i="32"/>
  <c r="CK111" i="32"/>
  <c r="CJ111" i="32"/>
  <c r="CI111" i="32"/>
  <c r="CH111" i="32"/>
  <c r="CG111" i="32"/>
  <c r="CF111" i="32"/>
  <c r="CE111" i="32"/>
  <c r="CD111" i="32"/>
  <c r="CC111" i="32"/>
  <c r="CB111" i="32"/>
  <c r="CA111" i="32"/>
  <c r="BZ111" i="32"/>
  <c r="BY111" i="32"/>
  <c r="BX111" i="32"/>
  <c r="BW111" i="32"/>
  <c r="BV111" i="32"/>
  <c r="BU111" i="32"/>
  <c r="BT111" i="32"/>
  <c r="BS111" i="32"/>
  <c r="BR111" i="32"/>
  <c r="BQ111" i="32"/>
  <c r="BP111" i="32"/>
  <c r="BO111" i="32"/>
  <c r="BN111" i="32"/>
  <c r="BM111" i="32"/>
  <c r="BL111" i="32"/>
  <c r="BK111" i="32"/>
  <c r="BJ111" i="32"/>
  <c r="BI111" i="32"/>
  <c r="BH111" i="32"/>
  <c r="BG111" i="32"/>
  <c r="BF111" i="32"/>
  <c r="BE111" i="32"/>
  <c r="BD111" i="32"/>
  <c r="BC111" i="32"/>
  <c r="BB111" i="32"/>
  <c r="BA111" i="32"/>
  <c r="AZ111" i="32"/>
  <c r="DM108" i="32"/>
  <c r="DL108" i="32"/>
  <c r="DK108" i="32"/>
  <c r="DJ108" i="32"/>
  <c r="DI108" i="32"/>
  <c r="DH108" i="32"/>
  <c r="DG108" i="32"/>
  <c r="DF108" i="32"/>
  <c r="DE108" i="32"/>
  <c r="DD108" i="32"/>
  <c r="DC108" i="32"/>
  <c r="DB108" i="32"/>
  <c r="DA108" i="32"/>
  <c r="CZ108" i="32"/>
  <c r="CY108" i="32"/>
  <c r="CX108" i="32"/>
  <c r="CW108" i="32"/>
  <c r="CV108" i="32"/>
  <c r="CU108" i="32"/>
  <c r="CT108" i="32"/>
  <c r="CS108" i="32"/>
  <c r="CR108" i="32"/>
  <c r="CQ108" i="32"/>
  <c r="CP108" i="32"/>
  <c r="CO108" i="32"/>
  <c r="CN108" i="32"/>
  <c r="CM108" i="32"/>
  <c r="CL108" i="32"/>
  <c r="CK108" i="32"/>
  <c r="CJ108" i="32"/>
  <c r="CI108" i="32"/>
  <c r="CH108" i="32"/>
  <c r="CG108" i="32"/>
  <c r="CF108" i="32"/>
  <c r="CE108" i="32"/>
  <c r="CD108" i="32"/>
  <c r="CC108" i="32"/>
  <c r="CB108" i="32"/>
  <c r="CA108" i="32"/>
  <c r="BZ108" i="32"/>
  <c r="BY108" i="32"/>
  <c r="BX108" i="32"/>
  <c r="BW108" i="32"/>
  <c r="BV108" i="32"/>
  <c r="BU108" i="32"/>
  <c r="BT108" i="32"/>
  <c r="BS108" i="32"/>
  <c r="BR108" i="32"/>
  <c r="BQ108" i="32"/>
  <c r="BP108" i="32"/>
  <c r="BO108" i="32"/>
  <c r="BN108" i="32"/>
  <c r="BM108" i="32"/>
  <c r="BL108" i="32"/>
  <c r="BK108" i="32"/>
  <c r="BJ108" i="32"/>
  <c r="BI108" i="32"/>
  <c r="BH108" i="32"/>
  <c r="BG108" i="32"/>
  <c r="BF108" i="32"/>
  <c r="BE108" i="32"/>
  <c r="BD108" i="32"/>
  <c r="BC108" i="32"/>
  <c r="BB108" i="32"/>
  <c r="BA108" i="32"/>
  <c r="AZ108" i="32"/>
  <c r="DM107" i="32"/>
  <c r="DL107" i="32"/>
  <c r="DK107" i="32"/>
  <c r="DJ107" i="32"/>
  <c r="DI107" i="32"/>
  <c r="DH107" i="32"/>
  <c r="DG107" i="32"/>
  <c r="DF107" i="32"/>
  <c r="DE107" i="32"/>
  <c r="DD107" i="32"/>
  <c r="DC107" i="32"/>
  <c r="DB107" i="32"/>
  <c r="DA107" i="32"/>
  <c r="CZ107" i="32"/>
  <c r="CY107" i="32"/>
  <c r="CX107" i="32"/>
  <c r="CW107" i="32"/>
  <c r="CV107" i="32"/>
  <c r="CU107" i="32"/>
  <c r="CT107" i="32"/>
  <c r="CS107" i="32"/>
  <c r="CR107" i="32"/>
  <c r="CQ107" i="32"/>
  <c r="CP107" i="32"/>
  <c r="CO107" i="32"/>
  <c r="CN107" i="32"/>
  <c r="CM107" i="32"/>
  <c r="CL107" i="32"/>
  <c r="CK107" i="32"/>
  <c r="CJ107" i="32"/>
  <c r="CI107" i="32"/>
  <c r="CH107" i="32"/>
  <c r="CG107" i="32"/>
  <c r="CF107" i="32"/>
  <c r="CE107" i="32"/>
  <c r="CD107" i="32"/>
  <c r="CC107" i="32"/>
  <c r="CB107" i="32"/>
  <c r="CA107" i="32"/>
  <c r="BZ107" i="32"/>
  <c r="BY107" i="32"/>
  <c r="BX107" i="32"/>
  <c r="BW107" i="32"/>
  <c r="BV107" i="32"/>
  <c r="BU107" i="32"/>
  <c r="BT107" i="32"/>
  <c r="BS107" i="32"/>
  <c r="BR107" i="32"/>
  <c r="BQ107" i="32"/>
  <c r="BP107" i="32"/>
  <c r="BO107" i="32"/>
  <c r="BN107" i="32"/>
  <c r="BM107" i="32"/>
  <c r="BL107" i="32"/>
  <c r="BK107" i="32"/>
  <c r="BJ107" i="32"/>
  <c r="BI107" i="32"/>
  <c r="BH107" i="32"/>
  <c r="BG107" i="32"/>
  <c r="BF107" i="32"/>
  <c r="BE107" i="32"/>
  <c r="BD107" i="32"/>
  <c r="BC107" i="32"/>
  <c r="BB107" i="32"/>
  <c r="BA107" i="32"/>
  <c r="AZ107" i="32"/>
  <c r="DM102" i="32"/>
  <c r="DL102" i="32"/>
  <c r="DK102" i="32"/>
  <c r="DJ102" i="32"/>
  <c r="DI102" i="32"/>
  <c r="DH102" i="32"/>
  <c r="DG102" i="32"/>
  <c r="DF102" i="32"/>
  <c r="DE102" i="32"/>
  <c r="DD102" i="32"/>
  <c r="DC102" i="32"/>
  <c r="DB102" i="32"/>
  <c r="DA102" i="32"/>
  <c r="CZ102" i="32"/>
  <c r="CY102" i="32"/>
  <c r="CX102" i="32"/>
  <c r="CW102" i="32"/>
  <c r="CV102" i="32"/>
  <c r="CU102" i="32"/>
  <c r="CT102" i="32"/>
  <c r="CS102" i="32"/>
  <c r="CR102" i="32"/>
  <c r="CQ102" i="32"/>
  <c r="CP102" i="32"/>
  <c r="CO102" i="32"/>
  <c r="CN102" i="32"/>
  <c r="CM102" i="32"/>
  <c r="CL102" i="32"/>
  <c r="CK102" i="32"/>
  <c r="CJ102" i="32"/>
  <c r="CI102" i="32"/>
  <c r="CH102" i="32"/>
  <c r="CG102" i="32"/>
  <c r="CF102" i="32"/>
  <c r="CE102" i="32"/>
  <c r="CD102" i="32"/>
  <c r="CC102" i="32"/>
  <c r="CB102" i="32"/>
  <c r="CA102" i="32"/>
  <c r="BZ102" i="32"/>
  <c r="BY102" i="32"/>
  <c r="BX102" i="32"/>
  <c r="BW102" i="32"/>
  <c r="BV102" i="32"/>
  <c r="BU102" i="32"/>
  <c r="BT102" i="32"/>
  <c r="BS102" i="32"/>
  <c r="BR102" i="32"/>
  <c r="BQ102" i="32"/>
  <c r="BP102" i="32"/>
  <c r="BO102" i="32"/>
  <c r="BN102" i="32"/>
  <c r="BM102" i="32"/>
  <c r="BL102" i="32"/>
  <c r="BK102" i="32"/>
  <c r="BJ102" i="32"/>
  <c r="BI102" i="32"/>
  <c r="BH102" i="32"/>
  <c r="BG102" i="32"/>
  <c r="BF102" i="32"/>
  <c r="BE102" i="32"/>
  <c r="BD102" i="32"/>
  <c r="BC102" i="32"/>
  <c r="BB102" i="32"/>
  <c r="BA102" i="32"/>
  <c r="AZ102" i="32"/>
  <c r="AY102" i="32"/>
  <c r="AX102" i="32"/>
  <c r="AW102" i="32"/>
  <c r="AV102" i="32"/>
  <c r="AU102" i="32"/>
  <c r="AT102" i="32"/>
  <c r="AS102" i="32"/>
  <c r="AR102" i="32"/>
  <c r="AQ102" i="32"/>
  <c r="AP102" i="32"/>
  <c r="AO102" i="32"/>
  <c r="AN102" i="32"/>
  <c r="AM102" i="32"/>
  <c r="AL102" i="32"/>
  <c r="AK102" i="32"/>
  <c r="AJ102" i="32"/>
  <c r="AI102" i="32"/>
  <c r="AH102" i="32"/>
  <c r="AG102" i="32"/>
  <c r="AF102" i="32"/>
  <c r="AE102" i="32"/>
  <c r="AD102" i="32"/>
  <c r="AC102" i="32"/>
  <c r="AB102" i="32"/>
  <c r="AA102" i="32"/>
  <c r="Z102" i="32"/>
  <c r="Y102" i="32"/>
  <c r="X102" i="32"/>
  <c r="W102" i="32"/>
  <c r="V102" i="32"/>
  <c r="DM101" i="32"/>
  <c r="DL101" i="32"/>
  <c r="DK101" i="32"/>
  <c r="DJ101" i="32"/>
  <c r="DI101" i="32"/>
  <c r="DH101" i="32"/>
  <c r="DG101" i="32"/>
  <c r="DF101" i="32"/>
  <c r="DE101" i="32"/>
  <c r="DD101" i="32"/>
  <c r="DC101" i="32"/>
  <c r="DB101" i="32"/>
  <c r="DA101" i="32"/>
  <c r="CZ101" i="32"/>
  <c r="CY101" i="32"/>
  <c r="CX101" i="32"/>
  <c r="CW101" i="32"/>
  <c r="CV101" i="32"/>
  <c r="CU101" i="32"/>
  <c r="CT101" i="32"/>
  <c r="CS101" i="32"/>
  <c r="CR101" i="32"/>
  <c r="CQ101" i="32"/>
  <c r="CP101" i="32"/>
  <c r="CO101" i="32"/>
  <c r="CN101" i="32"/>
  <c r="CM101" i="32"/>
  <c r="CL101" i="32"/>
  <c r="CK101" i="32"/>
  <c r="CJ101" i="32"/>
  <c r="CI101" i="32"/>
  <c r="CH101" i="32"/>
  <c r="CG101" i="32"/>
  <c r="CF101" i="32"/>
  <c r="CE101" i="32"/>
  <c r="CD101" i="32"/>
  <c r="CC101" i="32"/>
  <c r="CB101" i="32"/>
  <c r="CA101" i="32"/>
  <c r="BZ101" i="32"/>
  <c r="BY101" i="32"/>
  <c r="BX101" i="32"/>
  <c r="BW101" i="32"/>
  <c r="BV101" i="32"/>
  <c r="BU101" i="32"/>
  <c r="BT101" i="32"/>
  <c r="BS101" i="32"/>
  <c r="BR101" i="32"/>
  <c r="BQ101" i="32"/>
  <c r="BP101" i="32"/>
  <c r="BO101" i="32"/>
  <c r="BN101" i="32"/>
  <c r="BM101" i="32"/>
  <c r="BL101" i="32"/>
  <c r="BK101" i="32"/>
  <c r="BJ101" i="32"/>
  <c r="BI101" i="32"/>
  <c r="BH101" i="32"/>
  <c r="BG101" i="32"/>
  <c r="BF101" i="32"/>
  <c r="BE101" i="32"/>
  <c r="BD101" i="32"/>
  <c r="BC101" i="32"/>
  <c r="BB101" i="32"/>
  <c r="BA101" i="32"/>
  <c r="AZ101" i="32"/>
  <c r="AY101" i="32"/>
  <c r="AX101" i="32"/>
  <c r="AW101" i="32"/>
  <c r="AV101" i="32"/>
  <c r="AU101" i="32"/>
  <c r="AT101" i="32"/>
  <c r="AS101" i="32"/>
  <c r="AR101" i="32"/>
  <c r="AQ101" i="32"/>
  <c r="AP101" i="32"/>
  <c r="AO101" i="32"/>
  <c r="AN101" i="32"/>
  <c r="AM101" i="32"/>
  <c r="AL101" i="32"/>
  <c r="AK101" i="32"/>
  <c r="AJ101" i="32"/>
  <c r="AI101" i="32"/>
  <c r="AH101" i="32"/>
  <c r="AG101" i="32"/>
  <c r="AF101" i="32"/>
  <c r="AE101" i="32"/>
  <c r="AD101" i="32"/>
  <c r="AC101" i="32"/>
  <c r="AB101" i="32"/>
  <c r="AA101" i="32"/>
  <c r="Z101" i="32"/>
  <c r="Y101" i="32"/>
  <c r="X101" i="32"/>
  <c r="W101" i="32"/>
  <c r="V101" i="32"/>
  <c r="E99" i="32"/>
  <c r="D99" i="32"/>
  <c r="E100" i="32" s="1"/>
  <c r="D100" i="32" s="1"/>
  <c r="E101" i="32" s="1"/>
  <c r="D101" i="32" s="1"/>
  <c r="E102" i="32" s="1"/>
  <c r="D102" i="32" s="1"/>
  <c r="E103" i="32" s="1"/>
  <c r="D103" i="32" s="1"/>
  <c r="E104" i="32" s="1"/>
  <c r="D104" i="32" s="1"/>
  <c r="E105" i="32" s="1"/>
  <c r="D105" i="32" s="1"/>
  <c r="E106" i="32" s="1"/>
  <c r="D106" i="32" s="1"/>
  <c r="E107" i="32" s="1"/>
  <c r="D107" i="32" s="1"/>
  <c r="E108" i="32" s="1"/>
  <c r="D108" i="32" s="1"/>
  <c r="E109" i="32" s="1"/>
  <c r="D109" i="32" s="1"/>
  <c r="E110" i="32" s="1"/>
  <c r="D110" i="32" s="1"/>
  <c r="E111" i="32" s="1"/>
  <c r="D111" i="32" s="1"/>
  <c r="E112" i="32" s="1"/>
  <c r="D112" i="32" s="1"/>
  <c r="D90" i="32"/>
  <c r="D85" i="32"/>
  <c r="E86" i="32" s="1"/>
  <c r="D86" i="32" s="1"/>
  <c r="E87" i="32" s="1"/>
  <c r="D87" i="32" s="1"/>
  <c r="E88" i="32" s="1"/>
  <c r="D88" i="32" s="1"/>
  <c r="E89" i="32" s="1"/>
  <c r="D89" i="32" s="1"/>
  <c r="DM80" i="32"/>
  <c r="DL80" i="32"/>
  <c r="DK80" i="32"/>
  <c r="DJ80" i="32"/>
  <c r="DI80" i="32"/>
  <c r="DH80" i="32"/>
  <c r="DG80" i="32"/>
  <c r="DF80" i="32"/>
  <c r="DE80" i="32"/>
  <c r="DD80" i="32"/>
  <c r="DC80" i="32"/>
  <c r="DB80" i="32"/>
  <c r="DA80" i="32"/>
  <c r="CZ80" i="32"/>
  <c r="CY80" i="32"/>
  <c r="CX80" i="32"/>
  <c r="CW80" i="32"/>
  <c r="CV80" i="32"/>
  <c r="CU80" i="32"/>
  <c r="CT80" i="32"/>
  <c r="CS80" i="32"/>
  <c r="CR80" i="32"/>
  <c r="CQ80" i="32"/>
  <c r="CP80" i="32"/>
  <c r="CO80" i="32"/>
  <c r="CN80" i="32"/>
  <c r="CM80" i="32"/>
  <c r="CL80" i="32"/>
  <c r="CK80" i="32"/>
  <c r="CJ80" i="32"/>
  <c r="CI80" i="32"/>
  <c r="CH80" i="32"/>
  <c r="CG80" i="32"/>
  <c r="CF80" i="32"/>
  <c r="CE80" i="32"/>
  <c r="CD80" i="32"/>
  <c r="CC80" i="32"/>
  <c r="CB80" i="32"/>
  <c r="CA80" i="32"/>
  <c r="BZ80" i="32"/>
  <c r="BY80" i="32"/>
  <c r="BX80" i="32"/>
  <c r="BW80" i="32"/>
  <c r="BV80" i="32"/>
  <c r="BU80" i="32"/>
  <c r="BT80" i="32"/>
  <c r="BS80" i="32"/>
  <c r="BR80" i="32"/>
  <c r="BQ80" i="32"/>
  <c r="BP80" i="32"/>
  <c r="BO80" i="32"/>
  <c r="BN80" i="32"/>
  <c r="BM80" i="32"/>
  <c r="BL80" i="32"/>
  <c r="BK80" i="32"/>
  <c r="BJ80" i="32"/>
  <c r="BI80" i="32"/>
  <c r="BH80" i="32"/>
  <c r="BG80" i="32"/>
  <c r="BF80" i="32"/>
  <c r="BE80" i="32"/>
  <c r="BD80" i="32"/>
  <c r="BC80" i="32"/>
  <c r="BB80" i="32"/>
  <c r="BA80" i="32"/>
  <c r="AZ80" i="32"/>
  <c r="DM79" i="32"/>
  <c r="DL79" i="32"/>
  <c r="DK79" i="32"/>
  <c r="DJ79" i="32"/>
  <c r="DI79" i="32"/>
  <c r="DH79" i="32"/>
  <c r="DG79" i="32"/>
  <c r="DF79" i="32"/>
  <c r="DE79" i="32"/>
  <c r="DD79" i="32"/>
  <c r="DC79" i="32"/>
  <c r="DB79" i="32"/>
  <c r="DA79" i="32"/>
  <c r="CZ79" i="32"/>
  <c r="CY79" i="32"/>
  <c r="CX79" i="32"/>
  <c r="CW79" i="32"/>
  <c r="CV79" i="32"/>
  <c r="CU79" i="32"/>
  <c r="CT79" i="32"/>
  <c r="CS79" i="32"/>
  <c r="CR79" i="32"/>
  <c r="CQ79" i="32"/>
  <c r="CP79" i="32"/>
  <c r="CO79" i="32"/>
  <c r="CN79" i="32"/>
  <c r="CM79" i="32"/>
  <c r="CL79" i="32"/>
  <c r="CK79" i="32"/>
  <c r="CJ79" i="32"/>
  <c r="CI79" i="32"/>
  <c r="CH79" i="32"/>
  <c r="CG79" i="32"/>
  <c r="CF79" i="32"/>
  <c r="CE79" i="32"/>
  <c r="CD79" i="32"/>
  <c r="CC79" i="32"/>
  <c r="CB79" i="32"/>
  <c r="CA79" i="32"/>
  <c r="BZ79" i="32"/>
  <c r="BY79" i="32"/>
  <c r="BX79" i="32"/>
  <c r="BW79" i="32"/>
  <c r="BV79" i="32"/>
  <c r="BU79" i="32"/>
  <c r="BT79" i="32"/>
  <c r="BS79" i="32"/>
  <c r="BR79" i="32"/>
  <c r="BQ79" i="32"/>
  <c r="BP79" i="32"/>
  <c r="BO79" i="32"/>
  <c r="BN79" i="32"/>
  <c r="BM79" i="32"/>
  <c r="BL79" i="32"/>
  <c r="BK79" i="32"/>
  <c r="BJ79" i="32"/>
  <c r="BI79" i="32"/>
  <c r="BH79" i="32"/>
  <c r="BG79" i="32"/>
  <c r="BF79" i="32"/>
  <c r="BE79" i="32"/>
  <c r="BD79" i="32"/>
  <c r="BC79" i="32"/>
  <c r="BB79" i="32"/>
  <c r="BA79" i="32"/>
  <c r="AZ79" i="32"/>
  <c r="D79" i="32"/>
  <c r="E80" i="32" s="1"/>
  <c r="D80" i="32" s="1"/>
  <c r="E81" i="32" s="1"/>
  <c r="D81" i="32" s="1"/>
  <c r="E82" i="32" s="1"/>
  <c r="D82" i="32" s="1"/>
  <c r="E83" i="32" s="1"/>
  <c r="D83" i="32" s="1"/>
  <c r="E84" i="32" s="1"/>
  <c r="D84" i="32" s="1"/>
  <c r="D75" i="32"/>
  <c r="E76" i="32" s="1"/>
  <c r="D76" i="32" s="1"/>
  <c r="E77" i="32" s="1"/>
  <c r="D77" i="32" s="1"/>
  <c r="E78" i="32" s="1"/>
  <c r="D78" i="32" s="1"/>
  <c r="D71" i="32"/>
  <c r="E72" i="32" s="1"/>
  <c r="D72" i="32" s="1"/>
  <c r="E73" i="32" s="1"/>
  <c r="D73" i="32" s="1"/>
  <c r="E74" i="32" s="1"/>
  <c r="D74" i="32" s="1"/>
  <c r="D67" i="32"/>
  <c r="E68" i="32" s="1"/>
  <c r="D68" i="32" s="1"/>
  <c r="E69" i="32" s="1"/>
  <c r="D69" i="32" s="1"/>
  <c r="E70" i="32" s="1"/>
  <c r="D70" i="32" s="1"/>
  <c r="E52" i="32"/>
  <c r="D52" i="32"/>
  <c r="E53" i="32" s="1"/>
  <c r="D53" i="32" s="1"/>
  <c r="E54" i="32" s="1"/>
  <c r="D54" i="32" s="1"/>
  <c r="E55" i="32" s="1"/>
  <c r="D55" i="32" s="1"/>
  <c r="E56" i="32" s="1"/>
  <c r="D56" i="32" s="1"/>
  <c r="E57" i="32" s="1"/>
  <c r="D57" i="32" s="1"/>
  <c r="E58" i="32" s="1"/>
  <c r="D58" i="32" s="1"/>
  <c r="E59" i="32" s="1"/>
  <c r="D59" i="32" s="1"/>
  <c r="E60" i="32" s="1"/>
  <c r="D60" i="32" s="1"/>
  <c r="E61" i="32" s="1"/>
  <c r="D61" i="32" s="1"/>
  <c r="E62" i="32" s="1"/>
  <c r="D62" i="32" s="1"/>
  <c r="E63" i="32" s="1"/>
  <c r="D63" i="32" s="1"/>
  <c r="E64" i="32" s="1"/>
  <c r="D64" i="32" s="1"/>
  <c r="E65" i="32" s="1"/>
  <c r="D65" i="32" s="1"/>
  <c r="E66" i="32" s="1"/>
  <c r="D66" i="32" s="1"/>
  <c r="D45" i="32"/>
  <c r="F44" i="32"/>
  <c r="E40" i="32"/>
  <c r="D40" i="32"/>
  <c r="E41" i="32" s="1"/>
  <c r="D41" i="32" s="1"/>
  <c r="E42" i="32" s="1"/>
  <c r="D42" i="32" s="1"/>
  <c r="E36" i="32"/>
  <c r="D36" i="32"/>
  <c r="E37" i="32" s="1"/>
  <c r="D37" i="32" s="1"/>
  <c r="E38" i="32" s="1"/>
  <c r="D38" i="32" s="1"/>
  <c r="E32" i="32"/>
  <c r="D32" i="32"/>
  <c r="E33" i="32" s="1"/>
  <c r="D33" i="32" s="1"/>
  <c r="E34" i="32" s="1"/>
  <c r="D34" i="32" s="1"/>
  <c r="D26" i="32"/>
  <c r="E27" i="32" s="1"/>
  <c r="D27" i="32" s="1"/>
  <c r="E28" i="32" s="1"/>
  <c r="D28" i="32" s="1"/>
  <c r="E29" i="32" s="1"/>
  <c r="D29" i="32" s="1"/>
  <c r="D22" i="32"/>
  <c r="E23" i="32" s="1"/>
  <c r="D23" i="32" s="1"/>
  <c r="E24" i="32" s="1"/>
  <c r="D24" i="32" s="1"/>
  <c r="E25" i="32" s="1"/>
  <c r="D25" i="32" s="1"/>
  <c r="D18" i="32"/>
  <c r="E19" i="32" s="1"/>
  <c r="D19" i="32" s="1"/>
  <c r="E20" i="32" s="1"/>
  <c r="D20" i="32" s="1"/>
  <c r="E21" i="32" s="1"/>
  <c r="D21" i="32" s="1"/>
  <c r="D17" i="32"/>
  <c r="DM2" i="32"/>
  <c r="DL2" i="32"/>
  <c r="DK2" i="32"/>
  <c r="DJ2" i="32"/>
  <c r="DI2" i="32"/>
  <c r="DH2" i="32"/>
  <c r="DG2" i="32"/>
  <c r="DF2" i="32"/>
  <c r="DE2" i="32"/>
  <c r="DD2" i="32"/>
  <c r="DC2" i="32"/>
  <c r="DB2" i="32"/>
  <c r="DA2" i="32"/>
  <c r="CZ2" i="32"/>
  <c r="CY2" i="32"/>
  <c r="CX2" i="32"/>
  <c r="CW2" i="32"/>
  <c r="CV2" i="32"/>
  <c r="CU2" i="32"/>
  <c r="CT2" i="32"/>
  <c r="CS2" i="32"/>
  <c r="CR2" i="32"/>
  <c r="CQ2" i="32"/>
  <c r="CP2" i="32"/>
  <c r="CO2" i="32"/>
  <c r="CN2" i="32"/>
  <c r="CM2" i="32"/>
  <c r="CL2" i="32"/>
  <c r="CK2" i="32"/>
  <c r="CJ2" i="32"/>
  <c r="CI2" i="32"/>
  <c r="CH2" i="32"/>
  <c r="CG2" i="32"/>
  <c r="CF2" i="32"/>
  <c r="CE2" i="32"/>
  <c r="CD2" i="32"/>
  <c r="CC2" i="32"/>
  <c r="CB2" i="32"/>
  <c r="CA2" i="32"/>
  <c r="BZ2" i="32"/>
  <c r="BY2" i="32"/>
  <c r="BX2" i="32"/>
  <c r="BW2" i="32"/>
  <c r="BV2" i="32"/>
  <c r="BU2" i="32"/>
  <c r="BT2" i="32"/>
  <c r="BS2" i="32"/>
  <c r="BR2" i="32"/>
  <c r="BQ2" i="32"/>
  <c r="BP2" i="32"/>
  <c r="BO2" i="32"/>
  <c r="BN2" i="32"/>
  <c r="BM2" i="32"/>
  <c r="BL2" i="32"/>
  <c r="BK2" i="32"/>
  <c r="BJ2" i="32"/>
  <c r="BI2" i="32"/>
  <c r="BH2" i="32"/>
  <c r="BG2" i="32"/>
  <c r="BF2" i="32"/>
  <c r="BE2" i="32"/>
  <c r="BD2" i="32"/>
  <c r="BC2" i="32"/>
  <c r="BB2" i="32"/>
  <c r="BA2" i="32"/>
  <c r="AZ2" i="32"/>
  <c r="AY2" i="32"/>
  <c r="AX2" i="32"/>
  <c r="AW2" i="32"/>
  <c r="AV2" i="32"/>
  <c r="AU2" i="32"/>
  <c r="AT2" i="32"/>
  <c r="AS2" i="32"/>
  <c r="AR2" i="32"/>
  <c r="AQ2" i="32"/>
  <c r="AP2" i="32"/>
  <c r="AO2" i="32"/>
  <c r="AN2" i="32"/>
  <c r="AM2" i="32"/>
  <c r="AL2" i="32"/>
  <c r="AK2" i="32"/>
  <c r="AJ2" i="32"/>
  <c r="AI2" i="32"/>
  <c r="AH2" i="32"/>
  <c r="AG2" i="32"/>
  <c r="AF2" i="32"/>
  <c r="AE2" i="32"/>
  <c r="AD2" i="32"/>
  <c r="AC2" i="32"/>
  <c r="AB2" i="32"/>
  <c r="AA2" i="32"/>
  <c r="Z2" i="32"/>
  <c r="Y2" i="32"/>
  <c r="X2" i="32"/>
  <c r="W2" i="32"/>
  <c r="V2" i="32"/>
  <c r="AJ1" i="32"/>
  <c r="AI1" i="32"/>
  <c r="AH1" i="32"/>
  <c r="AG1" i="32"/>
  <c r="AF1" i="32"/>
  <c r="AE1" i="32"/>
  <c r="AD1" i="32"/>
  <c r="AC1" i="32"/>
  <c r="AB1" i="32"/>
  <c r="AA1" i="32"/>
  <c r="Z1" i="32"/>
  <c r="Y1" i="32"/>
  <c r="X1" i="32"/>
  <c r="W1" i="32"/>
  <c r="V1" i="32"/>
  <c r="B143" i="31"/>
  <c r="B147" i="31" s="1"/>
  <c r="B151" i="31" s="1"/>
  <c r="B155" i="31" s="1"/>
  <c r="B159" i="31" s="1"/>
  <c r="B163" i="31" s="1"/>
  <c r="B167" i="31" s="1"/>
  <c r="B171" i="31" s="1"/>
  <c r="B175" i="31" s="1"/>
  <c r="B179" i="31" s="1"/>
  <c r="B183" i="31" s="1"/>
  <c r="B187" i="31" s="1"/>
  <c r="B191" i="31" s="1"/>
  <c r="B195" i="31" s="1"/>
  <c r="B199" i="31" s="1"/>
  <c r="B203" i="31" s="1"/>
  <c r="B207" i="31" s="1"/>
  <c r="B211" i="31" s="1"/>
  <c r="B215" i="31" s="1"/>
  <c r="B219" i="31" s="1"/>
  <c r="B223" i="31" s="1"/>
  <c r="B227" i="31" s="1"/>
  <c r="B231" i="31" s="1"/>
  <c r="B235" i="31" s="1"/>
  <c r="B239" i="31" s="1"/>
  <c r="B243" i="31" s="1"/>
  <c r="B247" i="31" s="1"/>
  <c r="B251" i="31" s="1"/>
  <c r="B255" i="31" s="1"/>
  <c r="B259" i="31" s="1"/>
  <c r="B263" i="31" s="1"/>
  <c r="C139" i="31"/>
  <c r="C140" i="31" s="1"/>
  <c r="C141" i="31" s="1"/>
  <c r="C142" i="31" s="1"/>
  <c r="C143" i="31" s="1"/>
  <c r="C144" i="31" s="1"/>
  <c r="C145" i="31" s="1"/>
  <c r="C146" i="31" s="1"/>
  <c r="C147" i="31" s="1"/>
  <c r="C148" i="31" s="1"/>
  <c r="C149" i="31" s="1"/>
  <c r="C150" i="31" s="1"/>
  <c r="C151" i="31" s="1"/>
  <c r="C152" i="31" s="1"/>
  <c r="C153" i="31" s="1"/>
  <c r="C154" i="31" s="1"/>
  <c r="C155" i="31" s="1"/>
  <c r="C156" i="31" s="1"/>
  <c r="C157" i="31" s="1"/>
  <c r="C158" i="31" s="1"/>
  <c r="C159" i="31" s="1"/>
  <c r="C160" i="31" s="1"/>
  <c r="C161" i="31" s="1"/>
  <c r="C162" i="31" s="1"/>
  <c r="C163" i="31" s="1"/>
  <c r="C164" i="31" s="1"/>
  <c r="C165" i="31" s="1"/>
  <c r="C166" i="31" s="1"/>
  <c r="C167" i="31" s="1"/>
  <c r="C168" i="31" s="1"/>
  <c r="C169" i="31" s="1"/>
  <c r="C170" i="31" s="1"/>
  <c r="C171" i="31" s="1"/>
  <c r="C172" i="31" s="1"/>
  <c r="C173" i="31" s="1"/>
  <c r="C174" i="31" s="1"/>
  <c r="C175" i="31" s="1"/>
  <c r="C176" i="31" s="1"/>
  <c r="C177" i="31" s="1"/>
  <c r="C178" i="31" s="1"/>
  <c r="C179" i="31" s="1"/>
  <c r="C180" i="31" s="1"/>
  <c r="C181" i="31" s="1"/>
  <c r="C182" i="31" s="1"/>
  <c r="C183" i="31" s="1"/>
  <c r="C184" i="31" s="1"/>
  <c r="C185" i="31" s="1"/>
  <c r="C186" i="31" s="1"/>
  <c r="C187" i="31" s="1"/>
  <c r="C188" i="31" s="1"/>
  <c r="C189" i="31" s="1"/>
  <c r="C190" i="31" s="1"/>
  <c r="C191" i="31" s="1"/>
  <c r="C192" i="31" s="1"/>
  <c r="C193" i="31" s="1"/>
  <c r="C194" i="31" s="1"/>
  <c r="C195" i="31" s="1"/>
  <c r="C196" i="31" s="1"/>
  <c r="C197" i="31" s="1"/>
  <c r="C198" i="31" s="1"/>
  <c r="C199" i="31" s="1"/>
  <c r="C200" i="31" s="1"/>
  <c r="C201" i="31" s="1"/>
  <c r="C202" i="31" s="1"/>
  <c r="C203" i="31" s="1"/>
  <c r="C204" i="31" s="1"/>
  <c r="C205" i="31" s="1"/>
  <c r="C206" i="31" s="1"/>
  <c r="C207" i="31" s="1"/>
  <c r="C208" i="31" s="1"/>
  <c r="C209" i="31" s="1"/>
  <c r="C210" i="31" s="1"/>
  <c r="C211" i="31" s="1"/>
  <c r="C212" i="31" s="1"/>
  <c r="C213" i="31" s="1"/>
  <c r="C214" i="31" s="1"/>
  <c r="C215" i="31" s="1"/>
  <c r="C216" i="31" s="1"/>
  <c r="C217" i="31" s="1"/>
  <c r="C218" i="31" s="1"/>
  <c r="C219" i="31" s="1"/>
  <c r="C220" i="31" s="1"/>
  <c r="C221" i="31" s="1"/>
  <c r="C222" i="31" s="1"/>
  <c r="C223" i="31" s="1"/>
  <c r="C224" i="31" s="1"/>
  <c r="C225" i="31" s="1"/>
  <c r="C226" i="31" s="1"/>
  <c r="C227" i="31" s="1"/>
  <c r="C228" i="31" s="1"/>
  <c r="C229" i="31" s="1"/>
  <c r="C230" i="31" s="1"/>
  <c r="C231" i="31" s="1"/>
  <c r="C232" i="31" s="1"/>
  <c r="C233" i="31" s="1"/>
  <c r="C234" i="31" s="1"/>
  <c r="C235" i="31" s="1"/>
  <c r="C236" i="31" s="1"/>
  <c r="C237" i="31" s="1"/>
  <c r="C238" i="31" s="1"/>
  <c r="C239" i="31" s="1"/>
  <c r="C240" i="31" s="1"/>
  <c r="C241" i="31" s="1"/>
  <c r="C242" i="31" s="1"/>
  <c r="C243" i="31" s="1"/>
  <c r="C244" i="31" s="1"/>
  <c r="C245" i="31" s="1"/>
  <c r="C246" i="31" s="1"/>
  <c r="C247" i="31" s="1"/>
  <c r="C248" i="31" s="1"/>
  <c r="C249" i="31" s="1"/>
  <c r="C250" i="31" s="1"/>
  <c r="C251" i="31" s="1"/>
  <c r="C252" i="31" s="1"/>
  <c r="C253" i="31" s="1"/>
  <c r="C254" i="31" s="1"/>
  <c r="C255" i="31" s="1"/>
  <c r="C256" i="31" s="1"/>
  <c r="C257" i="31" s="1"/>
  <c r="C258" i="31" s="1"/>
  <c r="C259" i="31" s="1"/>
  <c r="C260" i="31" s="1"/>
  <c r="C261" i="31" s="1"/>
  <c r="C262" i="31" s="1"/>
  <c r="C263" i="31" s="1"/>
  <c r="C264" i="31" s="1"/>
  <c r="C265" i="31" s="1"/>
  <c r="C266" i="31" s="1"/>
  <c r="B10" i="31"/>
  <c r="B14" i="31" s="1"/>
  <c r="B18" i="31" s="1"/>
  <c r="B22" i="31" s="1"/>
  <c r="B26" i="31" s="1"/>
  <c r="B30" i="31" s="1"/>
  <c r="B34" i="31" s="1"/>
  <c r="B38" i="31" s="1"/>
  <c r="B42" i="31" s="1"/>
  <c r="B46" i="31" s="1"/>
  <c r="B50" i="31" s="1"/>
  <c r="B54" i="31" s="1"/>
  <c r="B58" i="31" s="1"/>
  <c r="B62" i="31" s="1"/>
  <c r="B66" i="31" s="1"/>
  <c r="B70" i="31" s="1"/>
  <c r="B74" i="31" s="1"/>
  <c r="B78" i="31" s="1"/>
  <c r="B82" i="31" s="1"/>
  <c r="B86" i="31" s="1"/>
  <c r="B90" i="31" s="1"/>
  <c r="B94" i="31" s="1"/>
  <c r="B98" i="31" s="1"/>
  <c r="B102" i="31" s="1"/>
  <c r="B106" i="31" s="1"/>
  <c r="B110" i="31" s="1"/>
  <c r="B114" i="31" s="1"/>
  <c r="B118" i="31" s="1"/>
  <c r="B122" i="31" s="1"/>
  <c r="B126" i="31" s="1"/>
  <c r="B130" i="31" s="1"/>
  <c r="C6" i="31"/>
  <c r="C7" i="31" s="1"/>
  <c r="C8" i="31" s="1"/>
  <c r="C9" i="31" s="1"/>
  <c r="C10" i="31" s="1"/>
  <c r="C11" i="31" s="1"/>
  <c r="C12" i="31" s="1"/>
  <c r="C13" i="31" s="1"/>
  <c r="C14" i="31" s="1"/>
  <c r="C15" i="31" s="1"/>
  <c r="C16" i="31" s="1"/>
  <c r="C17" i="31" s="1"/>
  <c r="C18" i="31" s="1"/>
  <c r="C19" i="31" s="1"/>
  <c r="C20" i="31" s="1"/>
  <c r="C21" i="31" s="1"/>
  <c r="C22" i="31" s="1"/>
  <c r="C23" i="31" s="1"/>
  <c r="C24" i="31" s="1"/>
  <c r="C25" i="31" s="1"/>
  <c r="C26" i="31" s="1"/>
  <c r="C27" i="31" s="1"/>
  <c r="C28" i="31" s="1"/>
  <c r="C29" i="31" s="1"/>
  <c r="C30" i="31" s="1"/>
  <c r="C31" i="31" s="1"/>
  <c r="C32" i="31" s="1"/>
  <c r="C33" i="31" s="1"/>
  <c r="C34" i="31" s="1"/>
  <c r="C35" i="31" s="1"/>
  <c r="C36" i="31" s="1"/>
  <c r="C37" i="31" s="1"/>
  <c r="C38" i="31" s="1"/>
  <c r="C39" i="31" s="1"/>
  <c r="C40" i="31" s="1"/>
  <c r="C41" i="31" s="1"/>
  <c r="C42" i="31" s="1"/>
  <c r="C43" i="31" s="1"/>
  <c r="C44" i="31" s="1"/>
  <c r="C45" i="31" s="1"/>
  <c r="C46" i="31" s="1"/>
  <c r="C47" i="31" s="1"/>
  <c r="C48" i="31" s="1"/>
  <c r="C49" i="31" s="1"/>
  <c r="C50" i="31" s="1"/>
  <c r="C51" i="31" s="1"/>
  <c r="C52" i="31" s="1"/>
  <c r="C53" i="31" s="1"/>
  <c r="C54" i="31" s="1"/>
  <c r="C55" i="31" s="1"/>
  <c r="C56" i="31" s="1"/>
  <c r="C57" i="31" s="1"/>
  <c r="C58" i="31" s="1"/>
  <c r="C59" i="31" s="1"/>
  <c r="C60" i="31" s="1"/>
  <c r="C61" i="31" s="1"/>
  <c r="C62" i="31" s="1"/>
  <c r="C63" i="31" s="1"/>
  <c r="C64" i="31" s="1"/>
  <c r="C65" i="31" s="1"/>
  <c r="C66" i="31" s="1"/>
  <c r="C67" i="31" s="1"/>
  <c r="C68" i="31" s="1"/>
  <c r="C69" i="31" s="1"/>
  <c r="C70" i="31" s="1"/>
  <c r="C71" i="31" s="1"/>
  <c r="C72" i="31" s="1"/>
  <c r="C73" i="31" s="1"/>
  <c r="C74" i="31" s="1"/>
  <c r="C75" i="31" s="1"/>
  <c r="C76" i="31" s="1"/>
  <c r="C77" i="31" s="1"/>
  <c r="C78" i="31" s="1"/>
  <c r="C79" i="31" s="1"/>
  <c r="C80" i="31" s="1"/>
  <c r="C81" i="31" s="1"/>
  <c r="C82" i="31" s="1"/>
  <c r="C83" i="31" s="1"/>
  <c r="C84" i="31" s="1"/>
  <c r="C85" i="31" s="1"/>
  <c r="C86" i="31" s="1"/>
  <c r="C87" i="31" s="1"/>
  <c r="C88" i="31" s="1"/>
  <c r="C89" i="31" s="1"/>
  <c r="C90" i="31" s="1"/>
  <c r="C91" i="31" s="1"/>
  <c r="C92" i="31" s="1"/>
  <c r="C93" i="31" s="1"/>
  <c r="C94" i="31" s="1"/>
  <c r="C95" i="31" s="1"/>
  <c r="C96" i="31" s="1"/>
  <c r="C97" i="31" s="1"/>
  <c r="C98" i="31" s="1"/>
  <c r="C99" i="31" s="1"/>
  <c r="C100" i="31" s="1"/>
  <c r="C101" i="31" s="1"/>
  <c r="C102" i="31" s="1"/>
  <c r="C103" i="31" s="1"/>
  <c r="C104" i="31" s="1"/>
  <c r="C105" i="31" s="1"/>
  <c r="C106" i="31" s="1"/>
  <c r="C107" i="31" s="1"/>
  <c r="C108" i="31" s="1"/>
  <c r="C109" i="31" s="1"/>
  <c r="C110" i="31" s="1"/>
  <c r="C111" i="31" s="1"/>
  <c r="C112" i="31" s="1"/>
  <c r="C113" i="31" s="1"/>
  <c r="C114" i="31" s="1"/>
  <c r="C115" i="31" s="1"/>
  <c r="C116" i="31" s="1"/>
  <c r="C117" i="31" s="1"/>
  <c r="C118" i="31" s="1"/>
  <c r="C119" i="31" s="1"/>
  <c r="C120" i="31" s="1"/>
  <c r="C121" i="31" s="1"/>
  <c r="C122" i="31" s="1"/>
  <c r="C123" i="31" s="1"/>
  <c r="C124" i="31" s="1"/>
  <c r="C125" i="31" s="1"/>
  <c r="C126" i="31" s="1"/>
  <c r="C127" i="31" s="1"/>
  <c r="C128" i="31" s="1"/>
  <c r="C129" i="31" s="1"/>
  <c r="C130" i="31" s="1"/>
  <c r="C131" i="31" s="1"/>
  <c r="C132" i="31" s="1"/>
  <c r="C133" i="31" s="1"/>
  <c r="F4" i="31"/>
  <c r="G4" i="31" s="1"/>
  <c r="H4" i="31" s="1"/>
  <c r="I4" i="31" s="1"/>
  <c r="J4" i="31" s="1"/>
  <c r="K4" i="31" s="1"/>
  <c r="L4" i="31" s="1"/>
  <c r="M4" i="31" s="1"/>
  <c r="N4" i="31" s="1"/>
  <c r="O4" i="31" s="1"/>
  <c r="P4" i="31" s="1"/>
  <c r="Q4" i="31" s="1"/>
  <c r="R4" i="31" s="1"/>
  <c r="S4" i="31" s="1"/>
  <c r="T4" i="31" s="1"/>
  <c r="U4" i="31" s="1"/>
  <c r="V4" i="31" s="1"/>
  <c r="W4" i="31" s="1"/>
  <c r="X4" i="31" s="1"/>
  <c r="Y4" i="31" s="1"/>
  <c r="Z4" i="31" s="1"/>
  <c r="AA4" i="31" s="1"/>
  <c r="AB4" i="31" s="1"/>
  <c r="AC4" i="31" s="1"/>
  <c r="AD4" i="31" s="1"/>
  <c r="AE4" i="31" s="1"/>
  <c r="AF4" i="31" s="1"/>
  <c r="AG4" i="31" s="1"/>
  <c r="AH4" i="31" s="1"/>
  <c r="AI4" i="31" s="1"/>
  <c r="AJ4" i="31" s="1"/>
  <c r="F1" i="31"/>
  <c r="G1" i="31" s="1"/>
  <c r="H1" i="31" s="1"/>
  <c r="I1" i="31" s="1"/>
  <c r="J1" i="31" s="1"/>
  <c r="K1" i="31" s="1"/>
  <c r="L1" i="31" s="1"/>
  <c r="M1" i="31" s="1"/>
  <c r="N1" i="31" s="1"/>
  <c r="O1" i="31" s="1"/>
  <c r="P1" i="31" s="1"/>
  <c r="Q1" i="31" s="1"/>
  <c r="R1" i="31" s="1"/>
  <c r="S1" i="31" s="1"/>
  <c r="T1" i="31" s="1"/>
  <c r="U1" i="31" s="1"/>
  <c r="V1" i="31" s="1"/>
  <c r="W1" i="31" s="1"/>
  <c r="X1" i="31" s="1"/>
  <c r="Y1" i="31" s="1"/>
  <c r="Z1" i="31" s="1"/>
  <c r="AA1" i="31" s="1"/>
  <c r="AB1" i="31" s="1"/>
  <c r="AC1" i="31" s="1"/>
  <c r="AD1" i="31" s="1"/>
  <c r="AE1" i="31" s="1"/>
  <c r="AF1" i="31" s="1"/>
  <c r="AG1" i="31" s="1"/>
  <c r="AH1" i="31" s="1"/>
  <c r="AI1" i="31" s="1"/>
  <c r="AJ1" i="31" s="1"/>
  <c r="AF20" i="9"/>
  <c r="AF16" i="9"/>
  <c r="AF15" i="9"/>
  <c r="AF13" i="9"/>
  <c r="AF12" i="9"/>
  <c r="AF11" i="9"/>
  <c r="AF10" i="9"/>
  <c r="AF8" i="9"/>
  <c r="AF5" i="9"/>
  <c r="AF4" i="9"/>
  <c r="AF3" i="9"/>
  <c r="AE2" i="18"/>
  <c r="AE2" i="17"/>
  <c r="AE36" i="16"/>
  <c r="AE37" i="16" s="1"/>
  <c r="AE3" i="16"/>
  <c r="AE36" i="15"/>
  <c r="AE37" i="15" s="1"/>
  <c r="AE3" i="15"/>
  <c r="AE36" i="14"/>
  <c r="AE37" i="14" s="1"/>
  <c r="AE3" i="14"/>
  <c r="AE36" i="13"/>
  <c r="AE37" i="13" s="1"/>
  <c r="AE3" i="13"/>
  <c r="AE36" i="12"/>
  <c r="AE37" i="12" s="1"/>
  <c r="Z11" i="9"/>
  <c r="Z10" i="9"/>
  <c r="Z8" i="9"/>
  <c r="Z5" i="9"/>
  <c r="Z4" i="9"/>
  <c r="Z3" i="9"/>
  <c r="X36" i="16"/>
  <c r="X37" i="16" s="1"/>
  <c r="Z16" i="9" s="1"/>
  <c r="X36" i="15"/>
  <c r="X37" i="15" s="1"/>
  <c r="Z15" i="9" s="1"/>
  <c r="X36" i="14"/>
  <c r="X37" i="14" s="1"/>
  <c r="X36" i="13"/>
  <c r="X37" i="13" s="1"/>
  <c r="Z13" i="9" s="1"/>
  <c r="X36" i="12"/>
  <c r="X37" i="12" s="1"/>
  <c r="Z12" i="9" s="1"/>
  <c r="B5" i="29"/>
  <c r="B6" i="29" s="1"/>
  <c r="B7" i="29" s="1"/>
  <c r="B8" i="29" s="1"/>
  <c r="B9" i="29" s="1"/>
  <c r="B10" i="29" s="1"/>
  <c r="B11" i="29" s="1"/>
  <c r="B12" i="29" s="1"/>
  <c r="B13" i="29" s="1"/>
  <c r="B14" i="29" s="1"/>
  <c r="B15" i="29" s="1"/>
  <c r="B16" i="29" s="1"/>
  <c r="B17" i="29" s="1"/>
  <c r="B18" i="29" s="1"/>
  <c r="B19" i="29" s="1"/>
  <c r="B20" i="29" s="1"/>
  <c r="B21" i="29" s="1"/>
  <c r="B22" i="29" s="1"/>
  <c r="B23" i="29" s="1"/>
  <c r="B24" i="29" s="1"/>
  <c r="B25" i="29" s="1"/>
  <c r="B26" i="29" s="1"/>
  <c r="B27" i="29" s="1"/>
  <c r="B28" i="29" s="1"/>
  <c r="B29" i="29" s="1"/>
  <c r="B30" i="29" s="1"/>
  <c r="B31" i="29" s="1"/>
  <c r="B143" i="24"/>
  <c r="B147" i="24" s="1"/>
  <c r="B151" i="24" s="1"/>
  <c r="B155" i="24" s="1"/>
  <c r="B159" i="24" s="1"/>
  <c r="B163" i="24" s="1"/>
  <c r="B167" i="24" s="1"/>
  <c r="B171" i="24" s="1"/>
  <c r="B175" i="24" s="1"/>
  <c r="B179" i="24" s="1"/>
  <c r="B183" i="24" s="1"/>
  <c r="B187" i="24" s="1"/>
  <c r="B191" i="24" s="1"/>
  <c r="B195" i="24" s="1"/>
  <c r="B199" i="24" s="1"/>
  <c r="B203" i="24" s="1"/>
  <c r="B207" i="24" s="1"/>
  <c r="B211" i="24" s="1"/>
  <c r="B215" i="24" s="1"/>
  <c r="B219" i="24" s="1"/>
  <c r="B223" i="24" s="1"/>
  <c r="B227" i="24" s="1"/>
  <c r="B231" i="24" s="1"/>
  <c r="B235" i="24" s="1"/>
  <c r="B239" i="24" s="1"/>
  <c r="B243" i="24" s="1"/>
  <c r="B247" i="24" s="1"/>
  <c r="B251" i="24" s="1"/>
  <c r="B255" i="24" s="1"/>
  <c r="B259" i="24" s="1"/>
  <c r="B263" i="24" s="1"/>
  <c r="C139" i="24"/>
  <c r="C140" i="24" s="1"/>
  <c r="C141" i="24" s="1"/>
  <c r="C142" i="24" s="1"/>
  <c r="C143" i="24" s="1"/>
  <c r="C144" i="24" s="1"/>
  <c r="C145" i="24" s="1"/>
  <c r="C146" i="24" s="1"/>
  <c r="C147" i="24" s="1"/>
  <c r="C148" i="24" s="1"/>
  <c r="C149" i="24" s="1"/>
  <c r="C150" i="24" s="1"/>
  <c r="C151" i="24" s="1"/>
  <c r="C152" i="24" s="1"/>
  <c r="C153" i="24" s="1"/>
  <c r="C154" i="24" s="1"/>
  <c r="C155" i="24" s="1"/>
  <c r="C156" i="24" s="1"/>
  <c r="C157" i="24" s="1"/>
  <c r="C158" i="24" s="1"/>
  <c r="C159" i="24" s="1"/>
  <c r="C160" i="24" s="1"/>
  <c r="C161" i="24" s="1"/>
  <c r="C162" i="24" s="1"/>
  <c r="C163" i="24" s="1"/>
  <c r="C164" i="24" s="1"/>
  <c r="C165" i="24" s="1"/>
  <c r="C166" i="24" s="1"/>
  <c r="C167" i="24" s="1"/>
  <c r="C168" i="24" s="1"/>
  <c r="C169" i="24" s="1"/>
  <c r="C170" i="24" s="1"/>
  <c r="C171" i="24" s="1"/>
  <c r="C172" i="24" s="1"/>
  <c r="C173" i="24" s="1"/>
  <c r="C174" i="24" s="1"/>
  <c r="C175" i="24" s="1"/>
  <c r="C176" i="24" s="1"/>
  <c r="C177" i="24" s="1"/>
  <c r="C178" i="24" s="1"/>
  <c r="C179" i="24" s="1"/>
  <c r="C180" i="24" s="1"/>
  <c r="C181" i="24" s="1"/>
  <c r="C182" i="24" s="1"/>
  <c r="C183" i="24" s="1"/>
  <c r="C184" i="24" s="1"/>
  <c r="C185" i="24" s="1"/>
  <c r="C186" i="24" s="1"/>
  <c r="C187" i="24" s="1"/>
  <c r="C188" i="24" s="1"/>
  <c r="C189" i="24" s="1"/>
  <c r="C190" i="24" s="1"/>
  <c r="C191" i="24" s="1"/>
  <c r="C192" i="24" s="1"/>
  <c r="C193" i="24" s="1"/>
  <c r="C194" i="24" s="1"/>
  <c r="C195" i="24" s="1"/>
  <c r="C196" i="24" s="1"/>
  <c r="C197" i="24" s="1"/>
  <c r="C198" i="24" s="1"/>
  <c r="C199" i="24" s="1"/>
  <c r="C200" i="24" s="1"/>
  <c r="C201" i="24" s="1"/>
  <c r="C202" i="24" s="1"/>
  <c r="C203" i="24" s="1"/>
  <c r="C204" i="24" s="1"/>
  <c r="C205" i="24" s="1"/>
  <c r="C206" i="24" s="1"/>
  <c r="C207" i="24" s="1"/>
  <c r="C208" i="24" s="1"/>
  <c r="C209" i="24" s="1"/>
  <c r="C210" i="24" s="1"/>
  <c r="C211" i="24" s="1"/>
  <c r="C212" i="24" s="1"/>
  <c r="C213" i="24" s="1"/>
  <c r="C214" i="24" s="1"/>
  <c r="C215" i="24" s="1"/>
  <c r="C216" i="24" s="1"/>
  <c r="C217" i="24" s="1"/>
  <c r="C218" i="24" s="1"/>
  <c r="C219" i="24" s="1"/>
  <c r="C220" i="24" s="1"/>
  <c r="C221" i="24" s="1"/>
  <c r="C222" i="24" s="1"/>
  <c r="C223" i="24" s="1"/>
  <c r="C224" i="24" s="1"/>
  <c r="C225" i="24" s="1"/>
  <c r="C226" i="24" s="1"/>
  <c r="C227" i="24" s="1"/>
  <c r="C228" i="24" s="1"/>
  <c r="C229" i="24" s="1"/>
  <c r="C230" i="24" s="1"/>
  <c r="C231" i="24" s="1"/>
  <c r="C232" i="24" s="1"/>
  <c r="C233" i="24" s="1"/>
  <c r="C234" i="24" s="1"/>
  <c r="C235" i="24" s="1"/>
  <c r="C236" i="24" s="1"/>
  <c r="C237" i="24" s="1"/>
  <c r="C238" i="24" s="1"/>
  <c r="C239" i="24" s="1"/>
  <c r="C240" i="24" s="1"/>
  <c r="C241" i="24" s="1"/>
  <c r="C242" i="24" s="1"/>
  <c r="C243" i="24" s="1"/>
  <c r="C244" i="24" s="1"/>
  <c r="C245" i="24" s="1"/>
  <c r="C246" i="24" s="1"/>
  <c r="C247" i="24" s="1"/>
  <c r="C248" i="24" s="1"/>
  <c r="C249" i="24" s="1"/>
  <c r="C250" i="24" s="1"/>
  <c r="C251" i="24" s="1"/>
  <c r="C252" i="24" s="1"/>
  <c r="C253" i="24" s="1"/>
  <c r="C254" i="24" s="1"/>
  <c r="C255" i="24" s="1"/>
  <c r="C256" i="24" s="1"/>
  <c r="C257" i="24" s="1"/>
  <c r="C258" i="24" s="1"/>
  <c r="C259" i="24" s="1"/>
  <c r="C260" i="24" s="1"/>
  <c r="C261" i="24" s="1"/>
  <c r="C262" i="24" s="1"/>
  <c r="C263" i="24" s="1"/>
  <c r="C264" i="24" s="1"/>
  <c r="C265" i="24" s="1"/>
  <c r="C266" i="24" s="1"/>
  <c r="B10" i="24"/>
  <c r="B14" i="24" s="1"/>
  <c r="B18" i="24" s="1"/>
  <c r="B22" i="24" s="1"/>
  <c r="B26" i="24" s="1"/>
  <c r="B30" i="24" s="1"/>
  <c r="B34" i="24" s="1"/>
  <c r="B38" i="24" s="1"/>
  <c r="B42" i="24" s="1"/>
  <c r="B46" i="24" s="1"/>
  <c r="B50" i="24" s="1"/>
  <c r="B54" i="24" s="1"/>
  <c r="B58" i="24" s="1"/>
  <c r="B62" i="24" s="1"/>
  <c r="B66" i="24" s="1"/>
  <c r="B70" i="24" s="1"/>
  <c r="B74" i="24" s="1"/>
  <c r="B78" i="24" s="1"/>
  <c r="B82" i="24" s="1"/>
  <c r="B86" i="24" s="1"/>
  <c r="B90" i="24" s="1"/>
  <c r="B94" i="24" s="1"/>
  <c r="B98" i="24" s="1"/>
  <c r="B102" i="24" s="1"/>
  <c r="B106" i="24" s="1"/>
  <c r="B110" i="24" s="1"/>
  <c r="B114" i="24" s="1"/>
  <c r="B118" i="24" s="1"/>
  <c r="B122" i="24" s="1"/>
  <c r="B126" i="24" s="1"/>
  <c r="B130" i="24" s="1"/>
  <c r="C6" i="24"/>
  <c r="C7" i="24" s="1"/>
  <c r="C8" i="24" s="1"/>
  <c r="C9" i="24" s="1"/>
  <c r="C10" i="24" s="1"/>
  <c r="C11" i="24" s="1"/>
  <c r="C12" i="24" s="1"/>
  <c r="C13" i="24" s="1"/>
  <c r="C14" i="24" s="1"/>
  <c r="C15" i="24" s="1"/>
  <c r="C16" i="24" s="1"/>
  <c r="C17" i="24" s="1"/>
  <c r="C18" i="24" s="1"/>
  <c r="C19" i="24" s="1"/>
  <c r="C20" i="24" s="1"/>
  <c r="C21" i="24" s="1"/>
  <c r="C22" i="24" s="1"/>
  <c r="C23" i="24" s="1"/>
  <c r="C24" i="24" s="1"/>
  <c r="C25" i="24" s="1"/>
  <c r="C26" i="24" s="1"/>
  <c r="C27" i="24" s="1"/>
  <c r="C28" i="24" s="1"/>
  <c r="C29" i="24" s="1"/>
  <c r="C30" i="24" s="1"/>
  <c r="C31" i="24" s="1"/>
  <c r="C32" i="24" s="1"/>
  <c r="C33" i="24" s="1"/>
  <c r="C34" i="24" s="1"/>
  <c r="C35" i="24" s="1"/>
  <c r="C36" i="24" s="1"/>
  <c r="C37" i="24" s="1"/>
  <c r="C38" i="24" s="1"/>
  <c r="C39" i="24" s="1"/>
  <c r="C40" i="24" s="1"/>
  <c r="C41" i="24" s="1"/>
  <c r="C42" i="24" s="1"/>
  <c r="C43" i="24" s="1"/>
  <c r="C44" i="24" s="1"/>
  <c r="C45" i="24" s="1"/>
  <c r="C46" i="24" s="1"/>
  <c r="C47" i="24" s="1"/>
  <c r="C48" i="24" s="1"/>
  <c r="C49" i="24" s="1"/>
  <c r="C50" i="24" s="1"/>
  <c r="C51" i="24" s="1"/>
  <c r="C52" i="24" s="1"/>
  <c r="C53" i="24" s="1"/>
  <c r="C54" i="24" s="1"/>
  <c r="C55" i="24" s="1"/>
  <c r="C56" i="24" s="1"/>
  <c r="C57" i="24" s="1"/>
  <c r="C58" i="24" s="1"/>
  <c r="C59" i="24" s="1"/>
  <c r="C60" i="24" s="1"/>
  <c r="C61" i="24" s="1"/>
  <c r="C62" i="24" s="1"/>
  <c r="C63" i="24" s="1"/>
  <c r="C64" i="24" s="1"/>
  <c r="C65" i="24" s="1"/>
  <c r="C66" i="24" s="1"/>
  <c r="C67" i="24" s="1"/>
  <c r="C68" i="24" s="1"/>
  <c r="C69" i="24" s="1"/>
  <c r="C70" i="24" s="1"/>
  <c r="C71" i="24" s="1"/>
  <c r="C72" i="24" s="1"/>
  <c r="C73" i="24" s="1"/>
  <c r="C74" i="24" s="1"/>
  <c r="C75" i="24" s="1"/>
  <c r="C76" i="24" s="1"/>
  <c r="C77" i="24" s="1"/>
  <c r="C78" i="24" s="1"/>
  <c r="C79" i="24" s="1"/>
  <c r="C80" i="24" s="1"/>
  <c r="C81" i="24" s="1"/>
  <c r="C82" i="24" s="1"/>
  <c r="C83" i="24" s="1"/>
  <c r="C84" i="24" s="1"/>
  <c r="C85" i="24" s="1"/>
  <c r="C86" i="24" s="1"/>
  <c r="C87" i="24" s="1"/>
  <c r="C88" i="24" s="1"/>
  <c r="C89" i="24" s="1"/>
  <c r="C90" i="24" s="1"/>
  <c r="C91" i="24" s="1"/>
  <c r="C92" i="24" s="1"/>
  <c r="C93" i="24" s="1"/>
  <c r="C94" i="24" s="1"/>
  <c r="C95" i="24" s="1"/>
  <c r="C96" i="24" s="1"/>
  <c r="C97" i="24" s="1"/>
  <c r="C98" i="24" s="1"/>
  <c r="C99" i="24" s="1"/>
  <c r="C100" i="24" s="1"/>
  <c r="C101" i="24" s="1"/>
  <c r="C102" i="24" s="1"/>
  <c r="C103" i="24" s="1"/>
  <c r="C104" i="24" s="1"/>
  <c r="C105" i="24" s="1"/>
  <c r="C106" i="24" s="1"/>
  <c r="C107" i="24" s="1"/>
  <c r="C108" i="24" s="1"/>
  <c r="C109" i="24" s="1"/>
  <c r="C110" i="24" s="1"/>
  <c r="C111" i="24" s="1"/>
  <c r="C112" i="24" s="1"/>
  <c r="C113" i="24" s="1"/>
  <c r="C114" i="24" s="1"/>
  <c r="C115" i="24" s="1"/>
  <c r="C116" i="24" s="1"/>
  <c r="C117" i="24" s="1"/>
  <c r="C118" i="24" s="1"/>
  <c r="C119" i="24" s="1"/>
  <c r="C120" i="24" s="1"/>
  <c r="C121" i="24" s="1"/>
  <c r="C122" i="24" s="1"/>
  <c r="C123" i="24" s="1"/>
  <c r="C124" i="24" s="1"/>
  <c r="C125" i="24" s="1"/>
  <c r="C126" i="24" s="1"/>
  <c r="C127" i="24" s="1"/>
  <c r="C128" i="24" s="1"/>
  <c r="C129" i="24" s="1"/>
  <c r="C130" i="24" s="1"/>
  <c r="C131" i="24" s="1"/>
  <c r="C132" i="24" s="1"/>
  <c r="C133" i="24" s="1"/>
  <c r="F4" i="24"/>
  <c r="G4" i="24" s="1"/>
  <c r="H4" i="24" s="1"/>
  <c r="I4" i="24" s="1"/>
  <c r="J4" i="24" s="1"/>
  <c r="K4" i="24" s="1"/>
  <c r="L4" i="24" s="1"/>
  <c r="M4" i="24" s="1"/>
  <c r="N4" i="24" s="1"/>
  <c r="O4" i="24" s="1"/>
  <c r="P4" i="24" s="1"/>
  <c r="Q4" i="24" s="1"/>
  <c r="R4" i="24" s="1"/>
  <c r="S4" i="24" s="1"/>
  <c r="T4" i="24" s="1"/>
  <c r="U4" i="24" s="1"/>
  <c r="V4" i="24" s="1"/>
  <c r="W4" i="24" s="1"/>
  <c r="X4" i="24" s="1"/>
  <c r="Y4" i="24" s="1"/>
  <c r="Z4" i="24" s="1"/>
  <c r="AA4" i="24" s="1"/>
  <c r="AB4" i="24" s="1"/>
  <c r="AC4" i="24" s="1"/>
  <c r="AD4" i="24" s="1"/>
  <c r="AE4" i="24" s="1"/>
  <c r="AF4" i="24" s="1"/>
  <c r="AG4" i="24" s="1"/>
  <c r="AH4" i="24" s="1"/>
  <c r="AI4" i="24" s="1"/>
  <c r="AJ4" i="24" s="1"/>
  <c r="F1" i="24"/>
  <c r="G1" i="24" s="1"/>
  <c r="H1" i="24" s="1"/>
  <c r="I1" i="24" s="1"/>
  <c r="J1" i="24" s="1"/>
  <c r="K1" i="24" s="1"/>
  <c r="L1" i="24" s="1"/>
  <c r="M1" i="24" s="1"/>
  <c r="N1" i="24" s="1"/>
  <c r="O1" i="24" s="1"/>
  <c r="P1" i="24" s="1"/>
  <c r="Q1" i="24" s="1"/>
  <c r="R1" i="24" s="1"/>
  <c r="S1" i="24" s="1"/>
  <c r="T1" i="24" s="1"/>
  <c r="U1" i="24" s="1"/>
  <c r="V1" i="24" s="1"/>
  <c r="W1" i="24" s="1"/>
  <c r="X1" i="24" s="1"/>
  <c r="Y1" i="24" s="1"/>
  <c r="Z1" i="24" s="1"/>
  <c r="AA1" i="24" s="1"/>
  <c r="AB1" i="24" s="1"/>
  <c r="AC1" i="24" s="1"/>
  <c r="AD1" i="24" s="1"/>
  <c r="AE1" i="24" s="1"/>
  <c r="AF1" i="24" s="1"/>
  <c r="AG1" i="24" s="1"/>
  <c r="AH1" i="24" s="1"/>
  <c r="AI1" i="24" s="1"/>
  <c r="AJ1" i="24" s="1"/>
  <c r="F23" i="23"/>
  <c r="F11" i="23"/>
  <c r="F10" i="23"/>
  <c r="F8" i="23"/>
  <c r="F5" i="23"/>
  <c r="F4" i="23"/>
  <c r="F3" i="23"/>
  <c r="Z2" i="18"/>
  <c r="Z2" i="17"/>
  <c r="Z36" i="16"/>
  <c r="Z37" i="16"/>
  <c r="F16" i="23" s="1"/>
  <c r="Z3" i="16"/>
  <c r="Z36" i="15"/>
  <c r="Z37" i="15"/>
  <c r="F15" i="23" s="1"/>
  <c r="Z3" i="15"/>
  <c r="Z36" i="14"/>
  <c r="Z37" i="14"/>
  <c r="Z36" i="13"/>
  <c r="Z37" i="13"/>
  <c r="F13" i="23" s="1"/>
  <c r="Z3" i="13"/>
  <c r="Z3" i="14" s="1"/>
  <c r="Z36" i="12"/>
  <c r="Z37" i="12"/>
  <c r="F12" i="23" s="1"/>
  <c r="AA4" i="9"/>
  <c r="AM79" i="32" s="1"/>
  <c r="AA5" i="9"/>
  <c r="AM80" i="32" s="1"/>
  <c r="AA8" i="9"/>
  <c r="AM107" i="32" s="1"/>
  <c r="AA10" i="9"/>
  <c r="AM111" i="32" s="1"/>
  <c r="AA11" i="9"/>
  <c r="AM112" i="32" s="1"/>
  <c r="AA23" i="9"/>
  <c r="E23" i="23"/>
  <c r="E11" i="23"/>
  <c r="E10" i="23"/>
  <c r="E8" i="23"/>
  <c r="E5" i="23"/>
  <c r="E4" i="23"/>
  <c r="E3" i="23"/>
  <c r="D352" i="22"/>
  <c r="D351" i="22"/>
  <c r="D350" i="22"/>
  <c r="D349" i="22"/>
  <c r="D346" i="22"/>
  <c r="E347" i="22" s="1"/>
  <c r="D347" i="22" s="1"/>
  <c r="E348" i="22" s="1"/>
  <c r="D348" i="22" s="1"/>
  <c r="D342" i="22"/>
  <c r="E343" i="22" s="1"/>
  <c r="D343" i="22" s="1"/>
  <c r="E344" i="22" s="1"/>
  <c r="D344" i="22" s="1"/>
  <c r="E345" i="22" s="1"/>
  <c r="D345" i="22" s="1"/>
  <c r="DM340" i="22"/>
  <c r="DL340" i="22"/>
  <c r="DK340" i="22"/>
  <c r="DJ340" i="22"/>
  <c r="DI340" i="22"/>
  <c r="DH340" i="22"/>
  <c r="DG340" i="22"/>
  <c r="DF340" i="22"/>
  <c r="DE340" i="22"/>
  <c r="DD340" i="22"/>
  <c r="DC340" i="22"/>
  <c r="DB340" i="22"/>
  <c r="DA340" i="22"/>
  <c r="CZ340" i="22"/>
  <c r="CY340" i="22"/>
  <c r="CX340" i="22"/>
  <c r="CW340" i="22"/>
  <c r="CV340" i="22"/>
  <c r="CU340" i="22"/>
  <c r="CT340" i="22"/>
  <c r="CS340" i="22"/>
  <c r="CR340" i="22"/>
  <c r="CQ340" i="22"/>
  <c r="CP340" i="22"/>
  <c r="CO340" i="22"/>
  <c r="CN340" i="22"/>
  <c r="CM340" i="22"/>
  <c r="CL340" i="22"/>
  <c r="CK340" i="22"/>
  <c r="CJ340" i="22"/>
  <c r="CI340" i="22"/>
  <c r="CH340" i="22"/>
  <c r="CG340" i="22"/>
  <c r="CF340" i="22"/>
  <c r="CE340" i="22"/>
  <c r="CD340" i="22"/>
  <c r="CC340" i="22"/>
  <c r="CB340" i="22"/>
  <c r="CA340" i="22"/>
  <c r="BZ340" i="22"/>
  <c r="BY340" i="22"/>
  <c r="BX340" i="22"/>
  <c r="BW340" i="22"/>
  <c r="BV340" i="22"/>
  <c r="BU340" i="22"/>
  <c r="BT340" i="22"/>
  <c r="BS340" i="22"/>
  <c r="BR340" i="22"/>
  <c r="BQ340" i="22"/>
  <c r="BP340" i="22"/>
  <c r="BO340" i="22"/>
  <c r="BN340" i="22"/>
  <c r="BM340" i="22"/>
  <c r="BL340" i="22"/>
  <c r="BK340" i="22"/>
  <c r="BJ340" i="22"/>
  <c r="BI340" i="22"/>
  <c r="BH340" i="22"/>
  <c r="BG340" i="22"/>
  <c r="BF340" i="22"/>
  <c r="BE340" i="22"/>
  <c r="BD340" i="22"/>
  <c r="BC340" i="22"/>
  <c r="BB340" i="22"/>
  <c r="BA340" i="22"/>
  <c r="AZ340" i="22"/>
  <c r="D340" i="22"/>
  <c r="E341" i="22" s="1"/>
  <c r="D341" i="22" s="1"/>
  <c r="DM339" i="22"/>
  <c r="DL339" i="22"/>
  <c r="DK339" i="22"/>
  <c r="DJ339" i="22"/>
  <c r="DI339" i="22"/>
  <c r="DH339" i="22"/>
  <c r="DG339" i="22"/>
  <c r="DF339" i="22"/>
  <c r="DE339" i="22"/>
  <c r="DD339" i="22"/>
  <c r="DC339" i="22"/>
  <c r="DB339" i="22"/>
  <c r="DA339" i="22"/>
  <c r="CZ339" i="22"/>
  <c r="CY339" i="22"/>
  <c r="CX339" i="22"/>
  <c r="CW339" i="22"/>
  <c r="CV339" i="22"/>
  <c r="CU339" i="22"/>
  <c r="CT339" i="22"/>
  <c r="CS339" i="22"/>
  <c r="CR339" i="22"/>
  <c r="CQ339" i="22"/>
  <c r="CP339" i="22"/>
  <c r="CO339" i="22"/>
  <c r="CN339" i="22"/>
  <c r="CM339" i="22"/>
  <c r="CL339" i="22"/>
  <c r="CK339" i="22"/>
  <c r="CJ339" i="22"/>
  <c r="CI339" i="22"/>
  <c r="CH339" i="22"/>
  <c r="CG339" i="22"/>
  <c r="CF339" i="22"/>
  <c r="CE339" i="22"/>
  <c r="CD339" i="22"/>
  <c r="CC339" i="22"/>
  <c r="CB339" i="22"/>
  <c r="CA339" i="22"/>
  <c r="BZ339" i="22"/>
  <c r="BY339" i="22"/>
  <c r="BX339" i="22"/>
  <c r="BW339" i="22"/>
  <c r="BV339" i="22"/>
  <c r="BU339" i="22"/>
  <c r="BT339" i="22"/>
  <c r="BS339" i="22"/>
  <c r="BR339" i="22"/>
  <c r="BQ339" i="22"/>
  <c r="BP339" i="22"/>
  <c r="BO339" i="22"/>
  <c r="BN339" i="22"/>
  <c r="BM339" i="22"/>
  <c r="BL339" i="22"/>
  <c r="BK339" i="22"/>
  <c r="BJ339" i="22"/>
  <c r="BI339" i="22"/>
  <c r="BH339" i="22"/>
  <c r="BG339" i="22"/>
  <c r="BF339" i="22"/>
  <c r="BE339" i="22"/>
  <c r="BD339" i="22"/>
  <c r="BC339" i="22"/>
  <c r="BB339" i="22"/>
  <c r="BA339" i="22"/>
  <c r="AZ339" i="22"/>
  <c r="DM338" i="22"/>
  <c r="DL338" i="22"/>
  <c r="DK338" i="22"/>
  <c r="DJ338" i="22"/>
  <c r="DI338" i="22"/>
  <c r="DH338" i="22"/>
  <c r="DG338" i="22"/>
  <c r="DF338" i="22"/>
  <c r="DE338" i="22"/>
  <c r="DD338" i="22"/>
  <c r="DC338" i="22"/>
  <c r="DB338" i="22"/>
  <c r="DA338" i="22"/>
  <c r="CZ338" i="22"/>
  <c r="CY338" i="22"/>
  <c r="CX338" i="22"/>
  <c r="CW338" i="22"/>
  <c r="CV338" i="22"/>
  <c r="CU338" i="22"/>
  <c r="CT338" i="22"/>
  <c r="CS338" i="22"/>
  <c r="CR338" i="22"/>
  <c r="CQ338" i="22"/>
  <c r="CP338" i="22"/>
  <c r="CO338" i="22"/>
  <c r="CN338" i="22"/>
  <c r="CM338" i="22"/>
  <c r="CL338" i="22"/>
  <c r="CK338" i="22"/>
  <c r="CJ338" i="22"/>
  <c r="CI338" i="22"/>
  <c r="CH338" i="22"/>
  <c r="CG338" i="22"/>
  <c r="CF338" i="22"/>
  <c r="CE338" i="22"/>
  <c r="CD338" i="22"/>
  <c r="CC338" i="22"/>
  <c r="CB338" i="22"/>
  <c r="CA338" i="22"/>
  <c r="BZ338" i="22"/>
  <c r="BY338" i="22"/>
  <c r="BX338" i="22"/>
  <c r="BW338" i="22"/>
  <c r="BV338" i="22"/>
  <c r="BU338" i="22"/>
  <c r="BT338" i="22"/>
  <c r="BS338" i="22"/>
  <c r="BR338" i="22"/>
  <c r="BQ338" i="22"/>
  <c r="BP338" i="22"/>
  <c r="BO338" i="22"/>
  <c r="BN338" i="22"/>
  <c r="BM338" i="22"/>
  <c r="BL338" i="22"/>
  <c r="BK338" i="22"/>
  <c r="BJ338" i="22"/>
  <c r="BI338" i="22"/>
  <c r="BH338" i="22"/>
  <c r="BG338" i="22"/>
  <c r="BF338" i="22"/>
  <c r="BE338" i="22"/>
  <c r="BD338" i="22"/>
  <c r="BC338" i="22"/>
  <c r="BB338" i="22"/>
  <c r="BA338" i="22"/>
  <c r="AZ338" i="22"/>
  <c r="DM337" i="22"/>
  <c r="DL337" i="22"/>
  <c r="DK337" i="22"/>
  <c r="DJ337" i="22"/>
  <c r="DI337" i="22"/>
  <c r="DH337" i="22"/>
  <c r="DG337" i="22"/>
  <c r="DF337" i="22"/>
  <c r="DE337" i="22"/>
  <c r="DD337" i="22"/>
  <c r="DC337" i="22"/>
  <c r="DB337" i="22"/>
  <c r="DA337" i="22"/>
  <c r="CZ337" i="22"/>
  <c r="CY337" i="22"/>
  <c r="CX337" i="22"/>
  <c r="CW337" i="22"/>
  <c r="CV337" i="22"/>
  <c r="CU337" i="22"/>
  <c r="CT337" i="22"/>
  <c r="CS337" i="22"/>
  <c r="CR337" i="22"/>
  <c r="CQ337" i="22"/>
  <c r="CP337" i="22"/>
  <c r="CO337" i="22"/>
  <c r="CN337" i="22"/>
  <c r="CM337" i="22"/>
  <c r="CL337" i="22"/>
  <c r="CK337" i="22"/>
  <c r="CJ337" i="22"/>
  <c r="CI337" i="22"/>
  <c r="CH337" i="22"/>
  <c r="CG337" i="22"/>
  <c r="CF337" i="22"/>
  <c r="CE337" i="22"/>
  <c r="CD337" i="22"/>
  <c r="CC337" i="22"/>
  <c r="CB337" i="22"/>
  <c r="CA337" i="22"/>
  <c r="BZ337" i="22"/>
  <c r="BY337" i="22"/>
  <c r="BX337" i="22"/>
  <c r="BW337" i="22"/>
  <c r="BV337" i="22"/>
  <c r="BU337" i="22"/>
  <c r="BT337" i="22"/>
  <c r="BS337" i="22"/>
  <c r="BR337" i="22"/>
  <c r="BQ337" i="22"/>
  <c r="BP337" i="22"/>
  <c r="BO337" i="22"/>
  <c r="BN337" i="22"/>
  <c r="BM337" i="22"/>
  <c r="BL337" i="22"/>
  <c r="BK337" i="22"/>
  <c r="BJ337" i="22"/>
  <c r="BI337" i="22"/>
  <c r="BH337" i="22"/>
  <c r="BG337" i="22"/>
  <c r="BF337" i="22"/>
  <c r="BE337" i="22"/>
  <c r="BD337" i="22"/>
  <c r="BC337" i="22"/>
  <c r="BB337" i="22"/>
  <c r="BA337" i="22"/>
  <c r="AZ337" i="22"/>
  <c r="DM336" i="22"/>
  <c r="DL336" i="22"/>
  <c r="DK336" i="22"/>
  <c r="DJ336" i="22"/>
  <c r="DI336" i="22"/>
  <c r="DH336" i="22"/>
  <c r="DG336" i="22"/>
  <c r="DF336" i="22"/>
  <c r="DE336" i="22"/>
  <c r="DD336" i="22"/>
  <c r="DC336" i="22"/>
  <c r="DB336" i="22"/>
  <c r="DA336" i="22"/>
  <c r="CZ336" i="22"/>
  <c r="CY336" i="22"/>
  <c r="CX336" i="22"/>
  <c r="CW336" i="22"/>
  <c r="CV336" i="22"/>
  <c r="CU336" i="22"/>
  <c r="CT336" i="22"/>
  <c r="CS336" i="22"/>
  <c r="CR336" i="22"/>
  <c r="CQ336" i="22"/>
  <c r="CP336" i="22"/>
  <c r="CO336" i="22"/>
  <c r="CN336" i="22"/>
  <c r="CM336" i="22"/>
  <c r="CL336" i="22"/>
  <c r="CK336" i="22"/>
  <c r="CJ336" i="22"/>
  <c r="CI336" i="22"/>
  <c r="CH336" i="22"/>
  <c r="CG336" i="22"/>
  <c r="CF336" i="22"/>
  <c r="CE336" i="22"/>
  <c r="CD336" i="22"/>
  <c r="CC336" i="22"/>
  <c r="CB336" i="22"/>
  <c r="CA336" i="22"/>
  <c r="BZ336" i="22"/>
  <c r="BY336" i="22"/>
  <c r="BX336" i="22"/>
  <c r="BW336" i="22"/>
  <c r="BV336" i="22"/>
  <c r="BU336" i="22"/>
  <c r="BT336" i="22"/>
  <c r="BS336" i="22"/>
  <c r="BR336" i="22"/>
  <c r="BQ336" i="22"/>
  <c r="BP336" i="22"/>
  <c r="BO336" i="22"/>
  <c r="BN336" i="22"/>
  <c r="BM336" i="22"/>
  <c r="BL336" i="22"/>
  <c r="BK336" i="22"/>
  <c r="BJ336" i="22"/>
  <c r="BI336" i="22"/>
  <c r="BH336" i="22"/>
  <c r="BG336" i="22"/>
  <c r="BF336" i="22"/>
  <c r="BE336" i="22"/>
  <c r="BD336" i="22"/>
  <c r="BC336" i="22"/>
  <c r="BB336" i="22"/>
  <c r="BA336" i="22"/>
  <c r="AZ336" i="22"/>
  <c r="D336" i="22"/>
  <c r="E337" i="22" s="1"/>
  <c r="D337" i="22" s="1"/>
  <c r="E338" i="22" s="1"/>
  <c r="D338" i="22" s="1"/>
  <c r="E339" i="22" s="1"/>
  <c r="D339" i="22" s="1"/>
  <c r="D311" i="22"/>
  <c r="E312" i="22" s="1"/>
  <c r="D312" i="22" s="1"/>
  <c r="E313" i="22" s="1"/>
  <c r="D313" i="22" s="1"/>
  <c r="E314" i="22" s="1"/>
  <c r="D314" i="22" s="1"/>
  <c r="E315" i="22" s="1"/>
  <c r="D315" i="22" s="1"/>
  <c r="E316" i="22" s="1"/>
  <c r="D316" i="22" s="1"/>
  <c r="E317" i="22" s="1"/>
  <c r="D317" i="22" s="1"/>
  <c r="E318" i="22" s="1"/>
  <c r="D318" i="22" s="1"/>
  <c r="E319" i="22" s="1"/>
  <c r="D319" i="22" s="1"/>
  <c r="E320" i="22" s="1"/>
  <c r="D320" i="22" s="1"/>
  <c r="E321" i="22" s="1"/>
  <c r="D321" i="22" s="1"/>
  <c r="E322" i="22" s="1"/>
  <c r="D322" i="22" s="1"/>
  <c r="E323" i="22" s="1"/>
  <c r="D323" i="22" s="1"/>
  <c r="E324" i="22" s="1"/>
  <c r="D324" i="22" s="1"/>
  <c r="E325" i="22" s="1"/>
  <c r="D325" i="22" s="1"/>
  <c r="E326" i="22" s="1"/>
  <c r="D326" i="22" s="1"/>
  <c r="E327" i="22" s="1"/>
  <c r="D327" i="22" s="1"/>
  <c r="E328" i="22" s="1"/>
  <c r="D328" i="22" s="1"/>
  <c r="E329" i="22" s="1"/>
  <c r="D329" i="22" s="1"/>
  <c r="E330" i="22" s="1"/>
  <c r="D330" i="22" s="1"/>
  <c r="E331" i="22" s="1"/>
  <c r="D331" i="22" s="1"/>
  <c r="E332" i="22" s="1"/>
  <c r="D332" i="22" s="1"/>
  <c r="E333" i="22" s="1"/>
  <c r="D333" i="22" s="1"/>
  <c r="E334" i="22" s="1"/>
  <c r="D334" i="22" s="1"/>
  <c r="E335" i="22" s="1"/>
  <c r="D335" i="22" s="1"/>
  <c r="D273" i="22"/>
  <c r="E274" i="22" s="1"/>
  <c r="D274" i="22" s="1"/>
  <c r="E275" i="22" s="1"/>
  <c r="D275" i="22" s="1"/>
  <c r="E276" i="22" s="1"/>
  <c r="D276" i="22" s="1"/>
  <c r="E277" i="22" s="1"/>
  <c r="D277" i="22" s="1"/>
  <c r="E278" i="22" s="1"/>
  <c r="D278" i="22" s="1"/>
  <c r="E279" i="22" s="1"/>
  <c r="D279" i="22" s="1"/>
  <c r="E280" i="22" s="1"/>
  <c r="D280" i="22" s="1"/>
  <c r="E281" i="22" s="1"/>
  <c r="D281" i="22" s="1"/>
  <c r="E282" i="22" s="1"/>
  <c r="D282" i="22" s="1"/>
  <c r="E283" i="22" s="1"/>
  <c r="D283" i="22" s="1"/>
  <c r="E284" i="22" s="1"/>
  <c r="D284" i="22" s="1"/>
  <c r="E285" i="22" s="1"/>
  <c r="D285" i="22" s="1"/>
  <c r="E286" i="22" s="1"/>
  <c r="D286" i="22" s="1"/>
  <c r="E287" i="22" s="1"/>
  <c r="D287" i="22" s="1"/>
  <c r="E288" i="22" s="1"/>
  <c r="D288" i="22" s="1"/>
  <c r="E289" i="22" s="1"/>
  <c r="D289" i="22" s="1"/>
  <c r="E290" i="22" s="1"/>
  <c r="D290" i="22" s="1"/>
  <c r="E291" i="22" s="1"/>
  <c r="D291" i="22" s="1"/>
  <c r="E292" i="22" s="1"/>
  <c r="D292" i="22" s="1"/>
  <c r="E293" i="22" s="1"/>
  <c r="D293" i="22" s="1"/>
  <c r="E294" i="22" s="1"/>
  <c r="D294" i="22" s="1"/>
  <c r="E295" i="22" s="1"/>
  <c r="D295" i="22" s="1"/>
  <c r="E296" i="22" s="1"/>
  <c r="D296" i="22" s="1"/>
  <c r="E297" i="22" s="1"/>
  <c r="D297" i="22" s="1"/>
  <c r="E298" i="22" s="1"/>
  <c r="D298" i="22" s="1"/>
  <c r="E299" i="22" s="1"/>
  <c r="D299" i="22" s="1"/>
  <c r="E300" i="22" s="1"/>
  <c r="D300" i="22" s="1"/>
  <c r="E301" i="22" s="1"/>
  <c r="D301" i="22" s="1"/>
  <c r="E302" i="22" s="1"/>
  <c r="D302" i="22" s="1"/>
  <c r="E303" i="22" s="1"/>
  <c r="D303" i="22" s="1"/>
  <c r="E304" i="22" s="1"/>
  <c r="D304" i="22" s="1"/>
  <c r="E305" i="22" s="1"/>
  <c r="D305" i="22" s="1"/>
  <c r="E306" i="22" s="1"/>
  <c r="D306" i="22" s="1"/>
  <c r="E307" i="22" s="1"/>
  <c r="D307" i="22" s="1"/>
  <c r="E308" i="22" s="1"/>
  <c r="D308" i="22" s="1"/>
  <c r="E309" i="22" s="1"/>
  <c r="D309" i="22" s="1"/>
  <c r="D221" i="22"/>
  <c r="E222" i="22" s="1"/>
  <c r="D222" i="22" s="1"/>
  <c r="E223" i="22" s="1"/>
  <c r="D223" i="22" s="1"/>
  <c r="E224" i="22" s="1"/>
  <c r="D224" i="22" s="1"/>
  <c r="E225" i="22" s="1"/>
  <c r="D225" i="22" s="1"/>
  <c r="E226" i="22" s="1"/>
  <c r="D226" i="22" s="1"/>
  <c r="E227" i="22" s="1"/>
  <c r="D227" i="22" s="1"/>
  <c r="E228" i="22" s="1"/>
  <c r="D228" i="22" s="1"/>
  <c r="E229" i="22" s="1"/>
  <c r="D229" i="22" s="1"/>
  <c r="E230" i="22" s="1"/>
  <c r="D230" i="22" s="1"/>
  <c r="E231" i="22" s="1"/>
  <c r="D231" i="22" s="1"/>
  <c r="E232" i="22" s="1"/>
  <c r="D232" i="22" s="1"/>
  <c r="E233" i="22" s="1"/>
  <c r="D233" i="22" s="1"/>
  <c r="E234" i="22" s="1"/>
  <c r="D234" i="22" s="1"/>
  <c r="E235" i="22" s="1"/>
  <c r="D235" i="22" s="1"/>
  <c r="E236" i="22" s="1"/>
  <c r="D236" i="22" s="1"/>
  <c r="E237" i="22" s="1"/>
  <c r="D237" i="22" s="1"/>
  <c r="E238" i="22" s="1"/>
  <c r="D238" i="22" s="1"/>
  <c r="E239" i="22" s="1"/>
  <c r="D239" i="22" s="1"/>
  <c r="E240" i="22" s="1"/>
  <c r="D240" i="22" s="1"/>
  <c r="E241" i="22" s="1"/>
  <c r="D241" i="22" s="1"/>
  <c r="E242" i="22" s="1"/>
  <c r="D242" i="22" s="1"/>
  <c r="E243" i="22" s="1"/>
  <c r="D243" i="22" s="1"/>
  <c r="E244" i="22" s="1"/>
  <c r="D244" i="22" s="1"/>
  <c r="E245" i="22" s="1"/>
  <c r="D245" i="22" s="1"/>
  <c r="E246" i="22" s="1"/>
  <c r="D246" i="22" s="1"/>
  <c r="E247" i="22" s="1"/>
  <c r="D247" i="22" s="1"/>
  <c r="E248" i="22" s="1"/>
  <c r="D248" i="22" s="1"/>
  <c r="E249" i="22" s="1"/>
  <c r="D249" i="22" s="1"/>
  <c r="E250" i="22" s="1"/>
  <c r="D250" i="22" s="1"/>
  <c r="E251" i="22" s="1"/>
  <c r="D251" i="22" s="1"/>
  <c r="E252" i="22" s="1"/>
  <c r="D252" i="22" s="1"/>
  <c r="E253" i="22" s="1"/>
  <c r="D253" i="22" s="1"/>
  <c r="E254" i="22" s="1"/>
  <c r="D254" i="22" s="1"/>
  <c r="E255" i="22" s="1"/>
  <c r="D255" i="22" s="1"/>
  <c r="E256" i="22" s="1"/>
  <c r="D256" i="22" s="1"/>
  <c r="E257" i="22" s="1"/>
  <c r="D257" i="22" s="1"/>
  <c r="E258" i="22" s="1"/>
  <c r="D258" i="22" s="1"/>
  <c r="E259" i="22" s="1"/>
  <c r="D259" i="22" s="1"/>
  <c r="E260" i="22" s="1"/>
  <c r="D260" i="22" s="1"/>
  <c r="E261" i="22" s="1"/>
  <c r="D261" i="22" s="1"/>
  <c r="E262" i="22" s="1"/>
  <c r="D262" i="22" s="1"/>
  <c r="E263" i="22" s="1"/>
  <c r="D263" i="22" s="1"/>
  <c r="E264" i="22" s="1"/>
  <c r="D264" i="22" s="1"/>
  <c r="E265" i="22" s="1"/>
  <c r="D265" i="22" s="1"/>
  <c r="E266" i="22" s="1"/>
  <c r="D266" i="22" s="1"/>
  <c r="E267" i="22" s="1"/>
  <c r="D267" i="22" s="1"/>
  <c r="E268" i="22" s="1"/>
  <c r="D268" i="22" s="1"/>
  <c r="E269" i="22" s="1"/>
  <c r="D269" i="22" s="1"/>
  <c r="E270" i="22" s="1"/>
  <c r="D270" i="22" s="1"/>
  <c r="E271" i="22" s="1"/>
  <c r="D271" i="22" s="1"/>
  <c r="D194" i="22"/>
  <c r="E195" i="22" s="1"/>
  <c r="D195" i="22" s="1"/>
  <c r="E196" i="22" s="1"/>
  <c r="D196" i="22" s="1"/>
  <c r="E197" i="22" s="1"/>
  <c r="D197" i="22" s="1"/>
  <c r="E198" i="22" s="1"/>
  <c r="D198" i="22" s="1"/>
  <c r="E199" i="22" s="1"/>
  <c r="D199" i="22" s="1"/>
  <c r="E200" i="22" s="1"/>
  <c r="D200" i="22" s="1"/>
  <c r="E201" i="22" s="1"/>
  <c r="D201" i="22" s="1"/>
  <c r="E202" i="22" s="1"/>
  <c r="D202" i="22" s="1"/>
  <c r="E203" i="22" s="1"/>
  <c r="D203" i="22" s="1"/>
  <c r="E204" i="22" s="1"/>
  <c r="D204" i="22" s="1"/>
  <c r="E205" i="22" s="1"/>
  <c r="D205" i="22" s="1"/>
  <c r="E206" i="22" s="1"/>
  <c r="D206" i="22" s="1"/>
  <c r="E207" i="22" s="1"/>
  <c r="D207" i="22" s="1"/>
  <c r="E208" i="22" s="1"/>
  <c r="D208" i="22" s="1"/>
  <c r="E209" i="22" s="1"/>
  <c r="D209" i="22" s="1"/>
  <c r="E210" i="22" s="1"/>
  <c r="D210" i="22" s="1"/>
  <c r="E211" i="22" s="1"/>
  <c r="D211" i="22" s="1"/>
  <c r="E212" i="22" s="1"/>
  <c r="D212" i="22" s="1"/>
  <c r="E213" i="22" s="1"/>
  <c r="D213" i="22" s="1"/>
  <c r="E214" i="22" s="1"/>
  <c r="D214" i="22" s="1"/>
  <c r="E215" i="22" s="1"/>
  <c r="D215" i="22" s="1"/>
  <c r="E216" i="22" s="1"/>
  <c r="D216" i="22" s="1"/>
  <c r="D170" i="22"/>
  <c r="E171" i="22" s="1"/>
  <c r="D171" i="22" s="1"/>
  <c r="E172" i="22" s="1"/>
  <c r="D172" i="22" s="1"/>
  <c r="E173" i="22" s="1"/>
  <c r="D173" i="22" s="1"/>
  <c r="E174" i="22" s="1"/>
  <c r="D174" i="22" s="1"/>
  <c r="E175" i="22" s="1"/>
  <c r="D175" i="22" s="1"/>
  <c r="E176" i="22" s="1"/>
  <c r="D176" i="22" s="1"/>
  <c r="E177" i="22" s="1"/>
  <c r="D177" i="22" s="1"/>
  <c r="E178" i="22" s="1"/>
  <c r="D178" i="22" s="1"/>
  <c r="E179" i="22" s="1"/>
  <c r="D179" i="22" s="1"/>
  <c r="E180" i="22" s="1"/>
  <c r="D180" i="22" s="1"/>
  <c r="E181" i="22" s="1"/>
  <c r="D181" i="22" s="1"/>
  <c r="E182" i="22" s="1"/>
  <c r="D182" i="22" s="1"/>
  <c r="E183" i="22" s="1"/>
  <c r="D183" i="22" s="1"/>
  <c r="E184" i="22" s="1"/>
  <c r="D184" i="22" s="1"/>
  <c r="E185" i="22" s="1"/>
  <c r="D185" i="22" s="1"/>
  <c r="E186" i="22" s="1"/>
  <c r="D186" i="22" s="1"/>
  <c r="E187" i="22" s="1"/>
  <c r="D187" i="22" s="1"/>
  <c r="E188" i="22" s="1"/>
  <c r="D188" i="22" s="1"/>
  <c r="E189" i="22" s="1"/>
  <c r="D189" i="22" s="1"/>
  <c r="E190" i="22" s="1"/>
  <c r="D190" i="22" s="1"/>
  <c r="E191" i="22" s="1"/>
  <c r="D191" i="22" s="1"/>
  <c r="E192" i="22" s="1"/>
  <c r="D192" i="22" s="1"/>
  <c r="D147" i="22"/>
  <c r="E148" i="22" s="1"/>
  <c r="D148" i="22" s="1"/>
  <c r="E149" i="22" s="1"/>
  <c r="D149" i="22" s="1"/>
  <c r="E150" i="22" s="1"/>
  <c r="D150" i="22" s="1"/>
  <c r="E151" i="22" s="1"/>
  <c r="D151" i="22" s="1"/>
  <c r="E152" i="22" s="1"/>
  <c r="D152" i="22" s="1"/>
  <c r="E153" i="22" s="1"/>
  <c r="D153" i="22" s="1"/>
  <c r="E154" i="22" s="1"/>
  <c r="D154" i="22" s="1"/>
  <c r="E155" i="22" s="1"/>
  <c r="D155" i="22" s="1"/>
  <c r="E156" i="22" s="1"/>
  <c r="D156" i="22" s="1"/>
  <c r="E157" i="22" s="1"/>
  <c r="D157" i="22" s="1"/>
  <c r="E158" i="22" s="1"/>
  <c r="D158" i="22" s="1"/>
  <c r="E159" i="22" s="1"/>
  <c r="D159" i="22" s="1"/>
  <c r="E160" i="22" s="1"/>
  <c r="D160" i="22" s="1"/>
  <c r="E161" i="22" s="1"/>
  <c r="D161" i="22" s="1"/>
  <c r="E162" i="22" s="1"/>
  <c r="D162" i="22" s="1"/>
  <c r="E163" i="22" s="1"/>
  <c r="D163" i="22" s="1"/>
  <c r="E164" i="22" s="1"/>
  <c r="D164" i="22" s="1"/>
  <c r="E165" i="22" s="1"/>
  <c r="D165" i="22" s="1"/>
  <c r="E166" i="22" s="1"/>
  <c r="D166" i="22" s="1"/>
  <c r="E167" i="22" s="1"/>
  <c r="D167" i="22" s="1"/>
  <c r="E168" i="22" s="1"/>
  <c r="D168" i="22" s="1"/>
  <c r="D114" i="22"/>
  <c r="E115" i="22" s="1"/>
  <c r="D115" i="22" s="1"/>
  <c r="E116" i="22" s="1"/>
  <c r="D116" i="22" s="1"/>
  <c r="E117" i="22" s="1"/>
  <c r="D117" i="22" s="1"/>
  <c r="E118" i="22" s="1"/>
  <c r="D118" i="22" s="1"/>
  <c r="E119" i="22" s="1"/>
  <c r="D119" i="22" s="1"/>
  <c r="E120" i="22" s="1"/>
  <c r="D120" i="22" s="1"/>
  <c r="E121" i="22" s="1"/>
  <c r="D121" i="22" s="1"/>
  <c r="E122" i="22" s="1"/>
  <c r="D122" i="22" s="1"/>
  <c r="E123" i="22" s="1"/>
  <c r="D123" i="22" s="1"/>
  <c r="E124" i="22" s="1"/>
  <c r="D124" i="22" s="1"/>
  <c r="E125" i="22" s="1"/>
  <c r="D125" i="22" s="1"/>
  <c r="E126" i="22" s="1"/>
  <c r="D126" i="22" s="1"/>
  <c r="E127" i="22" s="1"/>
  <c r="D127" i="22" s="1"/>
  <c r="E128" i="22" s="1"/>
  <c r="D128" i="22" s="1"/>
  <c r="E129" i="22" s="1"/>
  <c r="D129" i="22" s="1"/>
  <c r="E130" i="22" s="1"/>
  <c r="D130" i="22" s="1"/>
  <c r="E131" i="22" s="1"/>
  <c r="D131" i="22" s="1"/>
  <c r="E132" i="22" s="1"/>
  <c r="D132" i="22" s="1"/>
  <c r="E133" i="22" s="1"/>
  <c r="D133" i="22" s="1"/>
  <c r="E134" i="22" s="1"/>
  <c r="D134" i="22" s="1"/>
  <c r="E135" i="22" s="1"/>
  <c r="D135" i="22" s="1"/>
  <c r="E136" i="22" s="1"/>
  <c r="D136" i="22" s="1"/>
  <c r="E137" i="22" s="1"/>
  <c r="D137" i="22" s="1"/>
  <c r="E138" i="22" s="1"/>
  <c r="D138" i="22" s="1"/>
  <c r="E139" i="22" s="1"/>
  <c r="D139" i="22" s="1"/>
  <c r="E140" i="22" s="1"/>
  <c r="D140" i="22" s="1"/>
  <c r="E141" i="22" s="1"/>
  <c r="D141" i="22" s="1"/>
  <c r="E142" i="22" s="1"/>
  <c r="D142" i="22" s="1"/>
  <c r="E143" i="22" s="1"/>
  <c r="D143" i="22" s="1"/>
  <c r="E144" i="22" s="1"/>
  <c r="D144" i="22" s="1"/>
  <c r="E145" i="22" s="1"/>
  <c r="D145" i="22" s="1"/>
  <c r="DM112" i="22"/>
  <c r="DL112" i="22"/>
  <c r="DK112" i="22"/>
  <c r="DJ112" i="22"/>
  <c r="DI112" i="22"/>
  <c r="DH112" i="22"/>
  <c r="DG112" i="22"/>
  <c r="DF112" i="22"/>
  <c r="DE112" i="22"/>
  <c r="DD112" i="22"/>
  <c r="DC112" i="22"/>
  <c r="DB112" i="22"/>
  <c r="DA112" i="22"/>
  <c r="CZ112" i="22"/>
  <c r="CY112" i="22"/>
  <c r="CX112" i="22"/>
  <c r="CW112" i="22"/>
  <c r="CV112" i="22"/>
  <c r="CU112" i="22"/>
  <c r="CT112" i="22"/>
  <c r="CS112" i="22"/>
  <c r="CR112" i="22"/>
  <c r="CQ112" i="22"/>
  <c r="CP112" i="22"/>
  <c r="CO112" i="22"/>
  <c r="CN112" i="22"/>
  <c r="CM112" i="22"/>
  <c r="CL112" i="22"/>
  <c r="CK112" i="22"/>
  <c r="CJ112" i="22"/>
  <c r="CI112" i="22"/>
  <c r="CH112" i="22"/>
  <c r="CG112" i="22"/>
  <c r="CF112" i="22"/>
  <c r="CE112" i="22"/>
  <c r="CD112" i="22"/>
  <c r="CC112" i="22"/>
  <c r="CB112" i="22"/>
  <c r="CA112" i="22"/>
  <c r="BZ112" i="22"/>
  <c r="BY112" i="22"/>
  <c r="BX112" i="22"/>
  <c r="BW112" i="22"/>
  <c r="BV112" i="22"/>
  <c r="BU112" i="22"/>
  <c r="BT112" i="22"/>
  <c r="BS112" i="22"/>
  <c r="BR112" i="22"/>
  <c r="BQ112" i="22"/>
  <c r="BP112" i="22"/>
  <c r="BO112" i="22"/>
  <c r="BN112" i="22"/>
  <c r="BM112" i="22"/>
  <c r="BL112" i="22"/>
  <c r="BK112" i="22"/>
  <c r="BJ112" i="22"/>
  <c r="BI112" i="22"/>
  <c r="BH112" i="22"/>
  <c r="BG112" i="22"/>
  <c r="BF112" i="22"/>
  <c r="BE112" i="22"/>
  <c r="BD112" i="22"/>
  <c r="BC112" i="22"/>
  <c r="BB112" i="22"/>
  <c r="BA112" i="22"/>
  <c r="AZ112" i="22"/>
  <c r="AM112" i="22"/>
  <c r="DM111" i="22"/>
  <c r="DL111" i="22"/>
  <c r="DK111" i="22"/>
  <c r="DJ111" i="22"/>
  <c r="DI111" i="22"/>
  <c r="DH111" i="22"/>
  <c r="DG111" i="22"/>
  <c r="DF111" i="22"/>
  <c r="DE111" i="22"/>
  <c r="DD111" i="22"/>
  <c r="DC111" i="22"/>
  <c r="DB111" i="22"/>
  <c r="DA111" i="22"/>
  <c r="CZ111" i="22"/>
  <c r="CY111" i="22"/>
  <c r="CX111" i="22"/>
  <c r="CW111" i="22"/>
  <c r="CV111" i="22"/>
  <c r="CU111" i="22"/>
  <c r="CT111" i="22"/>
  <c r="CS111" i="22"/>
  <c r="CR111" i="22"/>
  <c r="CQ111" i="22"/>
  <c r="CP111" i="22"/>
  <c r="CO111" i="22"/>
  <c r="CN111" i="22"/>
  <c r="CM111" i="22"/>
  <c r="CL111" i="22"/>
  <c r="CK111" i="22"/>
  <c r="CJ111" i="22"/>
  <c r="CI111" i="22"/>
  <c r="CH111" i="22"/>
  <c r="CG111" i="22"/>
  <c r="CF111" i="22"/>
  <c r="CE111" i="22"/>
  <c r="CD111" i="22"/>
  <c r="CC111" i="22"/>
  <c r="CB111" i="22"/>
  <c r="CA111" i="22"/>
  <c r="BZ111" i="22"/>
  <c r="BY111" i="22"/>
  <c r="BX111" i="22"/>
  <c r="BW111" i="22"/>
  <c r="BV111" i="22"/>
  <c r="BU111" i="22"/>
  <c r="BT111" i="22"/>
  <c r="BS111" i="22"/>
  <c r="BR111" i="22"/>
  <c r="BQ111" i="22"/>
  <c r="BP111" i="22"/>
  <c r="BO111" i="22"/>
  <c r="BN111" i="22"/>
  <c r="BM111" i="22"/>
  <c r="BL111" i="22"/>
  <c r="BK111" i="22"/>
  <c r="BJ111" i="22"/>
  <c r="BI111" i="22"/>
  <c r="BH111" i="22"/>
  <c r="BG111" i="22"/>
  <c r="BF111" i="22"/>
  <c r="BE111" i="22"/>
  <c r="BD111" i="22"/>
  <c r="BC111" i="22"/>
  <c r="BB111" i="22"/>
  <c r="BA111" i="22"/>
  <c r="AZ111" i="22"/>
  <c r="AM111" i="22"/>
  <c r="DM108" i="22"/>
  <c r="DL108" i="22"/>
  <c r="DK108" i="22"/>
  <c r="DJ108" i="22"/>
  <c r="DI108" i="22"/>
  <c r="DH108" i="22"/>
  <c r="DG108" i="22"/>
  <c r="DF108" i="22"/>
  <c r="DE108" i="22"/>
  <c r="DD108" i="22"/>
  <c r="DC108" i="22"/>
  <c r="DB108" i="22"/>
  <c r="DA108" i="22"/>
  <c r="CZ108" i="22"/>
  <c r="CY108" i="22"/>
  <c r="CX108" i="22"/>
  <c r="CW108" i="22"/>
  <c r="CV108" i="22"/>
  <c r="CU108" i="22"/>
  <c r="CT108" i="22"/>
  <c r="CS108" i="22"/>
  <c r="CR108" i="22"/>
  <c r="CQ108" i="22"/>
  <c r="CP108" i="22"/>
  <c r="CO108" i="22"/>
  <c r="CN108" i="22"/>
  <c r="CM108" i="22"/>
  <c r="CL108" i="22"/>
  <c r="CK108" i="22"/>
  <c r="CJ108" i="22"/>
  <c r="CI108" i="22"/>
  <c r="CH108" i="22"/>
  <c r="CG108" i="22"/>
  <c r="CF108" i="22"/>
  <c r="CE108" i="22"/>
  <c r="CD108" i="22"/>
  <c r="CC108" i="22"/>
  <c r="CB108" i="22"/>
  <c r="CA108" i="22"/>
  <c r="BZ108" i="22"/>
  <c r="BY108" i="22"/>
  <c r="BX108" i="22"/>
  <c r="BW108" i="22"/>
  <c r="BV108" i="22"/>
  <c r="BU108" i="22"/>
  <c r="BT108" i="22"/>
  <c r="BS108" i="22"/>
  <c r="BR108" i="22"/>
  <c r="BQ108" i="22"/>
  <c r="BP108" i="22"/>
  <c r="BO108" i="22"/>
  <c r="BN108" i="22"/>
  <c r="BM108" i="22"/>
  <c r="BL108" i="22"/>
  <c r="BK108" i="22"/>
  <c r="BJ108" i="22"/>
  <c r="BI108" i="22"/>
  <c r="BH108" i="22"/>
  <c r="BG108" i="22"/>
  <c r="BF108" i="22"/>
  <c r="BE108" i="22"/>
  <c r="BD108" i="22"/>
  <c r="BC108" i="22"/>
  <c r="BB108" i="22"/>
  <c r="BA108" i="22"/>
  <c r="AZ108" i="22"/>
  <c r="DM107" i="22"/>
  <c r="DL107" i="22"/>
  <c r="DK107" i="22"/>
  <c r="DJ107" i="22"/>
  <c r="DI107" i="22"/>
  <c r="DH107" i="22"/>
  <c r="DG107" i="22"/>
  <c r="DF107" i="22"/>
  <c r="DE107" i="22"/>
  <c r="DD107" i="22"/>
  <c r="DC107" i="22"/>
  <c r="DB107" i="22"/>
  <c r="DA107" i="22"/>
  <c r="CZ107" i="22"/>
  <c r="CY107" i="22"/>
  <c r="CX107" i="22"/>
  <c r="CW107" i="22"/>
  <c r="CV107" i="22"/>
  <c r="CU107" i="22"/>
  <c r="CT107" i="22"/>
  <c r="CS107" i="22"/>
  <c r="CR107" i="22"/>
  <c r="CQ107" i="22"/>
  <c r="CP107" i="22"/>
  <c r="CO107" i="22"/>
  <c r="CN107" i="22"/>
  <c r="CM107" i="22"/>
  <c r="CL107" i="22"/>
  <c r="CK107" i="22"/>
  <c r="CJ107" i="22"/>
  <c r="CI107" i="22"/>
  <c r="CH107" i="22"/>
  <c r="CG107" i="22"/>
  <c r="CF107" i="22"/>
  <c r="CE107" i="22"/>
  <c r="CD107" i="22"/>
  <c r="CC107" i="22"/>
  <c r="CB107" i="22"/>
  <c r="CA107" i="22"/>
  <c r="BZ107" i="22"/>
  <c r="BY107" i="22"/>
  <c r="BX107" i="22"/>
  <c r="BW107" i="22"/>
  <c r="BV107" i="22"/>
  <c r="BU107" i="22"/>
  <c r="BT107" i="22"/>
  <c r="BS107" i="22"/>
  <c r="BR107" i="22"/>
  <c r="BQ107" i="22"/>
  <c r="BP107" i="22"/>
  <c r="BO107" i="22"/>
  <c r="BN107" i="22"/>
  <c r="BM107" i="22"/>
  <c r="BL107" i="22"/>
  <c r="BK107" i="22"/>
  <c r="BJ107" i="22"/>
  <c r="BI107" i="22"/>
  <c r="BH107" i="22"/>
  <c r="BG107" i="22"/>
  <c r="BF107" i="22"/>
  <c r="BE107" i="22"/>
  <c r="BD107" i="22"/>
  <c r="BC107" i="22"/>
  <c r="BB107" i="22"/>
  <c r="BA107" i="22"/>
  <c r="AZ107" i="22"/>
  <c r="AM107" i="22"/>
  <c r="DM102" i="22"/>
  <c r="DL102" i="22"/>
  <c r="DK102" i="22"/>
  <c r="DJ102" i="22"/>
  <c r="DI102" i="22"/>
  <c r="DH102" i="22"/>
  <c r="DG102" i="22"/>
  <c r="DF102" i="22"/>
  <c r="DE102" i="22"/>
  <c r="DD102" i="22"/>
  <c r="DC102" i="22"/>
  <c r="DB102" i="22"/>
  <c r="DA102" i="22"/>
  <c r="CZ102" i="22"/>
  <c r="CY102" i="22"/>
  <c r="CX102" i="22"/>
  <c r="CW102" i="22"/>
  <c r="CV102" i="22"/>
  <c r="CU102" i="22"/>
  <c r="CT102" i="22"/>
  <c r="CS102" i="22"/>
  <c r="CR102" i="22"/>
  <c r="CQ102" i="22"/>
  <c r="CP102" i="22"/>
  <c r="CO102" i="22"/>
  <c r="CN102" i="22"/>
  <c r="CL102" i="22"/>
  <c r="CK102" i="22"/>
  <c r="CJ102" i="22"/>
  <c r="CI102" i="22"/>
  <c r="CH102" i="22"/>
  <c r="CG102" i="22"/>
  <c r="CF102" i="22"/>
  <c r="CE102" i="22"/>
  <c r="CD102" i="22"/>
  <c r="CB102" i="22"/>
  <c r="CA102" i="22"/>
  <c r="BZ102" i="22"/>
  <c r="BY102" i="22"/>
  <c r="BX102" i="22"/>
  <c r="BW102" i="22"/>
  <c r="BV102" i="22"/>
  <c r="BU102" i="22"/>
  <c r="BT102" i="22"/>
  <c r="BS102" i="22"/>
  <c r="BR102" i="22"/>
  <c r="BQ102" i="22"/>
  <c r="BP102" i="22"/>
  <c r="BO102" i="22"/>
  <c r="BN102" i="22"/>
  <c r="BM102" i="22"/>
  <c r="BL102" i="22"/>
  <c r="BK102" i="22"/>
  <c r="BJ102" i="22"/>
  <c r="BI102" i="22"/>
  <c r="BH102" i="22"/>
  <c r="BG102" i="22"/>
  <c r="BF102" i="22"/>
  <c r="BE102" i="22"/>
  <c r="BD102" i="22"/>
  <c r="BC102" i="22"/>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DM101" i="22"/>
  <c r="DL101" i="22"/>
  <c r="DK101" i="22"/>
  <c r="DJ101" i="22"/>
  <c r="DI101" i="22"/>
  <c r="DH101" i="22"/>
  <c r="DG101" i="22"/>
  <c r="DF101" i="22"/>
  <c r="DE101" i="22"/>
  <c r="DD101" i="22"/>
  <c r="DC101" i="22"/>
  <c r="DB101" i="22"/>
  <c r="DA101" i="22"/>
  <c r="CZ101" i="22"/>
  <c r="CY101" i="22"/>
  <c r="CX101" i="22"/>
  <c r="CW101" i="22"/>
  <c r="CV101" i="22"/>
  <c r="CU101" i="22"/>
  <c r="CT101" i="22"/>
  <c r="CS101" i="22"/>
  <c r="CR101" i="22"/>
  <c r="CQ101" i="22"/>
  <c r="CP101" i="22"/>
  <c r="CO101" i="22"/>
  <c r="CN101" i="22"/>
  <c r="CM101" i="22"/>
  <c r="CL101" i="22"/>
  <c r="CK101" i="22"/>
  <c r="CJ101" i="22"/>
  <c r="CI101" i="22"/>
  <c r="CH101" i="22"/>
  <c r="CG101" i="22"/>
  <c r="CF101" i="22"/>
  <c r="CE101" i="22"/>
  <c r="CD101" i="22"/>
  <c r="CC101" i="22"/>
  <c r="CB101" i="22"/>
  <c r="CA101" i="22"/>
  <c r="BZ101" i="22"/>
  <c r="BY101" i="22"/>
  <c r="BX101" i="22"/>
  <c r="BW101" i="22"/>
  <c r="BV101" i="22"/>
  <c r="BU101" i="22"/>
  <c r="BT101" i="22"/>
  <c r="BS101" i="22"/>
  <c r="BR101" i="22"/>
  <c r="BQ101" i="22"/>
  <c r="BP101" i="22"/>
  <c r="BO101" i="22"/>
  <c r="BN101" i="22"/>
  <c r="BM101" i="22"/>
  <c r="BL101" i="22"/>
  <c r="BK101" i="22"/>
  <c r="BJ101" i="22"/>
  <c r="BI101" i="22"/>
  <c r="BH101" i="22"/>
  <c r="BG101" i="22"/>
  <c r="BF101" i="22"/>
  <c r="BE101" i="22"/>
  <c r="BD101" i="22"/>
  <c r="BC101" i="22"/>
  <c r="BB101" i="22"/>
  <c r="BA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E99" i="22"/>
  <c r="D99" i="22"/>
  <c r="E100" i="22" s="1"/>
  <c r="D100" i="22" s="1"/>
  <c r="E101" i="22" s="1"/>
  <c r="D101" i="22" s="1"/>
  <c r="E102" i="22" s="1"/>
  <c r="D102" i="22" s="1"/>
  <c r="E103" i="22" s="1"/>
  <c r="D103" i="22" s="1"/>
  <c r="E104" i="22" s="1"/>
  <c r="D104" i="22" s="1"/>
  <c r="E105" i="22" s="1"/>
  <c r="D105" i="22" s="1"/>
  <c r="E106" i="22" s="1"/>
  <c r="D106" i="22" s="1"/>
  <c r="E107" i="22" s="1"/>
  <c r="D107" i="22" s="1"/>
  <c r="E108" i="22" s="1"/>
  <c r="D108" i="22" s="1"/>
  <c r="E109" i="22" s="1"/>
  <c r="D109" i="22" s="1"/>
  <c r="E110" i="22" s="1"/>
  <c r="D110" i="22" s="1"/>
  <c r="E111" i="22" s="1"/>
  <c r="D111" i="22" s="1"/>
  <c r="E112" i="22" s="1"/>
  <c r="D112" i="22" s="1"/>
  <c r="D90" i="22"/>
  <c r="D85" i="22"/>
  <c r="E86" i="22" s="1"/>
  <c r="D86" i="22" s="1"/>
  <c r="E87" i="22" s="1"/>
  <c r="D87" i="22" s="1"/>
  <c r="E88" i="22" s="1"/>
  <c r="D88" i="22" s="1"/>
  <c r="E89" i="22" s="1"/>
  <c r="D89" i="22" s="1"/>
  <c r="DM80" i="22"/>
  <c r="DL80" i="22"/>
  <c r="DK80" i="22"/>
  <c r="DJ80" i="22"/>
  <c r="DI80" i="22"/>
  <c r="DH80" i="22"/>
  <c r="DG80" i="22"/>
  <c r="DF80" i="22"/>
  <c r="DE80" i="22"/>
  <c r="DD80" i="22"/>
  <c r="DC80" i="22"/>
  <c r="DB80" i="22"/>
  <c r="DA80" i="22"/>
  <c r="CZ80" i="22"/>
  <c r="CY80" i="22"/>
  <c r="CX80" i="22"/>
  <c r="CW80" i="22"/>
  <c r="CV80" i="22"/>
  <c r="CU80" i="22"/>
  <c r="CT80" i="22"/>
  <c r="CS80" i="22"/>
  <c r="CR80" i="22"/>
  <c r="CQ80" i="22"/>
  <c r="CP80" i="22"/>
  <c r="CO80" i="22"/>
  <c r="CN80" i="22"/>
  <c r="CM80" i="22"/>
  <c r="CL80" i="22"/>
  <c r="CK80" i="22"/>
  <c r="CJ80" i="22"/>
  <c r="CI80" i="22"/>
  <c r="CH80" i="22"/>
  <c r="CG80" i="22"/>
  <c r="CF80" i="22"/>
  <c r="CE80" i="22"/>
  <c r="CD80" i="22"/>
  <c r="CC80" i="22"/>
  <c r="CB80" i="22"/>
  <c r="CA80" i="22"/>
  <c r="BZ80" i="22"/>
  <c r="BY80" i="22"/>
  <c r="BX80" i="22"/>
  <c r="BW80" i="22"/>
  <c r="BV80" i="22"/>
  <c r="BU80" i="22"/>
  <c r="BT80" i="22"/>
  <c r="BS80" i="22"/>
  <c r="BR80" i="22"/>
  <c r="BQ80" i="22"/>
  <c r="BP80" i="22"/>
  <c r="BO80" i="22"/>
  <c r="BN80" i="22"/>
  <c r="BM80" i="22"/>
  <c r="BL80" i="22"/>
  <c r="BK80" i="22"/>
  <c r="BJ80" i="22"/>
  <c r="BI80" i="22"/>
  <c r="BH80" i="22"/>
  <c r="BG80" i="22"/>
  <c r="BF80" i="22"/>
  <c r="BE80" i="22"/>
  <c r="BD80" i="22"/>
  <c r="BC80" i="22"/>
  <c r="BB80" i="22"/>
  <c r="BA80" i="22"/>
  <c r="AZ80" i="22"/>
  <c r="AM80" i="22"/>
  <c r="DM79" i="22"/>
  <c r="DL79" i="22"/>
  <c r="DK79" i="22"/>
  <c r="DJ79" i="22"/>
  <c r="DI79" i="22"/>
  <c r="DH79" i="22"/>
  <c r="DG79" i="22"/>
  <c r="DF79" i="22"/>
  <c r="DE79" i="22"/>
  <c r="DD79" i="22"/>
  <c r="DC79" i="22"/>
  <c r="DB79" i="22"/>
  <c r="DA79" i="22"/>
  <c r="CZ79" i="22"/>
  <c r="CY79" i="22"/>
  <c r="CX79" i="22"/>
  <c r="CW79" i="22"/>
  <c r="CV79" i="22"/>
  <c r="CI79" i="22"/>
  <c r="BR79" i="22"/>
  <c r="BQ79" i="22"/>
  <c r="BP79" i="22"/>
  <c r="BO79" i="22"/>
  <c r="BN79" i="22"/>
  <c r="BM79" i="22"/>
  <c r="BL79" i="22"/>
  <c r="BK79" i="22"/>
  <c r="BJ79" i="22"/>
  <c r="BI79" i="22"/>
  <c r="BH79" i="22"/>
  <c r="BG79" i="22"/>
  <c r="BF79" i="22"/>
  <c r="BE79" i="22"/>
  <c r="BD79" i="22"/>
  <c r="BC79" i="22"/>
  <c r="BB79" i="22"/>
  <c r="BA79" i="22"/>
  <c r="AZ79" i="22"/>
  <c r="AM79" i="22"/>
  <c r="D79" i="22"/>
  <c r="E80" i="22" s="1"/>
  <c r="D80" i="22" s="1"/>
  <c r="E81" i="22" s="1"/>
  <c r="D81" i="22" s="1"/>
  <c r="E82" i="22" s="1"/>
  <c r="D82" i="22" s="1"/>
  <c r="E83" i="22" s="1"/>
  <c r="D83" i="22" s="1"/>
  <c r="E84" i="22" s="1"/>
  <c r="D84" i="22" s="1"/>
  <c r="D75" i="22"/>
  <c r="E76" i="22" s="1"/>
  <c r="D76" i="22" s="1"/>
  <c r="E77" i="22" s="1"/>
  <c r="D77" i="22" s="1"/>
  <c r="E78" i="22" s="1"/>
  <c r="D78" i="22" s="1"/>
  <c r="D71" i="22"/>
  <c r="E72" i="22" s="1"/>
  <c r="D72" i="22" s="1"/>
  <c r="E73" i="22" s="1"/>
  <c r="D73" i="22" s="1"/>
  <c r="E74" i="22" s="1"/>
  <c r="D74" i="22" s="1"/>
  <c r="D67" i="22"/>
  <c r="E68" i="22" s="1"/>
  <c r="D68" i="22" s="1"/>
  <c r="E69" i="22" s="1"/>
  <c r="D69" i="22" s="1"/>
  <c r="E70" i="22" s="1"/>
  <c r="D70" i="22" s="1"/>
  <c r="E52" i="22"/>
  <c r="D52" i="22"/>
  <c r="E53" i="22" s="1"/>
  <c r="D53" i="22" s="1"/>
  <c r="E54" i="22" s="1"/>
  <c r="D54" i="22" s="1"/>
  <c r="E55" i="22" s="1"/>
  <c r="D55" i="22" s="1"/>
  <c r="E56" i="22" s="1"/>
  <c r="D56" i="22" s="1"/>
  <c r="E57" i="22" s="1"/>
  <c r="D57" i="22" s="1"/>
  <c r="E58" i="22" s="1"/>
  <c r="D58" i="22" s="1"/>
  <c r="E59" i="22" s="1"/>
  <c r="D59" i="22" s="1"/>
  <c r="E60" i="22" s="1"/>
  <c r="D60" i="22" s="1"/>
  <c r="E61" i="22" s="1"/>
  <c r="D61" i="22" s="1"/>
  <c r="E62" i="22" s="1"/>
  <c r="D62" i="22" s="1"/>
  <c r="E63" i="22" s="1"/>
  <c r="D63" i="22" s="1"/>
  <c r="E64" i="22" s="1"/>
  <c r="D64" i="22" s="1"/>
  <c r="E65" i="22" s="1"/>
  <c r="D65" i="22" s="1"/>
  <c r="E66" i="22" s="1"/>
  <c r="D66" i="22" s="1"/>
  <c r="D45" i="22"/>
  <c r="F44" i="22"/>
  <c r="E40" i="22"/>
  <c r="D40" i="22"/>
  <c r="E41" i="22" s="1"/>
  <c r="D41" i="22" s="1"/>
  <c r="E42" i="22" s="1"/>
  <c r="D42" i="22" s="1"/>
  <c r="E36" i="22"/>
  <c r="D36" i="22"/>
  <c r="E37" i="22" s="1"/>
  <c r="D37" i="22" s="1"/>
  <c r="E38" i="22" s="1"/>
  <c r="D38" i="22" s="1"/>
  <c r="E32" i="22"/>
  <c r="D32" i="22"/>
  <c r="E33" i="22" s="1"/>
  <c r="D33" i="22" s="1"/>
  <c r="E34" i="22" s="1"/>
  <c r="D34" i="22" s="1"/>
  <c r="D26" i="22"/>
  <c r="E27" i="22" s="1"/>
  <c r="D27" i="22" s="1"/>
  <c r="E28" i="22" s="1"/>
  <c r="D28" i="22" s="1"/>
  <c r="E29" i="22" s="1"/>
  <c r="D29" i="22" s="1"/>
  <c r="D22" i="22"/>
  <c r="E23" i="22" s="1"/>
  <c r="D23" i="22" s="1"/>
  <c r="E24" i="22" s="1"/>
  <c r="D24" i="22" s="1"/>
  <c r="E25" i="22" s="1"/>
  <c r="D25" i="22" s="1"/>
  <c r="D18" i="22"/>
  <c r="E19" i="22" s="1"/>
  <c r="D19" i="22" s="1"/>
  <c r="E20" i="22" s="1"/>
  <c r="D20" i="22" s="1"/>
  <c r="E21" i="22" s="1"/>
  <c r="D21" i="22" s="1"/>
  <c r="D17" i="22"/>
  <c r="DM2" i="22"/>
  <c r="DL2" i="22"/>
  <c r="DK2" i="22"/>
  <c r="DJ2" i="22"/>
  <c r="DI2" i="22"/>
  <c r="DH2" i="22"/>
  <c r="DG2" i="22"/>
  <c r="DF2" i="22"/>
  <c r="DE2" i="22"/>
  <c r="DD2" i="22"/>
  <c r="DC2" i="22"/>
  <c r="DB2" i="22"/>
  <c r="DA2" i="22"/>
  <c r="CZ2" i="22"/>
  <c r="CY2" i="22"/>
  <c r="CX2" i="22"/>
  <c r="CW2" i="22"/>
  <c r="CV2" i="22"/>
  <c r="CU2" i="22"/>
  <c r="CT2" i="22"/>
  <c r="CS2" i="22"/>
  <c r="CR2" i="22"/>
  <c r="CQ2" i="22"/>
  <c r="CP2" i="22"/>
  <c r="CO2" i="22"/>
  <c r="CN2" i="22"/>
  <c r="CM2" i="22"/>
  <c r="CL2" i="22"/>
  <c r="CK2" i="22"/>
  <c r="CJ2" i="22"/>
  <c r="CI2" i="22"/>
  <c r="CH2" i="22"/>
  <c r="CG2" i="22"/>
  <c r="CF2" i="22"/>
  <c r="CE2" i="22"/>
  <c r="CD2" i="22"/>
  <c r="CC2" i="22"/>
  <c r="CB2" i="22"/>
  <c r="CA2" i="22"/>
  <c r="BZ2" i="22"/>
  <c r="BY2" i="22"/>
  <c r="BX2" i="22"/>
  <c r="BW2" i="22"/>
  <c r="BV2" i="22"/>
  <c r="BU2" i="22"/>
  <c r="BT2" i="22"/>
  <c r="BS2" i="22"/>
  <c r="BR2" i="22"/>
  <c r="BQ2" i="22"/>
  <c r="BP2" i="22"/>
  <c r="BO2" i="22"/>
  <c r="BN2" i="22"/>
  <c r="BM2" i="22"/>
  <c r="BL2" i="22"/>
  <c r="BK2" i="22"/>
  <c r="BJ2" i="22"/>
  <c r="BI2" i="22"/>
  <c r="BH2" i="22"/>
  <c r="BG2" i="22"/>
  <c r="BF2" i="22"/>
  <c r="BE2" i="22"/>
  <c r="BD2" i="22"/>
  <c r="BC2" i="22"/>
  <c r="BB2" i="22"/>
  <c r="BA2" i="22"/>
  <c r="AZ2" i="22"/>
  <c r="E111" i="6"/>
  <c r="AE24" i="9"/>
  <c r="CM102" i="22" s="1"/>
  <c r="S24" i="9"/>
  <c r="CC102" i="22" s="1"/>
  <c r="E23" i="9"/>
  <c r="D7" i="18"/>
  <c r="W8" i="9"/>
  <c r="W10" i="9"/>
  <c r="W11" i="9"/>
  <c r="W4" i="9"/>
  <c r="W5" i="9"/>
  <c r="W3" i="9"/>
  <c r="U36" i="16"/>
  <c r="U37" i="16" s="1"/>
  <c r="W16" i="9" s="1"/>
  <c r="U36" i="15"/>
  <c r="U37" i="15" s="1"/>
  <c r="W15" i="9" s="1"/>
  <c r="U36" i="14"/>
  <c r="U37" i="14" s="1"/>
  <c r="U36" i="13"/>
  <c r="U37" i="13" s="1"/>
  <c r="W13" i="9" s="1"/>
  <c r="U36" i="12"/>
  <c r="U37" i="12" s="1"/>
  <c r="W12" i="9" s="1"/>
  <c r="AG8" i="9"/>
  <c r="AH8" i="9"/>
  <c r="AI8" i="9"/>
  <c r="AJ8" i="9"/>
  <c r="AK8" i="9"/>
  <c r="AL8" i="9"/>
  <c r="AM8" i="9"/>
  <c r="AN8" i="9"/>
  <c r="AG10" i="9"/>
  <c r="AH10" i="9"/>
  <c r="AI10" i="9"/>
  <c r="AJ10" i="9"/>
  <c r="AK10" i="9"/>
  <c r="AL10" i="9"/>
  <c r="AM10" i="9"/>
  <c r="AN10" i="9"/>
  <c r="AG11" i="9"/>
  <c r="AH11" i="9"/>
  <c r="AI11" i="9"/>
  <c r="AJ11" i="9"/>
  <c r="AK11" i="9"/>
  <c r="AL11" i="9"/>
  <c r="AM11" i="9"/>
  <c r="AN11" i="9"/>
  <c r="AG4" i="9"/>
  <c r="AH4" i="9"/>
  <c r="AI4" i="9"/>
  <c r="AJ4" i="9"/>
  <c r="AK4" i="9"/>
  <c r="AL4" i="9"/>
  <c r="AM4" i="9"/>
  <c r="AN4" i="9"/>
  <c r="AG5" i="9"/>
  <c r="AH5" i="9"/>
  <c r="AI5" i="9"/>
  <c r="AJ5" i="9"/>
  <c r="AK5" i="9"/>
  <c r="AL5" i="9"/>
  <c r="AM5" i="9"/>
  <c r="AN5" i="9"/>
  <c r="AN3" i="9"/>
  <c r="AY2" i="22" s="1"/>
  <c r="AM3" i="9"/>
  <c r="AX2" i="22" s="1"/>
  <c r="AL3" i="9"/>
  <c r="AW2" i="22" s="1"/>
  <c r="AK3" i="9"/>
  <c r="AV2" i="22" s="1"/>
  <c r="AJ3" i="9"/>
  <c r="AU2" i="22" s="1"/>
  <c r="AI3" i="9"/>
  <c r="AT2" i="22" s="1"/>
  <c r="AH3" i="9"/>
  <c r="AS2" i="22" s="1"/>
  <c r="AG3" i="9"/>
  <c r="AR2" i="22" s="1"/>
  <c r="AF2" i="18"/>
  <c r="AG2" i="18"/>
  <c r="AH2" i="18"/>
  <c r="AI2" i="18"/>
  <c r="AJ2" i="18"/>
  <c r="AK2" i="18"/>
  <c r="AL2" i="18"/>
  <c r="AM2" i="18"/>
  <c r="AM2" i="17"/>
  <c r="AF2" i="17"/>
  <c r="AG2" i="17"/>
  <c r="AH2" i="17"/>
  <c r="AI2" i="17"/>
  <c r="AJ2" i="17"/>
  <c r="AK2" i="17"/>
  <c r="AL2" i="17"/>
  <c r="AM36" i="16"/>
  <c r="AM37" i="16" s="1"/>
  <c r="AN16" i="9" s="1"/>
  <c r="AY340" i="22" s="1"/>
  <c r="AL36" i="16"/>
  <c r="AL37" i="16" s="1"/>
  <c r="AM16" i="9" s="1"/>
  <c r="AX340" i="22" s="1"/>
  <c r="AK36" i="16"/>
  <c r="AK37" i="16" s="1"/>
  <c r="AL16" i="9" s="1"/>
  <c r="AW340" i="22" s="1"/>
  <c r="AJ36" i="16"/>
  <c r="AJ37" i="16" s="1"/>
  <c r="AK16" i="9" s="1"/>
  <c r="AV340" i="22" s="1"/>
  <c r="AI36" i="16"/>
  <c r="AI37" i="16" s="1"/>
  <c r="AJ16" i="9" s="1"/>
  <c r="AU340" i="22" s="1"/>
  <c r="AH36" i="16"/>
  <c r="AH37" i="16" s="1"/>
  <c r="AI16" i="9" s="1"/>
  <c r="AT340" i="22" s="1"/>
  <c r="AG36" i="16"/>
  <c r="AG37" i="16" s="1"/>
  <c r="AH16" i="9" s="1"/>
  <c r="AS340" i="22" s="1"/>
  <c r="AF36" i="16"/>
  <c r="AF37" i="16" s="1"/>
  <c r="AG16" i="9" s="1"/>
  <c r="AR340" i="22" s="1"/>
  <c r="AF3" i="16"/>
  <c r="AG3" i="16"/>
  <c r="AH3" i="16"/>
  <c r="AI3" i="16"/>
  <c r="AJ3" i="16"/>
  <c r="AK3" i="16"/>
  <c r="AL3" i="16"/>
  <c r="AM3" i="16"/>
  <c r="AM36" i="15"/>
  <c r="AM37" i="15" s="1"/>
  <c r="AN15" i="9" s="1"/>
  <c r="AY339" i="22" s="1"/>
  <c r="AL36" i="15"/>
  <c r="AL37" i="15" s="1"/>
  <c r="AM15" i="9" s="1"/>
  <c r="AX339" i="22" s="1"/>
  <c r="AK36" i="15"/>
  <c r="AK37" i="15" s="1"/>
  <c r="AL15" i="9" s="1"/>
  <c r="AW339" i="22" s="1"/>
  <c r="AJ36" i="15"/>
  <c r="AJ37" i="15" s="1"/>
  <c r="AK15" i="9" s="1"/>
  <c r="AV339" i="22" s="1"/>
  <c r="AI36" i="15"/>
  <c r="AI37" i="15" s="1"/>
  <c r="AJ15" i="9" s="1"/>
  <c r="AU339" i="22" s="1"/>
  <c r="AH36" i="15"/>
  <c r="AH37" i="15" s="1"/>
  <c r="AI15" i="9" s="1"/>
  <c r="AT339" i="22" s="1"/>
  <c r="AG36" i="15"/>
  <c r="AG37" i="15" s="1"/>
  <c r="AH15" i="9" s="1"/>
  <c r="AS339" i="22" s="1"/>
  <c r="AF36" i="15"/>
  <c r="AF37" i="15" s="1"/>
  <c r="AG15" i="9" s="1"/>
  <c r="AR339" i="22" s="1"/>
  <c r="AM3" i="15"/>
  <c r="AF3" i="15"/>
  <c r="AG3" i="15"/>
  <c r="AH3" i="15"/>
  <c r="AI3" i="15"/>
  <c r="AJ3" i="15"/>
  <c r="AK3" i="15"/>
  <c r="AL3" i="15"/>
  <c r="AM36" i="14"/>
  <c r="AM37" i="14" s="1"/>
  <c r="AL36" i="14"/>
  <c r="AL37" i="14" s="1"/>
  <c r="AK36" i="14"/>
  <c r="AK37" i="14" s="1"/>
  <c r="AJ36" i="14"/>
  <c r="AJ37" i="14" s="1"/>
  <c r="AI36" i="14"/>
  <c r="AI37" i="14" s="1"/>
  <c r="AH36" i="14"/>
  <c r="AH37" i="14" s="1"/>
  <c r="AG36" i="14"/>
  <c r="AG37" i="14" s="1"/>
  <c r="AF36" i="14"/>
  <c r="AF37" i="14" s="1"/>
  <c r="AM36" i="13"/>
  <c r="AM37" i="13" s="1"/>
  <c r="AN13" i="9" s="1"/>
  <c r="AY337" i="22" s="1"/>
  <c r="AL36" i="13"/>
  <c r="AL37" i="13" s="1"/>
  <c r="AM13" i="9" s="1"/>
  <c r="AX337" i="22" s="1"/>
  <c r="AK36" i="13"/>
  <c r="AK37" i="13" s="1"/>
  <c r="AL13" i="9" s="1"/>
  <c r="AW337" i="22" s="1"/>
  <c r="AJ36" i="13"/>
  <c r="AJ37" i="13" s="1"/>
  <c r="AK13" i="9" s="1"/>
  <c r="AV337" i="22" s="1"/>
  <c r="AI36" i="13"/>
  <c r="AI37" i="13" s="1"/>
  <c r="AJ13" i="9" s="1"/>
  <c r="AU337" i="22" s="1"/>
  <c r="AH36" i="13"/>
  <c r="AH37" i="13" s="1"/>
  <c r="AI13" i="9" s="1"/>
  <c r="AT337" i="22" s="1"/>
  <c r="AG36" i="13"/>
  <c r="AG37" i="13" s="1"/>
  <c r="AH13" i="9" s="1"/>
  <c r="AS337" i="22" s="1"/>
  <c r="AF36" i="13"/>
  <c r="AF37" i="13" s="1"/>
  <c r="AG13" i="9" s="1"/>
  <c r="AR337" i="22" s="1"/>
  <c r="AF3" i="13"/>
  <c r="AF3" i="14" s="1"/>
  <c r="AG3" i="13"/>
  <c r="AG3" i="14" s="1"/>
  <c r="AH3" i="13"/>
  <c r="AH3" i="14" s="1"/>
  <c r="AI3" i="13"/>
  <c r="AI3" i="14" s="1"/>
  <c r="AJ3" i="13"/>
  <c r="AJ3" i="14" s="1"/>
  <c r="AK3" i="13"/>
  <c r="AK3" i="14" s="1"/>
  <c r="AL3" i="13"/>
  <c r="AL3" i="14" s="1"/>
  <c r="AM3" i="13"/>
  <c r="AM3" i="14" s="1"/>
  <c r="AM36" i="12"/>
  <c r="AM37" i="12" s="1"/>
  <c r="AN12" i="9" s="1"/>
  <c r="AY336" i="22" s="1"/>
  <c r="AL36" i="12"/>
  <c r="AL37" i="12" s="1"/>
  <c r="AM12" i="9" s="1"/>
  <c r="AX336" i="22" s="1"/>
  <c r="AK36" i="12"/>
  <c r="AK37" i="12" s="1"/>
  <c r="AL12" i="9" s="1"/>
  <c r="AW336" i="22" s="1"/>
  <c r="AJ36" i="12"/>
  <c r="AJ37" i="12" s="1"/>
  <c r="AK12" i="9" s="1"/>
  <c r="AV336" i="22" s="1"/>
  <c r="AI36" i="12"/>
  <c r="AI37" i="12" s="1"/>
  <c r="AJ12" i="9" s="1"/>
  <c r="AU336" i="22" s="1"/>
  <c r="AH36" i="12"/>
  <c r="AH37" i="12" s="1"/>
  <c r="AI12" i="9" s="1"/>
  <c r="AT336" i="22" s="1"/>
  <c r="AG36" i="12"/>
  <c r="AG37" i="12" s="1"/>
  <c r="AH12" i="9" s="1"/>
  <c r="AS336" i="22" s="1"/>
  <c r="AF36" i="12"/>
  <c r="AF37" i="12" s="1"/>
  <c r="AG12" i="9" s="1"/>
  <c r="AR336" i="22" s="1"/>
  <c r="AC8" i="9"/>
  <c r="AD8" i="9"/>
  <c r="AE8" i="9"/>
  <c r="AC10" i="9"/>
  <c r="AD10" i="9"/>
  <c r="AE10" i="9"/>
  <c r="AC11" i="9"/>
  <c r="AD11" i="9"/>
  <c r="AE11" i="9"/>
  <c r="AB10" i="9"/>
  <c r="AB11" i="9"/>
  <c r="AB8" i="9"/>
  <c r="AC4" i="9"/>
  <c r="AD4" i="9"/>
  <c r="AE4" i="9"/>
  <c r="AC5" i="9"/>
  <c r="AD5" i="9"/>
  <c r="AE5" i="9"/>
  <c r="AB5" i="9"/>
  <c r="AB4" i="9"/>
  <c r="AD36" i="16"/>
  <c r="AD37" i="16" s="1"/>
  <c r="AE16" i="9" s="1"/>
  <c r="AQ340" i="22" s="1"/>
  <c r="AC36" i="16"/>
  <c r="AC37" i="16" s="1"/>
  <c r="AD16" i="9" s="1"/>
  <c r="AP340" i="22" s="1"/>
  <c r="AB36" i="16"/>
  <c r="AB37" i="16" s="1"/>
  <c r="AC16" i="9" s="1"/>
  <c r="AO340" i="22" s="1"/>
  <c r="AA36" i="16"/>
  <c r="AA37" i="16" s="1"/>
  <c r="AB16" i="9" s="1"/>
  <c r="AN340" i="22" s="1"/>
  <c r="AD36" i="15"/>
  <c r="AD37" i="15" s="1"/>
  <c r="AE15" i="9" s="1"/>
  <c r="AQ339" i="22" s="1"/>
  <c r="AC36" i="15"/>
  <c r="AC37" i="15" s="1"/>
  <c r="AD15" i="9" s="1"/>
  <c r="AP339" i="22" s="1"/>
  <c r="AB36" i="15"/>
  <c r="AB37" i="15" s="1"/>
  <c r="AC15" i="9" s="1"/>
  <c r="AO339" i="22" s="1"/>
  <c r="AA36" i="15"/>
  <c r="AA37" i="15" s="1"/>
  <c r="AB15" i="9" s="1"/>
  <c r="AN339" i="22" s="1"/>
  <c r="AD36" i="14"/>
  <c r="AD37" i="14" s="1"/>
  <c r="AC36" i="14"/>
  <c r="AC37" i="14" s="1"/>
  <c r="AB36" i="14"/>
  <c r="AB37" i="14" s="1"/>
  <c r="AA36" i="14"/>
  <c r="AA37" i="14" s="1"/>
  <c r="AD36" i="13"/>
  <c r="AD37" i="13" s="1"/>
  <c r="AE13" i="9" s="1"/>
  <c r="AQ337" i="22" s="1"/>
  <c r="AC36" i="13"/>
  <c r="AC37" i="13" s="1"/>
  <c r="AD13" i="9" s="1"/>
  <c r="AP337" i="22" s="1"/>
  <c r="AB36" i="13"/>
  <c r="AB37" i="13" s="1"/>
  <c r="AC13" i="9" s="1"/>
  <c r="AO337" i="22" s="1"/>
  <c r="AA36" i="13"/>
  <c r="AA37" i="13" s="1"/>
  <c r="AB13" i="9" s="1"/>
  <c r="AN337" i="22" s="1"/>
  <c r="AD36" i="12"/>
  <c r="AD37" i="12" s="1"/>
  <c r="AE12" i="9" s="1"/>
  <c r="AQ336" i="22" s="1"/>
  <c r="AC36" i="12"/>
  <c r="AC37" i="12" s="1"/>
  <c r="AD12" i="9" s="1"/>
  <c r="AP336" i="22" s="1"/>
  <c r="AB36" i="12"/>
  <c r="AB37" i="12" s="1"/>
  <c r="AC12" i="9" s="1"/>
  <c r="AO336" i="22" s="1"/>
  <c r="AA36" i="12"/>
  <c r="AA37" i="12" s="1"/>
  <c r="AB12" i="9" s="1"/>
  <c r="AN336" i="22" s="1"/>
  <c r="V8" i="9"/>
  <c r="X8" i="9"/>
  <c r="Y8" i="9"/>
  <c r="V10" i="9"/>
  <c r="X10" i="9"/>
  <c r="Y10" i="9"/>
  <c r="V11" i="9"/>
  <c r="X11" i="9"/>
  <c r="Y11" i="9"/>
  <c r="U10" i="9"/>
  <c r="U11" i="9"/>
  <c r="U8" i="9"/>
  <c r="V4" i="9"/>
  <c r="X4" i="9"/>
  <c r="Y4" i="9"/>
  <c r="V5" i="9"/>
  <c r="X5" i="9"/>
  <c r="Y5" i="9"/>
  <c r="U5" i="9"/>
  <c r="U4" i="9"/>
  <c r="AA3" i="9"/>
  <c r="AM2" i="22" s="1"/>
  <c r="V3" i="9"/>
  <c r="X3" i="9"/>
  <c r="AK2" i="22" s="1"/>
  <c r="Y3" i="9"/>
  <c r="AL2" i="22" s="1"/>
  <c r="AB3" i="9"/>
  <c r="AN2" i="22" s="1"/>
  <c r="AC3" i="9"/>
  <c r="AO2" i="22" s="1"/>
  <c r="AD3" i="9"/>
  <c r="AP2" i="22" s="1"/>
  <c r="AE3" i="9"/>
  <c r="AQ2" i="22" s="1"/>
  <c r="U3" i="9"/>
  <c r="AC2" i="18"/>
  <c r="AD2" i="18"/>
  <c r="T2" i="18"/>
  <c r="V2" i="18"/>
  <c r="W2" i="18"/>
  <c r="Y2" i="18"/>
  <c r="AA2" i="18"/>
  <c r="AB2" i="18"/>
  <c r="S2" i="18"/>
  <c r="T2" i="17"/>
  <c r="V2" i="17"/>
  <c r="W2" i="17"/>
  <c r="Y2" i="17"/>
  <c r="AA2" i="17"/>
  <c r="AB2" i="17"/>
  <c r="AC2" i="17"/>
  <c r="AD2" i="17"/>
  <c r="S2" i="17"/>
  <c r="Y36" i="16"/>
  <c r="Y37" i="16" s="1"/>
  <c r="W36" i="16"/>
  <c r="W37" i="16" s="1"/>
  <c r="Y16" i="9" s="1"/>
  <c r="AL340" i="22" s="1"/>
  <c r="V36" i="16"/>
  <c r="V37" i="16" s="1"/>
  <c r="X16" i="9" s="1"/>
  <c r="AK340" i="22" s="1"/>
  <c r="T36" i="16"/>
  <c r="T37" i="16" s="1"/>
  <c r="V16" i="9" s="1"/>
  <c r="AJ340" i="22" s="1"/>
  <c r="S36" i="16"/>
  <c r="S37" i="16" s="1"/>
  <c r="U16" i="9" s="1"/>
  <c r="AI340" i="22" s="1"/>
  <c r="T3" i="16"/>
  <c r="V3" i="16"/>
  <c r="W3" i="16"/>
  <c r="Y3" i="16"/>
  <c r="AA3" i="16"/>
  <c r="AB3" i="16"/>
  <c r="AC3" i="16"/>
  <c r="AD3" i="16"/>
  <c r="S3" i="16"/>
  <c r="Y36" i="15"/>
  <c r="Y37" i="15" s="1"/>
  <c r="W36" i="15"/>
  <c r="W37" i="15" s="1"/>
  <c r="Y15" i="9" s="1"/>
  <c r="AL339" i="22" s="1"/>
  <c r="V36" i="15"/>
  <c r="V37" i="15" s="1"/>
  <c r="X15" i="9" s="1"/>
  <c r="AK339" i="22" s="1"/>
  <c r="T36" i="15"/>
  <c r="T37" i="15" s="1"/>
  <c r="V15" i="9" s="1"/>
  <c r="AJ339" i="22" s="1"/>
  <c r="S36" i="15"/>
  <c r="S37" i="15" s="1"/>
  <c r="U15" i="9" s="1"/>
  <c r="AI339" i="22" s="1"/>
  <c r="T3" i="15"/>
  <c r="V3" i="15"/>
  <c r="W3" i="15"/>
  <c r="Y3" i="15"/>
  <c r="AA3" i="15"/>
  <c r="AB3" i="15"/>
  <c r="AC3" i="15"/>
  <c r="AD3" i="15"/>
  <c r="S3" i="15"/>
  <c r="Y36" i="14"/>
  <c r="Y37" i="14" s="1"/>
  <c r="W36" i="14"/>
  <c r="W37" i="14" s="1"/>
  <c r="V36" i="14"/>
  <c r="V37" i="14" s="1"/>
  <c r="T36" i="14"/>
  <c r="T37" i="14" s="1"/>
  <c r="S36" i="14"/>
  <c r="S37" i="14" s="1"/>
  <c r="Y36" i="13"/>
  <c r="Y37" i="13" s="1"/>
  <c r="W36" i="13"/>
  <c r="W37" i="13" s="1"/>
  <c r="Y13" i="9" s="1"/>
  <c r="AL337" i="22" s="1"/>
  <c r="V36" i="13"/>
  <c r="V37" i="13" s="1"/>
  <c r="X13" i="9" s="1"/>
  <c r="AK337" i="22" s="1"/>
  <c r="T36" i="13"/>
  <c r="T37" i="13" s="1"/>
  <c r="V13" i="9" s="1"/>
  <c r="AJ337" i="22" s="1"/>
  <c r="S36" i="13"/>
  <c r="S37" i="13" s="1"/>
  <c r="U13" i="9" s="1"/>
  <c r="AI337" i="22" s="1"/>
  <c r="T3" i="13"/>
  <c r="T3" i="14" s="1"/>
  <c r="V3" i="13"/>
  <c r="V3" i="14" s="1"/>
  <c r="W3" i="13"/>
  <c r="W3" i="14" s="1"/>
  <c r="Y3" i="13"/>
  <c r="Y3" i="14" s="1"/>
  <c r="AA3" i="13"/>
  <c r="AA3" i="14" s="1"/>
  <c r="AB3" i="13"/>
  <c r="AB3" i="14" s="1"/>
  <c r="AC3" i="13"/>
  <c r="AC3" i="14" s="1"/>
  <c r="AD3" i="13"/>
  <c r="AD3" i="14" s="1"/>
  <c r="S3" i="13"/>
  <c r="S3" i="14" s="1"/>
  <c r="Y36" i="12"/>
  <c r="Y37" i="12" s="1"/>
  <c r="W36" i="12"/>
  <c r="W37" i="12" s="1"/>
  <c r="Y12" i="9" s="1"/>
  <c r="AL336" i="22" s="1"/>
  <c r="V36" i="12"/>
  <c r="V37" i="12" s="1"/>
  <c r="X12" i="9" s="1"/>
  <c r="AK336" i="22" s="1"/>
  <c r="T36" i="12"/>
  <c r="T37" i="12" s="1"/>
  <c r="V12" i="9" s="1"/>
  <c r="AJ336" i="22" s="1"/>
  <c r="S36" i="12"/>
  <c r="S37" i="12" s="1"/>
  <c r="U12" i="9" s="1"/>
  <c r="AI336" i="22" s="1"/>
  <c r="T20" i="9"/>
  <c r="T11" i="9"/>
  <c r="T10" i="9"/>
  <c r="T8" i="9"/>
  <c r="T5" i="9"/>
  <c r="T4" i="9"/>
  <c r="T3" i="9"/>
  <c r="P20" i="9"/>
  <c r="P11" i="9"/>
  <c r="P10" i="9"/>
  <c r="P8" i="9"/>
  <c r="P5" i="9"/>
  <c r="P4" i="9"/>
  <c r="P3" i="9"/>
  <c r="L20" i="9"/>
  <c r="Y20" i="9" s="1"/>
  <c r="CH79" i="22" s="1"/>
  <c r="L11" i="9"/>
  <c r="L10" i="9"/>
  <c r="L8" i="9"/>
  <c r="L5" i="9"/>
  <c r="L4" i="9"/>
  <c r="L3" i="9"/>
  <c r="H11" i="9"/>
  <c r="H10" i="9"/>
  <c r="H9" i="9"/>
  <c r="H8" i="9"/>
  <c r="H5" i="9"/>
  <c r="H4" i="9"/>
  <c r="H3" i="9"/>
  <c r="R2" i="18"/>
  <c r="N2" i="18"/>
  <c r="J2" i="18"/>
  <c r="F2" i="18"/>
  <c r="R2" i="17"/>
  <c r="N2" i="17"/>
  <c r="J2" i="17"/>
  <c r="F2" i="17"/>
  <c r="R36" i="16"/>
  <c r="R37" i="16" s="1"/>
  <c r="T16" i="9" s="1"/>
  <c r="AH340" i="22" s="1"/>
  <c r="N36" i="16"/>
  <c r="N37" i="16" s="1"/>
  <c r="P16" i="9" s="1"/>
  <c r="J36" i="16"/>
  <c r="J37" i="16" s="1"/>
  <c r="L16" i="9" s="1"/>
  <c r="F36" i="16"/>
  <c r="F37" i="16" s="1"/>
  <c r="H16" i="9" s="1"/>
  <c r="R36" i="15"/>
  <c r="R37" i="15" s="1"/>
  <c r="T15" i="9" s="1"/>
  <c r="AH339" i="22" s="1"/>
  <c r="N36" i="15"/>
  <c r="N37" i="15" s="1"/>
  <c r="P15" i="9" s="1"/>
  <c r="J36" i="15"/>
  <c r="J37" i="15" s="1"/>
  <c r="L15" i="9" s="1"/>
  <c r="F36" i="15"/>
  <c r="F37" i="15" s="1"/>
  <c r="H15" i="9" s="1"/>
  <c r="R36" i="14"/>
  <c r="R37" i="14" s="1"/>
  <c r="N36" i="14"/>
  <c r="N37" i="14" s="1"/>
  <c r="P14" i="9" s="1"/>
  <c r="J36" i="14"/>
  <c r="J37" i="14" s="1"/>
  <c r="F36" i="14"/>
  <c r="F37" i="14" s="1"/>
  <c r="R36" i="13"/>
  <c r="R37" i="13" s="1"/>
  <c r="T13" i="9" s="1"/>
  <c r="AH337" i="22" s="1"/>
  <c r="R3" i="13"/>
  <c r="R3" i="14" s="1"/>
  <c r="R3" i="15" s="1"/>
  <c r="R3" i="16" s="1"/>
  <c r="N36" i="13"/>
  <c r="N37" i="13" s="1"/>
  <c r="P13" i="9" s="1"/>
  <c r="N3" i="13"/>
  <c r="N3" i="14" s="1"/>
  <c r="N3" i="15" s="1"/>
  <c r="N3" i="16" s="1"/>
  <c r="J36" i="13"/>
  <c r="J37" i="13" s="1"/>
  <c r="L13" i="9" s="1"/>
  <c r="J3" i="13"/>
  <c r="J3" i="14" s="1"/>
  <c r="J3" i="15" s="1"/>
  <c r="J3" i="16" s="1"/>
  <c r="F36" i="13"/>
  <c r="F37" i="13" s="1"/>
  <c r="H13" i="9" s="1"/>
  <c r="F3" i="13"/>
  <c r="F3" i="14" s="1"/>
  <c r="F3" i="15" s="1"/>
  <c r="F3" i="16" s="1"/>
  <c r="R36" i="12"/>
  <c r="R37" i="12" s="1"/>
  <c r="T12" i="9" s="1"/>
  <c r="AH336" i="22" s="1"/>
  <c r="N36" i="12"/>
  <c r="N37" i="12" s="1"/>
  <c r="P12" i="9" s="1"/>
  <c r="J36" i="12"/>
  <c r="J37" i="12" s="1"/>
  <c r="L12" i="9" s="1"/>
  <c r="F36" i="12"/>
  <c r="F37" i="12" s="1"/>
  <c r="H12" i="9" s="1"/>
  <c r="S20" i="9"/>
  <c r="R20" i="9"/>
  <c r="Z20" i="9" s="1"/>
  <c r="Q20" i="9"/>
  <c r="CA79" i="22" s="1"/>
  <c r="O20" i="9"/>
  <c r="N20" i="9"/>
  <c r="M20" i="9"/>
  <c r="K20" i="9"/>
  <c r="J20" i="9"/>
  <c r="BV79" i="22" s="1"/>
  <c r="I20" i="9"/>
  <c r="BU79" i="22" s="1"/>
  <c r="G20" i="9"/>
  <c r="BT79" i="22" s="1"/>
  <c r="F20" i="9"/>
  <c r="BS79" i="22" s="1"/>
  <c r="V101" i="6"/>
  <c r="W101" i="6"/>
  <c r="X101" i="6"/>
  <c r="Y101" i="6"/>
  <c r="Z101" i="6"/>
  <c r="AA101" i="6"/>
  <c r="AB101" i="6"/>
  <c r="AC101" i="6"/>
  <c r="AD101" i="6"/>
  <c r="AE101" i="6"/>
  <c r="AF101" i="6"/>
  <c r="AG101" i="6"/>
  <c r="V102" i="6"/>
  <c r="W102" i="6"/>
  <c r="X102" i="6"/>
  <c r="Y102" i="6"/>
  <c r="Z102" i="6"/>
  <c r="AA102" i="6"/>
  <c r="AB102" i="6"/>
  <c r="AC102" i="6"/>
  <c r="AD102" i="6"/>
  <c r="AE102" i="6"/>
  <c r="AF102" i="6"/>
  <c r="AG102" i="6"/>
  <c r="AF14" i="9" l="1"/>
  <c r="AI14" i="34"/>
  <c r="Z14" i="9"/>
  <c r="AB14" i="34"/>
  <c r="F14" i="23"/>
  <c r="AD14" i="34"/>
  <c r="F14" i="34"/>
  <c r="W14" i="9"/>
  <c r="Y14" i="34"/>
  <c r="AN14" i="9"/>
  <c r="AQ14" i="34"/>
  <c r="AM14" i="9"/>
  <c r="AP14" i="34"/>
  <c r="AL14" i="9"/>
  <c r="AO14" i="34"/>
  <c r="AK14" i="9"/>
  <c r="AN14" i="34"/>
  <c r="AJ14" i="9"/>
  <c r="AM14" i="34"/>
  <c r="AI14" i="9"/>
  <c r="AL14" i="34"/>
  <c r="AH14" i="9"/>
  <c r="AK14" i="34"/>
  <c r="AG14" i="9"/>
  <c r="AJ14" i="34"/>
  <c r="AE14" i="9"/>
  <c r="AH14" i="34"/>
  <c r="AD14" i="9"/>
  <c r="AG14" i="34"/>
  <c r="AC14" i="9"/>
  <c r="AF14" i="34"/>
  <c r="AB14" i="9"/>
  <c r="AE14" i="34"/>
  <c r="E14" i="34"/>
  <c r="AC14" i="34"/>
  <c r="Y14" i="9"/>
  <c r="AA14" i="34"/>
  <c r="X14" i="9"/>
  <c r="Z14" i="34"/>
  <c r="V14" i="9"/>
  <c r="X14" i="34"/>
  <c r="U14" i="9"/>
  <c r="W14" i="34"/>
  <c r="T14" i="9"/>
  <c r="V14" i="34"/>
  <c r="L14" i="9"/>
  <c r="N14" i="34"/>
  <c r="H14" i="9"/>
  <c r="J14" i="34"/>
  <c r="AR107" i="22"/>
  <c r="AR107" i="32"/>
  <c r="AS107" i="22"/>
  <c r="AS107" i="32"/>
  <c r="AT107" i="22"/>
  <c r="AT107" i="32"/>
  <c r="AU107" i="22"/>
  <c r="AU107" i="32"/>
  <c r="AV107" i="22"/>
  <c r="AV107" i="32"/>
  <c r="AW107" i="22"/>
  <c r="AW107" i="32"/>
  <c r="AX107" i="22"/>
  <c r="AX107" i="32"/>
  <c r="AY107" i="22"/>
  <c r="AY107" i="32"/>
  <c r="AR111" i="22"/>
  <c r="AR111" i="32"/>
  <c r="AS111" i="22"/>
  <c r="AS111" i="32"/>
  <c r="AT111" i="22"/>
  <c r="AT111" i="32"/>
  <c r="AU111" i="22"/>
  <c r="AU111" i="32"/>
  <c r="AV111" i="22"/>
  <c r="AV111" i="32"/>
  <c r="AW111" i="22"/>
  <c r="AW111" i="32"/>
  <c r="AX111" i="22"/>
  <c r="AX111" i="32"/>
  <c r="AY111" i="22"/>
  <c r="AY111" i="32"/>
  <c r="AR112" i="22"/>
  <c r="AR112" i="32"/>
  <c r="AS112" i="22"/>
  <c r="AS112" i="32"/>
  <c r="AT112" i="22"/>
  <c r="AT112" i="32"/>
  <c r="AU112" i="22"/>
  <c r="AU112" i="32"/>
  <c r="AV112" i="22"/>
  <c r="AV112" i="32"/>
  <c r="AW112" i="22"/>
  <c r="AW112" i="32"/>
  <c r="AX112" i="22"/>
  <c r="AX112" i="32"/>
  <c r="AY112" i="22"/>
  <c r="AY112" i="32"/>
  <c r="AO107" i="22"/>
  <c r="AO107" i="32"/>
  <c r="AP107" i="22"/>
  <c r="AP107" i="32"/>
  <c r="AQ107" i="22"/>
  <c r="AQ107" i="32"/>
  <c r="AO111" i="22"/>
  <c r="AO111" i="32"/>
  <c r="AP111" i="22"/>
  <c r="AP111" i="32"/>
  <c r="AQ111" i="22"/>
  <c r="AQ111" i="32"/>
  <c r="AO112" i="22"/>
  <c r="AO112" i="32"/>
  <c r="AP112" i="22"/>
  <c r="AP112" i="32"/>
  <c r="AQ112" i="22"/>
  <c r="AQ112" i="32"/>
  <c r="AN111" i="22"/>
  <c r="AN111" i="32"/>
  <c r="AN112" i="22"/>
  <c r="AN112" i="32"/>
  <c r="AN107" i="22"/>
  <c r="AN107" i="32"/>
  <c r="AJ107" i="22"/>
  <c r="AJ107" i="32"/>
  <c r="AK107" i="22"/>
  <c r="AK107" i="32"/>
  <c r="AL107" i="22"/>
  <c r="AL107" i="32"/>
  <c r="AJ111" i="22"/>
  <c r="AJ111" i="32"/>
  <c r="AK111" i="22"/>
  <c r="AK111" i="32"/>
  <c r="AL111" i="22"/>
  <c r="AL111" i="32"/>
  <c r="AJ112" i="22"/>
  <c r="AJ112" i="32"/>
  <c r="AK112" i="22"/>
  <c r="AK112" i="32"/>
  <c r="AL112" i="22"/>
  <c r="AL112" i="32"/>
  <c r="AI111" i="22"/>
  <c r="AI111" i="32"/>
  <c r="AI112" i="22"/>
  <c r="AI112" i="32"/>
  <c r="AI107" i="22"/>
  <c r="AI107" i="32"/>
  <c r="AH112" i="22"/>
  <c r="AH112" i="32"/>
  <c r="AH111" i="22"/>
  <c r="AH111" i="32"/>
  <c r="AH107" i="22"/>
  <c r="AH107" i="32"/>
  <c r="AR79" i="22"/>
  <c r="AR79" i="32"/>
  <c r="AS79" i="22"/>
  <c r="AS79" i="32"/>
  <c r="AT79" i="22"/>
  <c r="AT79" i="32"/>
  <c r="AU79" i="22"/>
  <c r="AU79" i="32"/>
  <c r="AV79" i="22"/>
  <c r="AV79" i="32"/>
  <c r="AW79" i="22"/>
  <c r="AW79" i="32"/>
  <c r="AX79" i="22"/>
  <c r="AX79" i="32"/>
  <c r="AY79" i="22"/>
  <c r="AY79" i="32"/>
  <c r="AR80" i="22"/>
  <c r="AR80" i="32"/>
  <c r="AS80" i="22"/>
  <c r="AS80" i="32"/>
  <c r="AT80" i="22"/>
  <c r="AT80" i="32"/>
  <c r="AU80" i="22"/>
  <c r="AU80" i="32"/>
  <c r="AV80" i="22"/>
  <c r="AV80" i="32"/>
  <c r="AW80" i="22"/>
  <c r="AW80" i="32"/>
  <c r="AX80" i="22"/>
  <c r="AX80" i="32"/>
  <c r="AY80" i="22"/>
  <c r="AY80" i="32"/>
  <c r="AO79" i="22"/>
  <c r="AO79" i="32"/>
  <c r="AP79" i="22"/>
  <c r="AP79" i="32"/>
  <c r="AQ79" i="22"/>
  <c r="AQ79" i="32"/>
  <c r="AO80" i="22"/>
  <c r="AO80" i="32"/>
  <c r="AP80" i="22"/>
  <c r="AP80" i="32"/>
  <c r="AQ80" i="22"/>
  <c r="AQ80" i="32"/>
  <c r="AN80" i="22"/>
  <c r="AN80" i="32"/>
  <c r="AN79" i="22"/>
  <c r="AN79" i="32"/>
  <c r="AJ79" i="22"/>
  <c r="AJ79" i="32"/>
  <c r="AK79" i="22"/>
  <c r="AK79" i="32"/>
  <c r="AL79" i="22"/>
  <c r="AL79" i="32"/>
  <c r="AJ80" i="22"/>
  <c r="AJ80" i="32"/>
  <c r="AK80" i="22"/>
  <c r="AK80" i="32"/>
  <c r="AL80" i="22"/>
  <c r="AL80" i="32"/>
  <c r="AI80" i="22"/>
  <c r="AI80" i="32"/>
  <c r="AI79" i="22"/>
  <c r="AI79" i="32"/>
  <c r="AH80" i="22"/>
  <c r="AH80" i="32"/>
  <c r="AH79" i="22"/>
  <c r="AH79" i="32"/>
  <c r="X20" i="9"/>
  <c r="CG79" i="22" s="1"/>
  <c r="BW79" i="22"/>
  <c r="U20" i="9"/>
  <c r="BX79" i="22"/>
  <c r="V20" i="9"/>
  <c r="CF79" i="22" s="1"/>
  <c r="BY79" i="22"/>
  <c r="W20" i="9"/>
  <c r="BZ79" i="22"/>
  <c r="AB20" i="9"/>
  <c r="CJ79" i="22" s="1"/>
  <c r="CB79" i="22"/>
  <c r="AC20" i="9"/>
  <c r="CK79" i="22" s="1"/>
  <c r="CC79" i="22"/>
  <c r="AD20" i="9"/>
  <c r="CL79" i="22" s="1"/>
  <c r="CD79" i="22"/>
  <c r="E7" i="18"/>
  <c r="F23" i="9"/>
  <c r="AA16" i="9"/>
  <c r="AM340" i="22" s="1"/>
  <c r="E16" i="23"/>
  <c r="AA15" i="9"/>
  <c r="AM339" i="22" s="1"/>
  <c r="E15" i="23"/>
  <c r="AA14" i="9"/>
  <c r="E14" i="23"/>
  <c r="AA13" i="9"/>
  <c r="AM337" i="22" s="1"/>
  <c r="E13" i="23"/>
  <c r="AH2" i="22"/>
  <c r="AH1" i="22"/>
  <c r="AA12" i="9"/>
  <c r="AM336" i="22" s="1"/>
  <c r="E12" i="23"/>
  <c r="AI2" i="22"/>
  <c r="AI1" i="22"/>
  <c r="AJ2" i="22"/>
  <c r="AJ1" i="22"/>
  <c r="AM20" i="9"/>
  <c r="CT79" i="22" s="1"/>
  <c r="AL20" i="9"/>
  <c r="CS79" i="22" s="1"/>
  <c r="AK20" i="9"/>
  <c r="CR79" i="22" s="1"/>
  <c r="AI20" i="9"/>
  <c r="CP79" i="22" s="1"/>
  <c r="AH20" i="9"/>
  <c r="CO79" i="22" s="1"/>
  <c r="AG20" i="9"/>
  <c r="CN79" i="22" s="1"/>
  <c r="CU79" i="22"/>
  <c r="CQ79" i="22"/>
  <c r="AH1" i="6"/>
  <c r="AI1" i="6"/>
  <c r="AJ1" i="6"/>
  <c r="B144" i="19"/>
  <c r="B148" i="19" s="1"/>
  <c r="B152" i="19" s="1"/>
  <c r="B156" i="19" s="1"/>
  <c r="B160" i="19" s="1"/>
  <c r="B164" i="19" s="1"/>
  <c r="B168" i="19" s="1"/>
  <c r="B172" i="19" s="1"/>
  <c r="B176" i="19" s="1"/>
  <c r="B180" i="19" s="1"/>
  <c r="B184" i="19" s="1"/>
  <c r="B188" i="19" s="1"/>
  <c r="B192" i="19" s="1"/>
  <c r="B196" i="19" s="1"/>
  <c r="B200" i="19" s="1"/>
  <c r="B204" i="19" s="1"/>
  <c r="B208" i="19" s="1"/>
  <c r="B212" i="19" s="1"/>
  <c r="B216" i="19" s="1"/>
  <c r="B220" i="19" s="1"/>
  <c r="B224" i="19" s="1"/>
  <c r="B228" i="19" s="1"/>
  <c r="B232" i="19" s="1"/>
  <c r="B236" i="19" s="1"/>
  <c r="B240" i="19" s="1"/>
  <c r="B244" i="19" s="1"/>
  <c r="B248" i="19" s="1"/>
  <c r="B252" i="19" s="1"/>
  <c r="B256" i="19" s="1"/>
  <c r="B260" i="19" s="1"/>
  <c r="B264" i="19" s="1"/>
  <c r="C139" i="19"/>
  <c r="C140" i="19" s="1"/>
  <c r="C141" i="19" s="1"/>
  <c r="C142" i="19" s="1"/>
  <c r="C144" i="19" s="1"/>
  <c r="C145" i="19" s="1"/>
  <c r="C146" i="19" s="1"/>
  <c r="C147" i="19" s="1"/>
  <c r="C148" i="19" s="1"/>
  <c r="C149" i="19" s="1"/>
  <c r="C150" i="19" s="1"/>
  <c r="C151" i="19" s="1"/>
  <c r="C152" i="19" s="1"/>
  <c r="C153" i="19" s="1"/>
  <c r="C154" i="19" s="1"/>
  <c r="C155" i="19" s="1"/>
  <c r="C156" i="19" s="1"/>
  <c r="C157" i="19" s="1"/>
  <c r="C158" i="19" s="1"/>
  <c r="C159" i="19" s="1"/>
  <c r="C160" i="19" s="1"/>
  <c r="C161" i="19" s="1"/>
  <c r="C162" i="19" s="1"/>
  <c r="C163" i="19" s="1"/>
  <c r="C164" i="19" s="1"/>
  <c r="C165" i="19" s="1"/>
  <c r="C166" i="19" s="1"/>
  <c r="C167" i="19" s="1"/>
  <c r="C168" i="19" s="1"/>
  <c r="C169" i="19" s="1"/>
  <c r="C170" i="19" s="1"/>
  <c r="C171" i="19" s="1"/>
  <c r="C172" i="19" s="1"/>
  <c r="C173" i="19" s="1"/>
  <c r="C174" i="19" s="1"/>
  <c r="C175" i="19" s="1"/>
  <c r="C176" i="19" s="1"/>
  <c r="C177" i="19" s="1"/>
  <c r="C178" i="19" s="1"/>
  <c r="C179" i="19" s="1"/>
  <c r="C180" i="19" s="1"/>
  <c r="C181" i="19" s="1"/>
  <c r="C182" i="19" s="1"/>
  <c r="C183" i="19" s="1"/>
  <c r="C184" i="19" s="1"/>
  <c r="C185" i="19" s="1"/>
  <c r="C186" i="19" s="1"/>
  <c r="C187" i="19" s="1"/>
  <c r="C188" i="19" s="1"/>
  <c r="C189" i="19" s="1"/>
  <c r="C190" i="19" s="1"/>
  <c r="C191" i="19" s="1"/>
  <c r="C192" i="19" s="1"/>
  <c r="C193" i="19" s="1"/>
  <c r="C194" i="19" s="1"/>
  <c r="C195" i="19" s="1"/>
  <c r="C196" i="19" s="1"/>
  <c r="C197" i="19" s="1"/>
  <c r="C198" i="19" s="1"/>
  <c r="C199" i="19" s="1"/>
  <c r="C200" i="19" s="1"/>
  <c r="C201" i="19" s="1"/>
  <c r="C202" i="19" s="1"/>
  <c r="C203" i="19" s="1"/>
  <c r="C204" i="19" s="1"/>
  <c r="C205" i="19" s="1"/>
  <c r="C206" i="19" s="1"/>
  <c r="C207" i="19" s="1"/>
  <c r="C208" i="19" s="1"/>
  <c r="C209" i="19" s="1"/>
  <c r="C210" i="19" s="1"/>
  <c r="C211" i="19" s="1"/>
  <c r="C212" i="19" s="1"/>
  <c r="C213" i="19" s="1"/>
  <c r="C214" i="19" s="1"/>
  <c r="C215" i="19" s="1"/>
  <c r="C216" i="19" s="1"/>
  <c r="C217" i="19" s="1"/>
  <c r="C218" i="19" s="1"/>
  <c r="C219" i="19" s="1"/>
  <c r="C220" i="19" s="1"/>
  <c r="C221" i="19" s="1"/>
  <c r="C222" i="19" s="1"/>
  <c r="C223" i="19" s="1"/>
  <c r="C224" i="19" s="1"/>
  <c r="C225" i="19" s="1"/>
  <c r="C226" i="19" s="1"/>
  <c r="C227" i="19" s="1"/>
  <c r="C228" i="19" s="1"/>
  <c r="C229" i="19" s="1"/>
  <c r="C230" i="19" s="1"/>
  <c r="C231" i="19" s="1"/>
  <c r="C232" i="19" s="1"/>
  <c r="C233" i="19" s="1"/>
  <c r="C234" i="19" s="1"/>
  <c r="C235" i="19" s="1"/>
  <c r="C236" i="19" s="1"/>
  <c r="C237" i="19" s="1"/>
  <c r="C238" i="19" s="1"/>
  <c r="C239" i="19" s="1"/>
  <c r="C240" i="19" s="1"/>
  <c r="C241" i="19" s="1"/>
  <c r="C242" i="19" s="1"/>
  <c r="C243" i="19" s="1"/>
  <c r="C244" i="19" s="1"/>
  <c r="C245" i="19" s="1"/>
  <c r="C246" i="19" s="1"/>
  <c r="C247" i="19" s="1"/>
  <c r="C248" i="19" s="1"/>
  <c r="C249" i="19" s="1"/>
  <c r="C250" i="19" s="1"/>
  <c r="C251" i="19" s="1"/>
  <c r="C252" i="19" s="1"/>
  <c r="C253" i="19" s="1"/>
  <c r="C254" i="19" s="1"/>
  <c r="C255" i="19" s="1"/>
  <c r="C256" i="19" s="1"/>
  <c r="C257" i="19" s="1"/>
  <c r="C258" i="19" s="1"/>
  <c r="C259" i="19" s="1"/>
  <c r="C260" i="19" s="1"/>
  <c r="C261" i="19" s="1"/>
  <c r="C262" i="19" s="1"/>
  <c r="C263" i="19" s="1"/>
  <c r="C264" i="19" s="1"/>
  <c r="C265" i="19" s="1"/>
  <c r="C266" i="19" s="1"/>
  <c r="C267" i="19" s="1"/>
  <c r="B10" i="19"/>
  <c r="B14" i="19" s="1"/>
  <c r="B18" i="19" s="1"/>
  <c r="B22" i="19" s="1"/>
  <c r="B26" i="19" s="1"/>
  <c r="B30" i="19" s="1"/>
  <c r="B34" i="19" s="1"/>
  <c r="B38" i="19" s="1"/>
  <c r="B42" i="19" s="1"/>
  <c r="B46" i="19" s="1"/>
  <c r="B50" i="19" s="1"/>
  <c r="B54" i="19" s="1"/>
  <c r="B58" i="19" s="1"/>
  <c r="B62" i="19" s="1"/>
  <c r="B66" i="19" s="1"/>
  <c r="B70" i="19" s="1"/>
  <c r="B74" i="19" s="1"/>
  <c r="B78" i="19" s="1"/>
  <c r="B82" i="19" s="1"/>
  <c r="B86" i="19" s="1"/>
  <c r="B90" i="19" s="1"/>
  <c r="B94" i="19" s="1"/>
  <c r="B98" i="19" s="1"/>
  <c r="B102" i="19" s="1"/>
  <c r="B106" i="19" s="1"/>
  <c r="B110" i="19" s="1"/>
  <c r="B114" i="19" s="1"/>
  <c r="B118" i="19" s="1"/>
  <c r="B122" i="19" s="1"/>
  <c r="B126" i="19" s="1"/>
  <c r="B130" i="19" s="1"/>
  <c r="C6" i="19"/>
  <c r="C7" i="19" s="1"/>
  <c r="C8" i="19" s="1"/>
  <c r="C9" i="19" s="1"/>
  <c r="C10" i="19" s="1"/>
  <c r="C11" i="19" s="1"/>
  <c r="C12" i="19" s="1"/>
  <c r="C13" i="19" s="1"/>
  <c r="C14" i="19" s="1"/>
  <c r="C15" i="19" s="1"/>
  <c r="C16" i="19" s="1"/>
  <c r="C17" i="19" s="1"/>
  <c r="C18" i="19" s="1"/>
  <c r="C19" i="19" s="1"/>
  <c r="C20" i="19" s="1"/>
  <c r="C21" i="19" s="1"/>
  <c r="C22" i="19" s="1"/>
  <c r="C23" i="19" s="1"/>
  <c r="C24" i="19" s="1"/>
  <c r="C25" i="19" s="1"/>
  <c r="C26" i="19" s="1"/>
  <c r="C27" i="19" s="1"/>
  <c r="C28" i="19" s="1"/>
  <c r="C29" i="19" s="1"/>
  <c r="C30" i="19" s="1"/>
  <c r="C31" i="19" s="1"/>
  <c r="C32" i="19" s="1"/>
  <c r="C33" i="19" s="1"/>
  <c r="C34" i="19" s="1"/>
  <c r="C35" i="19" s="1"/>
  <c r="C36" i="19" s="1"/>
  <c r="C37" i="19" s="1"/>
  <c r="C38" i="19" s="1"/>
  <c r="C39" i="19" s="1"/>
  <c r="C40" i="19" s="1"/>
  <c r="C41" i="19" s="1"/>
  <c r="C42" i="19" s="1"/>
  <c r="C43" i="19" s="1"/>
  <c r="C44" i="19" s="1"/>
  <c r="C45" i="19" s="1"/>
  <c r="C46" i="19" s="1"/>
  <c r="C47" i="19" s="1"/>
  <c r="C48" i="19" s="1"/>
  <c r="C49" i="19" s="1"/>
  <c r="C50" i="19" s="1"/>
  <c r="C51" i="19" s="1"/>
  <c r="C52" i="19" s="1"/>
  <c r="C53" i="19" s="1"/>
  <c r="C54" i="19" s="1"/>
  <c r="C55" i="19" s="1"/>
  <c r="C56" i="19" s="1"/>
  <c r="C57" i="19" s="1"/>
  <c r="C58" i="19" s="1"/>
  <c r="C59" i="19" s="1"/>
  <c r="C60" i="19" s="1"/>
  <c r="C61" i="19" s="1"/>
  <c r="C62" i="19" s="1"/>
  <c r="C63" i="19" s="1"/>
  <c r="C64" i="19" s="1"/>
  <c r="C65" i="19" s="1"/>
  <c r="C66" i="19" s="1"/>
  <c r="C67" i="19" s="1"/>
  <c r="C68" i="19" s="1"/>
  <c r="C69" i="19" s="1"/>
  <c r="C70" i="19" s="1"/>
  <c r="C71" i="19" s="1"/>
  <c r="C72" i="19" s="1"/>
  <c r="C73" i="19" s="1"/>
  <c r="C74" i="19" s="1"/>
  <c r="C75" i="19" s="1"/>
  <c r="C76" i="19" s="1"/>
  <c r="C77" i="19" s="1"/>
  <c r="C78" i="19" s="1"/>
  <c r="C79" i="19" s="1"/>
  <c r="C80" i="19" s="1"/>
  <c r="C81" i="19" s="1"/>
  <c r="C82" i="19" s="1"/>
  <c r="C83" i="19" s="1"/>
  <c r="C84" i="19" s="1"/>
  <c r="C85" i="19" s="1"/>
  <c r="C86" i="19" s="1"/>
  <c r="C87" i="19" s="1"/>
  <c r="C88" i="19" s="1"/>
  <c r="C89" i="19" s="1"/>
  <c r="C90" i="19" s="1"/>
  <c r="C91" i="19" s="1"/>
  <c r="C92" i="19" s="1"/>
  <c r="C93" i="19" s="1"/>
  <c r="C94" i="19" s="1"/>
  <c r="C95" i="19" s="1"/>
  <c r="C96" i="19" s="1"/>
  <c r="C97" i="19" s="1"/>
  <c r="C98" i="19" s="1"/>
  <c r="C99" i="19" s="1"/>
  <c r="C100" i="19" s="1"/>
  <c r="C101" i="19" s="1"/>
  <c r="C102" i="19" s="1"/>
  <c r="C103" i="19" s="1"/>
  <c r="C104" i="19" s="1"/>
  <c r="C105" i="19" s="1"/>
  <c r="C106" i="19" s="1"/>
  <c r="C107" i="19" s="1"/>
  <c r="C108" i="19" s="1"/>
  <c r="C109" i="19" s="1"/>
  <c r="C110" i="19" s="1"/>
  <c r="C111" i="19" s="1"/>
  <c r="C112" i="19" s="1"/>
  <c r="C113" i="19" s="1"/>
  <c r="C114" i="19" s="1"/>
  <c r="C115" i="19" s="1"/>
  <c r="C116" i="19" s="1"/>
  <c r="C117" i="19" s="1"/>
  <c r="C118" i="19" s="1"/>
  <c r="C119" i="19" s="1"/>
  <c r="C120" i="19" s="1"/>
  <c r="C121" i="19" s="1"/>
  <c r="C122" i="19" s="1"/>
  <c r="C123" i="19" s="1"/>
  <c r="C124" i="19" s="1"/>
  <c r="C125" i="19" s="1"/>
  <c r="C126" i="19" s="1"/>
  <c r="C127" i="19" s="1"/>
  <c r="C128" i="19" s="1"/>
  <c r="C129" i="19" s="1"/>
  <c r="C130" i="19" s="1"/>
  <c r="C131" i="19" s="1"/>
  <c r="C132" i="19" s="1"/>
  <c r="C133" i="19" s="1"/>
  <c r="F4" i="19"/>
  <c r="G4" i="19" s="1"/>
  <c r="H4" i="19" s="1"/>
  <c r="I4" i="19" s="1"/>
  <c r="J4" i="19" s="1"/>
  <c r="K4" i="19" s="1"/>
  <c r="L4" i="19" s="1"/>
  <c r="M4" i="19" s="1"/>
  <c r="N4" i="19" s="1"/>
  <c r="O4" i="19" s="1"/>
  <c r="P4" i="19" s="1"/>
  <c r="Q4" i="19" s="1"/>
  <c r="R4" i="19" s="1"/>
  <c r="S4" i="19" s="1"/>
  <c r="T4" i="19" s="1"/>
  <c r="U4" i="19" s="1"/>
  <c r="V4" i="19" s="1"/>
  <c r="W4" i="19" s="1"/>
  <c r="X4" i="19" s="1"/>
  <c r="Y4" i="19" s="1"/>
  <c r="Z4" i="19" s="1"/>
  <c r="AA4" i="19" s="1"/>
  <c r="AB4" i="19" s="1"/>
  <c r="AC4" i="19" s="1"/>
  <c r="AD4" i="19" s="1"/>
  <c r="AE4" i="19" s="1"/>
  <c r="AF4" i="19" s="1"/>
  <c r="AG4" i="19" s="1"/>
  <c r="AH4" i="19" s="1"/>
  <c r="AI4" i="19" s="1"/>
  <c r="AJ4" i="19" s="1"/>
  <c r="F1" i="19"/>
  <c r="G1" i="19" s="1"/>
  <c r="H1" i="19" s="1"/>
  <c r="I1" i="19" s="1"/>
  <c r="J1" i="19" s="1"/>
  <c r="K1" i="19" s="1"/>
  <c r="L1" i="19" s="1"/>
  <c r="M1" i="19" s="1"/>
  <c r="N1" i="19" s="1"/>
  <c r="O1" i="19" s="1"/>
  <c r="P1" i="19" s="1"/>
  <c r="Q1" i="19" s="1"/>
  <c r="R1" i="19" s="1"/>
  <c r="S1" i="19" s="1"/>
  <c r="T1" i="19" s="1"/>
  <c r="U1" i="19" s="1"/>
  <c r="V1" i="19" s="1"/>
  <c r="W1" i="19" s="1"/>
  <c r="X1" i="19" s="1"/>
  <c r="Y1" i="19" s="1"/>
  <c r="Z1" i="19" s="1"/>
  <c r="AA1" i="19" s="1"/>
  <c r="AB1" i="19" s="1"/>
  <c r="AC1" i="19" s="1"/>
  <c r="AD1" i="19" s="1"/>
  <c r="AE1" i="19" s="1"/>
  <c r="AF1" i="19" s="1"/>
  <c r="AG1" i="19" s="1"/>
  <c r="AH1" i="19" s="1"/>
  <c r="AI1" i="19" s="1"/>
  <c r="AJ1" i="19" s="1"/>
  <c r="I8" i="9"/>
  <c r="Y107" i="32" s="1"/>
  <c r="M8" i="9"/>
  <c r="AB107" i="32" s="1"/>
  <c r="Q8" i="9"/>
  <c r="AE107" i="32" s="1"/>
  <c r="F10" i="9"/>
  <c r="W111" i="32" s="1"/>
  <c r="G10" i="9"/>
  <c r="X111" i="32" s="1"/>
  <c r="I10" i="9"/>
  <c r="Y111" i="32" s="1"/>
  <c r="J10" i="9"/>
  <c r="Z111" i="32" s="1"/>
  <c r="K10" i="9"/>
  <c r="AA111" i="32" s="1"/>
  <c r="M10" i="9"/>
  <c r="AB111" i="32" s="1"/>
  <c r="N10" i="9"/>
  <c r="AC111" i="32" s="1"/>
  <c r="O10" i="9"/>
  <c r="AD111" i="32" s="1"/>
  <c r="Q10" i="9"/>
  <c r="AE111" i="32" s="1"/>
  <c r="R10" i="9"/>
  <c r="AF111" i="32" s="1"/>
  <c r="S10" i="9"/>
  <c r="AG111" i="32" s="1"/>
  <c r="F11" i="9"/>
  <c r="W112" i="32" s="1"/>
  <c r="G11" i="9"/>
  <c r="X112" i="32" s="1"/>
  <c r="I11" i="9"/>
  <c r="Y112" i="32" s="1"/>
  <c r="J11" i="9"/>
  <c r="Z112" i="32" s="1"/>
  <c r="K11" i="9"/>
  <c r="AA112" i="32" s="1"/>
  <c r="M11" i="9"/>
  <c r="AB112" i="32" s="1"/>
  <c r="N11" i="9"/>
  <c r="AC112" i="32" s="1"/>
  <c r="O11" i="9"/>
  <c r="AD112" i="32" s="1"/>
  <c r="Q11" i="9"/>
  <c r="AE112" i="32" s="1"/>
  <c r="R11" i="9"/>
  <c r="AF112" i="32" s="1"/>
  <c r="S11" i="9"/>
  <c r="AG112" i="32" s="1"/>
  <c r="E9" i="9"/>
  <c r="V108" i="32" s="1"/>
  <c r="E10" i="9"/>
  <c r="V111" i="32" s="1"/>
  <c r="E11" i="9"/>
  <c r="V112" i="32" s="1"/>
  <c r="E8" i="9"/>
  <c r="V107" i="32" s="1"/>
  <c r="F4" i="9"/>
  <c r="W79" i="32" s="1"/>
  <c r="G4" i="9"/>
  <c r="X79" i="32" s="1"/>
  <c r="I4" i="9"/>
  <c r="Y79" i="32" s="1"/>
  <c r="J4" i="9"/>
  <c r="Z79" i="32" s="1"/>
  <c r="K4" i="9"/>
  <c r="AA79" i="32" s="1"/>
  <c r="M4" i="9"/>
  <c r="AB79" i="32" s="1"/>
  <c r="N4" i="9"/>
  <c r="AC79" i="32" s="1"/>
  <c r="O4" i="9"/>
  <c r="AD79" i="32" s="1"/>
  <c r="Q4" i="9"/>
  <c r="AE79" i="32" s="1"/>
  <c r="R4" i="9"/>
  <c r="AF79" i="32" s="1"/>
  <c r="S4" i="9"/>
  <c r="AG79" i="32" s="1"/>
  <c r="F5" i="9"/>
  <c r="W80" i="32" s="1"/>
  <c r="G5" i="9"/>
  <c r="X80" i="32" s="1"/>
  <c r="I5" i="9"/>
  <c r="Y80" i="32" s="1"/>
  <c r="J5" i="9"/>
  <c r="Z80" i="32" s="1"/>
  <c r="K5" i="9"/>
  <c r="AA80" i="32" s="1"/>
  <c r="M5" i="9"/>
  <c r="AB80" i="32" s="1"/>
  <c r="N5" i="9"/>
  <c r="AC80" i="32" s="1"/>
  <c r="O5" i="9"/>
  <c r="AD80" i="32" s="1"/>
  <c r="Q5" i="9"/>
  <c r="AE80" i="32" s="1"/>
  <c r="R5" i="9"/>
  <c r="AF80" i="32" s="1"/>
  <c r="S5" i="9"/>
  <c r="AG80" i="32" s="1"/>
  <c r="E5" i="9"/>
  <c r="V80" i="32" s="1"/>
  <c r="E4" i="9"/>
  <c r="V79" i="32" s="1"/>
  <c r="F3" i="9"/>
  <c r="G3" i="9"/>
  <c r="I3" i="9"/>
  <c r="J3" i="9"/>
  <c r="K3" i="9"/>
  <c r="M3" i="9"/>
  <c r="N3" i="9"/>
  <c r="O3" i="9"/>
  <c r="Q3" i="9"/>
  <c r="R3" i="9"/>
  <c r="S3" i="9"/>
  <c r="E3" i="9"/>
  <c r="P3" i="18"/>
  <c r="L3" i="18"/>
  <c r="H3" i="18"/>
  <c r="D3" i="18"/>
  <c r="Q2" i="18"/>
  <c r="D2" i="18"/>
  <c r="E2" i="18"/>
  <c r="G2" i="18"/>
  <c r="H2" i="18"/>
  <c r="I2" i="18"/>
  <c r="K2" i="18"/>
  <c r="L2" i="18"/>
  <c r="M2" i="18"/>
  <c r="O2" i="18"/>
  <c r="P2" i="18"/>
  <c r="C2" i="18"/>
  <c r="D2" i="17"/>
  <c r="E2" i="17"/>
  <c r="G2" i="17"/>
  <c r="H2" i="17"/>
  <c r="I2" i="17"/>
  <c r="K2" i="17"/>
  <c r="L2" i="17"/>
  <c r="M2" i="17"/>
  <c r="O2" i="17"/>
  <c r="P2" i="17"/>
  <c r="Q2" i="17"/>
  <c r="C2" i="17"/>
  <c r="O36" i="16"/>
  <c r="O37" i="16" s="1"/>
  <c r="Q16" i="9" s="1"/>
  <c r="P36" i="16"/>
  <c r="P37" i="16" s="1"/>
  <c r="R16" i="9" s="1"/>
  <c r="Q36" i="16"/>
  <c r="Q37" i="16" s="1"/>
  <c r="S16" i="9" s="1"/>
  <c r="AY338" i="32" l="1"/>
  <c r="AY338" i="22"/>
  <c r="AX338" i="32"/>
  <c r="AX338" i="22"/>
  <c r="AW338" i="32"/>
  <c r="AW338" i="22"/>
  <c r="AV338" i="32"/>
  <c r="AV338" i="22"/>
  <c r="AU338" i="32"/>
  <c r="AU338" i="22"/>
  <c r="AT338" i="32"/>
  <c r="AT338" i="22"/>
  <c r="AS338" i="32"/>
  <c r="AS338" i="22"/>
  <c r="AR338" i="32"/>
  <c r="AR338" i="22"/>
  <c r="AQ338" i="32"/>
  <c r="AQ338" i="22"/>
  <c r="AP338" i="32"/>
  <c r="AP338" i="22"/>
  <c r="AO338" i="32"/>
  <c r="AO338" i="22"/>
  <c r="AN338" i="32"/>
  <c r="AN338" i="22"/>
  <c r="AL338" i="32"/>
  <c r="AL338" i="22"/>
  <c r="AK338" i="32"/>
  <c r="AK338" i="22"/>
  <c r="AJ338" i="32"/>
  <c r="AJ338" i="22"/>
  <c r="AI338" i="32"/>
  <c r="AI338" i="22"/>
  <c r="AH338" i="32"/>
  <c r="AH338" i="22"/>
  <c r="AM338" i="22"/>
  <c r="AM338" i="32"/>
  <c r="AE20" i="9"/>
  <c r="CM79" i="22" s="1"/>
  <c r="CE79" i="22"/>
  <c r="V107" i="6"/>
  <c r="V107" i="22"/>
  <c r="V112" i="6"/>
  <c r="V112" i="22"/>
  <c r="V111" i="6"/>
  <c r="V111" i="22"/>
  <c r="V108" i="6"/>
  <c r="V108" i="22"/>
  <c r="AG112" i="6"/>
  <c r="AG112" i="22"/>
  <c r="AF112" i="6"/>
  <c r="AF112" i="22"/>
  <c r="AE112" i="6"/>
  <c r="AE112" i="22"/>
  <c r="AD112" i="6"/>
  <c r="AD112" i="22"/>
  <c r="AC112" i="6"/>
  <c r="AC112" i="22"/>
  <c r="AB112" i="6"/>
  <c r="AB112" i="22"/>
  <c r="AA112" i="6"/>
  <c r="AA112" i="22"/>
  <c r="Z112" i="6"/>
  <c r="Z112" i="22"/>
  <c r="Y112" i="6"/>
  <c r="Y112" i="22"/>
  <c r="X112" i="6"/>
  <c r="X112" i="22"/>
  <c r="W112" i="6"/>
  <c r="W112" i="22"/>
  <c r="AG111" i="6"/>
  <c r="AG111" i="22"/>
  <c r="AF111" i="6"/>
  <c r="AF111" i="22"/>
  <c r="AE111" i="6"/>
  <c r="AE111" i="22"/>
  <c r="AD111" i="6"/>
  <c r="AD111" i="22"/>
  <c r="AC111" i="6"/>
  <c r="AC111" i="22"/>
  <c r="AB111" i="6"/>
  <c r="AB111" i="22"/>
  <c r="AA111" i="6"/>
  <c r="AA111" i="22"/>
  <c r="Z111" i="6"/>
  <c r="Z111" i="22"/>
  <c r="Y111" i="6"/>
  <c r="Y111" i="22"/>
  <c r="X111" i="6"/>
  <c r="X111" i="22"/>
  <c r="W111" i="6"/>
  <c r="W111" i="22"/>
  <c r="AE107" i="6"/>
  <c r="AE107" i="22"/>
  <c r="AB107" i="6"/>
  <c r="AB107" i="22"/>
  <c r="Y107" i="6"/>
  <c r="Y107" i="22"/>
  <c r="F7" i="18"/>
  <c r="G23" i="9"/>
  <c r="V79" i="6"/>
  <c r="V79" i="22"/>
  <c r="V80" i="6"/>
  <c r="V80" i="22"/>
  <c r="AG80" i="6"/>
  <c r="AG80" i="22"/>
  <c r="AF80" i="6"/>
  <c r="AF80" i="22"/>
  <c r="AE80" i="6"/>
  <c r="AE80" i="22"/>
  <c r="AD80" i="6"/>
  <c r="AD80" i="22"/>
  <c r="AC80" i="6"/>
  <c r="AC80" i="22"/>
  <c r="AB80" i="6"/>
  <c r="AB80" i="22"/>
  <c r="AA80" i="6"/>
  <c r="AA80" i="22"/>
  <c r="Z80" i="6"/>
  <c r="Z80" i="22"/>
  <c r="Y80" i="6"/>
  <c r="Y80" i="22"/>
  <c r="X80" i="6"/>
  <c r="X80" i="22"/>
  <c r="W80" i="6"/>
  <c r="W80" i="22"/>
  <c r="AG79" i="6"/>
  <c r="AG79" i="22"/>
  <c r="AF79" i="6"/>
  <c r="AF79" i="22"/>
  <c r="AE79" i="6"/>
  <c r="AE79" i="22"/>
  <c r="AD79" i="6"/>
  <c r="AD79" i="22"/>
  <c r="AC79" i="6"/>
  <c r="AC79" i="22"/>
  <c r="AB79" i="6"/>
  <c r="AB79" i="22"/>
  <c r="AA79" i="6"/>
  <c r="AA79" i="22"/>
  <c r="Z79" i="6"/>
  <c r="Z79" i="22"/>
  <c r="Y79" i="6"/>
  <c r="Y79" i="22"/>
  <c r="X79" i="6"/>
  <c r="X79" i="22"/>
  <c r="W79" i="6"/>
  <c r="W79" i="22"/>
  <c r="AG340" i="6"/>
  <c r="AG340" i="22"/>
  <c r="AF340" i="6"/>
  <c r="AF340" i="22"/>
  <c r="AE340" i="6"/>
  <c r="AE340" i="22"/>
  <c r="V2" i="22"/>
  <c r="V1" i="22"/>
  <c r="AG2" i="22"/>
  <c r="AG1" i="22"/>
  <c r="AF2" i="22"/>
  <c r="AF1" i="22"/>
  <c r="AE2" i="22"/>
  <c r="AE1" i="22"/>
  <c r="AD2" i="22"/>
  <c r="AD1" i="22"/>
  <c r="AC2" i="22"/>
  <c r="AC1" i="22"/>
  <c r="AB2" i="22"/>
  <c r="AB1" i="22"/>
  <c r="AA2" i="22"/>
  <c r="AA1" i="22"/>
  <c r="Z2" i="22"/>
  <c r="Z1" i="22"/>
  <c r="Y2" i="22"/>
  <c r="Y1" i="22"/>
  <c r="X2" i="22"/>
  <c r="X1" i="22"/>
  <c r="W2" i="22"/>
  <c r="W1" i="22"/>
  <c r="F8" i="9"/>
  <c r="W107" i="32" s="1"/>
  <c r="E3" i="18"/>
  <c r="G8" i="9" s="1"/>
  <c r="X107" i="32" s="1"/>
  <c r="J8" i="9"/>
  <c r="Z107" i="32" s="1"/>
  <c r="I3" i="18"/>
  <c r="K8" i="9" s="1"/>
  <c r="AA107" i="32" s="1"/>
  <c r="N8" i="9"/>
  <c r="AC107" i="32" s="1"/>
  <c r="M3" i="18"/>
  <c r="O8" i="9" s="1"/>
  <c r="AD107" i="32" s="1"/>
  <c r="R8" i="9"/>
  <c r="AF107" i="32" s="1"/>
  <c r="Q3" i="18"/>
  <c r="S8" i="9" s="1"/>
  <c r="AG107" i="32" s="1"/>
  <c r="V1" i="6"/>
  <c r="V2" i="6"/>
  <c r="AE1" i="6"/>
  <c r="AE2" i="6"/>
  <c r="AB1" i="6"/>
  <c r="AB2" i="6"/>
  <c r="Y1" i="6"/>
  <c r="Y2" i="6"/>
  <c r="AG1" i="6"/>
  <c r="AG2" i="6"/>
  <c r="AD1" i="6"/>
  <c r="AD2" i="6"/>
  <c r="AA1" i="6"/>
  <c r="AA2" i="6"/>
  <c r="X1" i="6"/>
  <c r="X2" i="6"/>
  <c r="AF1" i="6"/>
  <c r="AF2" i="6"/>
  <c r="AC1" i="6"/>
  <c r="AC2" i="6"/>
  <c r="Z1" i="6"/>
  <c r="Z2" i="6"/>
  <c r="W1" i="6"/>
  <c r="W2" i="6"/>
  <c r="O36" i="15"/>
  <c r="O37" i="15" s="1"/>
  <c r="Q15" i="9" s="1"/>
  <c r="P36" i="15"/>
  <c r="P37" i="15" s="1"/>
  <c r="R15" i="9" s="1"/>
  <c r="Q36" i="15"/>
  <c r="Q37" i="15" s="1"/>
  <c r="S15" i="9" s="1"/>
  <c r="M36" i="15"/>
  <c r="M37" i="15" s="1"/>
  <c r="O15" i="9" s="1"/>
  <c r="Q36" i="14"/>
  <c r="Q37" i="14"/>
  <c r="O36" i="14"/>
  <c r="P36" i="14"/>
  <c r="O37" i="14"/>
  <c r="P37" i="14"/>
  <c r="H36" i="13"/>
  <c r="I36" i="13"/>
  <c r="K36" i="13"/>
  <c r="L36" i="13"/>
  <c r="L37" i="13" s="1"/>
  <c r="N13" i="9" s="1"/>
  <c r="M36" i="13"/>
  <c r="O36" i="13"/>
  <c r="O37" i="13" s="1"/>
  <c r="Q13" i="9" s="1"/>
  <c r="P36" i="13"/>
  <c r="P37" i="13" s="1"/>
  <c r="R13" i="9" s="1"/>
  <c r="Q36" i="13"/>
  <c r="Q37" i="13" s="1"/>
  <c r="S13" i="9" s="1"/>
  <c r="H37" i="13"/>
  <c r="J13" i="9" s="1"/>
  <c r="I37" i="13"/>
  <c r="K13" i="9" s="1"/>
  <c r="K37" i="13"/>
  <c r="M13" i="9" s="1"/>
  <c r="M37" i="13"/>
  <c r="O13" i="9" s="1"/>
  <c r="H3" i="13"/>
  <c r="H3" i="14" s="1"/>
  <c r="H3" i="15" s="1"/>
  <c r="H3" i="16" s="1"/>
  <c r="I3" i="13"/>
  <c r="I3" i="14" s="1"/>
  <c r="I3" i="15" s="1"/>
  <c r="I3" i="16" s="1"/>
  <c r="K3" i="13"/>
  <c r="K3" i="14" s="1"/>
  <c r="K3" i="15" s="1"/>
  <c r="K3" i="16" s="1"/>
  <c r="L3" i="13"/>
  <c r="L3" i="14" s="1"/>
  <c r="L3" i="15" s="1"/>
  <c r="L3" i="16" s="1"/>
  <c r="M3" i="13"/>
  <c r="M3" i="14" s="1"/>
  <c r="M3" i="15" s="1"/>
  <c r="M3" i="16" s="1"/>
  <c r="O3" i="13"/>
  <c r="O3" i="14" s="1"/>
  <c r="O3" i="15" s="1"/>
  <c r="O3" i="16" s="1"/>
  <c r="P3" i="13"/>
  <c r="P3" i="14" s="1"/>
  <c r="P3" i="15" s="1"/>
  <c r="P3" i="16" s="1"/>
  <c r="Q3" i="13"/>
  <c r="Q3" i="14" s="1"/>
  <c r="Q3" i="15" s="1"/>
  <c r="Q3" i="16" s="1"/>
  <c r="H36" i="12"/>
  <c r="I36" i="12"/>
  <c r="K36" i="12"/>
  <c r="L36" i="12"/>
  <c r="M36" i="12"/>
  <c r="O36" i="12"/>
  <c r="P36" i="12"/>
  <c r="P37" i="12" s="1"/>
  <c r="R12" i="9" s="1"/>
  <c r="Q36" i="12"/>
  <c r="Q37" i="12" s="1"/>
  <c r="S12" i="9" s="1"/>
  <c r="H37" i="12"/>
  <c r="J12" i="9" s="1"/>
  <c r="I37" i="12"/>
  <c r="K12" i="9" s="1"/>
  <c r="K37" i="12"/>
  <c r="M12" i="9" s="1"/>
  <c r="L37" i="12"/>
  <c r="N12" i="9" s="1"/>
  <c r="M37" i="12"/>
  <c r="O12" i="9" s="1"/>
  <c r="O37" i="12"/>
  <c r="Q12" i="9" s="1"/>
  <c r="D3" i="13"/>
  <c r="D3" i="14" s="1"/>
  <c r="D3" i="15" s="1"/>
  <c r="D3" i="16" s="1"/>
  <c r="E3" i="13"/>
  <c r="E3" i="14" s="1"/>
  <c r="E3" i="15" s="1"/>
  <c r="E3" i="16" s="1"/>
  <c r="G3" i="13"/>
  <c r="G3" i="14" s="1"/>
  <c r="G3" i="15" s="1"/>
  <c r="G3" i="16" s="1"/>
  <c r="C3" i="13"/>
  <c r="C3" i="14" s="1"/>
  <c r="C3" i="15" s="1"/>
  <c r="C3" i="16" s="1"/>
  <c r="D4" i="18"/>
  <c r="M36" i="16"/>
  <c r="M37" i="16" s="1"/>
  <c r="O16" i="9" s="1"/>
  <c r="L36" i="16"/>
  <c r="L37" i="16" s="1"/>
  <c r="N16" i="9" s="1"/>
  <c r="K36" i="16"/>
  <c r="K37" i="16" s="1"/>
  <c r="M16" i="9" s="1"/>
  <c r="I36" i="16"/>
  <c r="I37" i="16" s="1"/>
  <c r="K16" i="9" s="1"/>
  <c r="H36" i="16"/>
  <c r="H37" i="16" s="1"/>
  <c r="J16" i="9" s="1"/>
  <c r="G36" i="16"/>
  <c r="G37" i="16" s="1"/>
  <c r="I16" i="9" s="1"/>
  <c r="E36" i="16"/>
  <c r="E37" i="16" s="1"/>
  <c r="G16" i="9" s="1"/>
  <c r="D36" i="16"/>
  <c r="D37" i="16" s="1"/>
  <c r="F16" i="9" s="1"/>
  <c r="C36" i="16"/>
  <c r="C37" i="16" s="1"/>
  <c r="E16" i="9" s="1"/>
  <c r="L36" i="15"/>
  <c r="L37" i="15" s="1"/>
  <c r="N15" i="9" s="1"/>
  <c r="K36" i="15"/>
  <c r="K37" i="15" s="1"/>
  <c r="M15" i="9" s="1"/>
  <c r="I36" i="15"/>
  <c r="I37" i="15" s="1"/>
  <c r="K15" i="9" s="1"/>
  <c r="H36" i="15"/>
  <c r="H37" i="15" s="1"/>
  <c r="J15" i="9" s="1"/>
  <c r="G36" i="15"/>
  <c r="G37" i="15" s="1"/>
  <c r="I15" i="9" s="1"/>
  <c r="E36" i="15"/>
  <c r="E37" i="15" s="1"/>
  <c r="G15" i="9" s="1"/>
  <c r="D36" i="15"/>
  <c r="D37" i="15" s="1"/>
  <c r="F15" i="9" s="1"/>
  <c r="C36" i="15"/>
  <c r="C37" i="15" s="1"/>
  <c r="E15" i="9" s="1"/>
  <c r="M36" i="14"/>
  <c r="M37" i="14" s="1"/>
  <c r="O14" i="9" s="1"/>
  <c r="L36" i="14"/>
  <c r="L37" i="14" s="1"/>
  <c r="N14" i="9" s="1"/>
  <c r="K36" i="14"/>
  <c r="K37" i="14" s="1"/>
  <c r="M14" i="9" s="1"/>
  <c r="I36" i="14"/>
  <c r="I37" i="14" s="1"/>
  <c r="H36" i="14"/>
  <c r="H37" i="14" s="1"/>
  <c r="G36" i="14"/>
  <c r="G37" i="14" s="1"/>
  <c r="E36" i="14"/>
  <c r="E37" i="14" s="1"/>
  <c r="D36" i="14"/>
  <c r="D37" i="14" s="1"/>
  <c r="C36" i="14"/>
  <c r="C37" i="14" s="1"/>
  <c r="G36" i="13"/>
  <c r="G37" i="13" s="1"/>
  <c r="I13" i="9" s="1"/>
  <c r="E36" i="13"/>
  <c r="E37" i="13" s="1"/>
  <c r="G13" i="9" s="1"/>
  <c r="D36" i="13"/>
  <c r="D37" i="13" s="1"/>
  <c r="F13" i="9" s="1"/>
  <c r="C36" i="13"/>
  <c r="C37" i="13" s="1"/>
  <c r="E13" i="9" s="1"/>
  <c r="G36" i="12"/>
  <c r="G37" i="12" s="1"/>
  <c r="I12" i="9" s="1"/>
  <c r="E36" i="12"/>
  <c r="E37" i="12" s="1"/>
  <c r="G12" i="9" s="1"/>
  <c r="D36" i="12"/>
  <c r="D37" i="12" s="1"/>
  <c r="F12" i="9" s="1"/>
  <c r="C36" i="12"/>
  <c r="C37" i="12" s="1"/>
  <c r="E12" i="9" s="1"/>
  <c r="S14" i="9" l="1"/>
  <c r="AG338" i="32" s="1"/>
  <c r="U14" i="34"/>
  <c r="Q14" i="9"/>
  <c r="AE338" i="32" s="1"/>
  <c r="S14" i="34"/>
  <c r="R14" i="9"/>
  <c r="AF338" i="32" s="1"/>
  <c r="T14" i="34"/>
  <c r="K14" i="9"/>
  <c r="AA338" i="32" s="1"/>
  <c r="M14" i="34"/>
  <c r="J14" i="9"/>
  <c r="Z338" i="32" s="1"/>
  <c r="L14" i="34"/>
  <c r="I14" i="9"/>
  <c r="Y338" i="32" s="1"/>
  <c r="K14" i="34"/>
  <c r="G14" i="9"/>
  <c r="X338" i="32" s="1"/>
  <c r="I14" i="34"/>
  <c r="F14" i="9"/>
  <c r="W338" i="32" s="1"/>
  <c r="H14" i="34"/>
  <c r="E14" i="9"/>
  <c r="V338" i="32" s="1"/>
  <c r="G14" i="34"/>
  <c r="AG107" i="6"/>
  <c r="AG107" i="22"/>
  <c r="AF107" i="6"/>
  <c r="AF107" i="22"/>
  <c r="AD107" i="6"/>
  <c r="AD107" i="22"/>
  <c r="AC107" i="6"/>
  <c r="AC107" i="22"/>
  <c r="AA107" i="6"/>
  <c r="AA107" i="22"/>
  <c r="Z107" i="6"/>
  <c r="Z107" i="22"/>
  <c r="X107" i="6"/>
  <c r="X107" i="22"/>
  <c r="W107" i="6"/>
  <c r="W107" i="22"/>
  <c r="G7" i="18"/>
  <c r="H23" i="9"/>
  <c r="V340" i="6"/>
  <c r="V340" i="22"/>
  <c r="W340" i="6"/>
  <c r="W340" i="22"/>
  <c r="X340" i="6"/>
  <c r="X340" i="22"/>
  <c r="Y340" i="6"/>
  <c r="Y340" i="22"/>
  <c r="Z340" i="6"/>
  <c r="Z340" i="22"/>
  <c r="AA340" i="6"/>
  <c r="AA340" i="22"/>
  <c r="AB340" i="6"/>
  <c r="AB340" i="22"/>
  <c r="AC340" i="6"/>
  <c r="AC340" i="22"/>
  <c r="AD340" i="6"/>
  <c r="AD340" i="22"/>
  <c r="V339" i="6"/>
  <c r="V339" i="22"/>
  <c r="W339" i="6"/>
  <c r="W339" i="22"/>
  <c r="X339" i="6"/>
  <c r="X339" i="22"/>
  <c r="Y339" i="6"/>
  <c r="Y339" i="22"/>
  <c r="Z339" i="6"/>
  <c r="Z339" i="22"/>
  <c r="AA339" i="6"/>
  <c r="AA339" i="22"/>
  <c r="AB339" i="6"/>
  <c r="AB339" i="22"/>
  <c r="AC339" i="6"/>
  <c r="AC339" i="22"/>
  <c r="AD339" i="6"/>
  <c r="AD339" i="22"/>
  <c r="AG339" i="6"/>
  <c r="AG339" i="22"/>
  <c r="AF339" i="6"/>
  <c r="AF339" i="22"/>
  <c r="AE339" i="6"/>
  <c r="AE339" i="22"/>
  <c r="V338" i="6"/>
  <c r="V338" i="22"/>
  <c r="W338" i="6"/>
  <c r="W338" i="22"/>
  <c r="X338" i="6"/>
  <c r="X338" i="22"/>
  <c r="Y338" i="6"/>
  <c r="Y338" i="22"/>
  <c r="Z338" i="6"/>
  <c r="Z338" i="22"/>
  <c r="AA338" i="6"/>
  <c r="AA338" i="22"/>
  <c r="AB338" i="6"/>
  <c r="AB338" i="22"/>
  <c r="AC338" i="6"/>
  <c r="AC338" i="22"/>
  <c r="AD338" i="6"/>
  <c r="AD338" i="22"/>
  <c r="AF338" i="6"/>
  <c r="AF338" i="22"/>
  <c r="AE338" i="6"/>
  <c r="AE338" i="22"/>
  <c r="AG338" i="6"/>
  <c r="AG338" i="22"/>
  <c r="V337" i="6"/>
  <c r="V337" i="22"/>
  <c r="W337" i="6"/>
  <c r="W337" i="22"/>
  <c r="X337" i="6"/>
  <c r="X337" i="22"/>
  <c r="Y337" i="6"/>
  <c r="Y337" i="22"/>
  <c r="AD337" i="6"/>
  <c r="AD337" i="22"/>
  <c r="AB337" i="6"/>
  <c r="AB337" i="22"/>
  <c r="AA337" i="6"/>
  <c r="AA337" i="22"/>
  <c r="Z337" i="6"/>
  <c r="Z337" i="22"/>
  <c r="AG337" i="6"/>
  <c r="AG337" i="22"/>
  <c r="AF337" i="6"/>
  <c r="AF337" i="22"/>
  <c r="AE337" i="6"/>
  <c r="AE337" i="22"/>
  <c r="AC337" i="6"/>
  <c r="AC337" i="22"/>
  <c r="V336" i="6"/>
  <c r="V336" i="22"/>
  <c r="W336" i="6"/>
  <c r="W336" i="22"/>
  <c r="X336" i="6"/>
  <c r="X336" i="22"/>
  <c r="Y336" i="6"/>
  <c r="Y336" i="22"/>
  <c r="AE336" i="6"/>
  <c r="AE336" i="22"/>
  <c r="AD336" i="6"/>
  <c r="AD336" i="22"/>
  <c r="AC336" i="6"/>
  <c r="AC336" i="22"/>
  <c r="AB336" i="6"/>
  <c r="AB336" i="22"/>
  <c r="AA336" i="6"/>
  <c r="AA336" i="22"/>
  <c r="Z336" i="6"/>
  <c r="Z336" i="22"/>
  <c r="AG336" i="6"/>
  <c r="AG336" i="22"/>
  <c r="AF336" i="6"/>
  <c r="AF336" i="22"/>
  <c r="E4" i="18"/>
  <c r="F9" i="9"/>
  <c r="W108" i="32" s="1"/>
  <c r="W108" i="6" l="1"/>
  <c r="W108" i="22"/>
  <c r="H7" i="18"/>
  <c r="I23" i="9"/>
  <c r="G4" i="18"/>
  <c r="G9" i="9"/>
  <c r="X108" i="32" s="1"/>
  <c r="C239" i="7"/>
  <c r="C240" i="7" s="1"/>
  <c r="C241" i="7" s="1"/>
  <c r="C242" i="7" s="1"/>
  <c r="C243" i="7" s="1"/>
  <c r="C244" i="7" s="1"/>
  <c r="C245" i="7" s="1"/>
  <c r="C246" i="7" s="1"/>
  <c r="C247" i="7" s="1"/>
  <c r="C248" i="7" s="1"/>
  <c r="C249" i="7" s="1"/>
  <c r="C250" i="7" s="1"/>
  <c r="C251" i="7" s="1"/>
  <c r="C252" i="7" s="1"/>
  <c r="C253" i="7" s="1"/>
  <c r="C254" i="7" s="1"/>
  <c r="C255" i="7" s="1"/>
  <c r="C256" i="7" s="1"/>
  <c r="C257" i="7" s="1"/>
  <c r="C258" i="7" s="1"/>
  <c r="C259" i="7" s="1"/>
  <c r="C260" i="7" s="1"/>
  <c r="C261" i="7" s="1"/>
  <c r="C262" i="7" s="1"/>
  <c r="C263" i="7" s="1"/>
  <c r="C264" i="7" s="1"/>
  <c r="C265" i="7" s="1"/>
  <c r="C266" i="7" s="1"/>
  <c r="C203" i="7"/>
  <c r="C204" i="7"/>
  <c r="C205" i="7"/>
  <c r="C206" i="7" s="1"/>
  <c r="C207" i="7" s="1"/>
  <c r="C208" i="7" s="1"/>
  <c r="C209" i="7" s="1"/>
  <c r="C210" i="7" s="1"/>
  <c r="C211" i="7" s="1"/>
  <c r="C212" i="7" s="1"/>
  <c r="C213" i="7" s="1"/>
  <c r="C214" i="7" s="1"/>
  <c r="C215" i="7" s="1"/>
  <c r="C216" i="7" s="1"/>
  <c r="C217" i="7" s="1"/>
  <c r="C218" i="7" s="1"/>
  <c r="C219" i="7" s="1"/>
  <c r="C220" i="7" s="1"/>
  <c r="C221" i="7" s="1"/>
  <c r="C222" i="7" s="1"/>
  <c r="C223" i="7" s="1"/>
  <c r="C224" i="7" s="1"/>
  <c r="C225" i="7" s="1"/>
  <c r="C226" i="7" s="1"/>
  <c r="C227" i="7" s="1"/>
  <c r="C228" i="7" s="1"/>
  <c r="C229" i="7" s="1"/>
  <c r="C230" i="7" s="1"/>
  <c r="C231" i="7" s="1"/>
  <c r="C232" i="7" s="1"/>
  <c r="C233" i="7" s="1"/>
  <c r="C234" i="7" s="1"/>
  <c r="C235" i="7" s="1"/>
  <c r="C236" i="7" s="1"/>
  <c r="C237" i="7" s="1"/>
  <c r="C238" i="7" s="1"/>
  <c r="C179" i="7"/>
  <c r="C180" i="7"/>
  <c r="C181" i="7" s="1"/>
  <c r="C182" i="7" s="1"/>
  <c r="C183" i="7" s="1"/>
  <c r="C184" i="7" s="1"/>
  <c r="C185" i="7" s="1"/>
  <c r="C186" i="7" s="1"/>
  <c r="C187" i="7" s="1"/>
  <c r="C188" i="7" s="1"/>
  <c r="C189" i="7" s="1"/>
  <c r="C190" i="7" s="1"/>
  <c r="C191" i="7" s="1"/>
  <c r="C192" i="7" s="1"/>
  <c r="C193" i="7" s="1"/>
  <c r="C194" i="7" s="1"/>
  <c r="C195" i="7" s="1"/>
  <c r="C196" i="7" s="1"/>
  <c r="C197" i="7" s="1"/>
  <c r="C198" i="7" s="1"/>
  <c r="C199" i="7" s="1"/>
  <c r="C200" i="7" s="1"/>
  <c r="C201" i="7" s="1"/>
  <c r="C202" i="7" s="1"/>
  <c r="C159" i="7"/>
  <c r="C160" i="7" s="1"/>
  <c r="C161" i="7" s="1"/>
  <c r="C162" i="7" s="1"/>
  <c r="C163" i="7" s="1"/>
  <c r="C164" i="7" s="1"/>
  <c r="C165" i="7" s="1"/>
  <c r="C166" i="7" s="1"/>
  <c r="C167" i="7" s="1"/>
  <c r="C168" i="7" s="1"/>
  <c r="C169" i="7" s="1"/>
  <c r="C170" i="7" s="1"/>
  <c r="C171" i="7" s="1"/>
  <c r="C172" i="7" s="1"/>
  <c r="C173" i="7" s="1"/>
  <c r="C174" i="7" s="1"/>
  <c r="C175" i="7" s="1"/>
  <c r="C176" i="7" s="1"/>
  <c r="C177" i="7" s="1"/>
  <c r="C178" i="7" s="1"/>
  <c r="C147" i="7"/>
  <c r="C148" i="7" s="1"/>
  <c r="C149" i="7" s="1"/>
  <c r="C150" i="7" s="1"/>
  <c r="C151" i="7" s="1"/>
  <c r="C152" i="7" s="1"/>
  <c r="C153" i="7" s="1"/>
  <c r="C154" i="7" s="1"/>
  <c r="C155" i="7" s="1"/>
  <c r="C156" i="7" s="1"/>
  <c r="C157" i="7" s="1"/>
  <c r="C158" i="7" s="1"/>
  <c r="C143" i="7"/>
  <c r="C144" i="7" s="1"/>
  <c r="C145" i="7" s="1"/>
  <c r="C146" i="7" s="1"/>
  <c r="C141" i="7"/>
  <c r="C142" i="7" s="1"/>
  <c r="C140" i="7"/>
  <c r="C139" i="7"/>
  <c r="C15" i="7"/>
  <c r="C16" i="7" s="1"/>
  <c r="C17" i="7" s="1"/>
  <c r="C18" i="7" s="1"/>
  <c r="C19" i="7" s="1"/>
  <c r="C20" i="7" s="1"/>
  <c r="C21" i="7" s="1"/>
  <c r="C22" i="7" s="1"/>
  <c r="C23" i="7" s="1"/>
  <c r="C24" i="7" s="1"/>
  <c r="C25" i="7" s="1"/>
  <c r="C26" i="7" s="1"/>
  <c r="C27" i="7" s="1"/>
  <c r="C28" i="7" s="1"/>
  <c r="C29" i="7" s="1"/>
  <c r="C30" i="7" s="1"/>
  <c r="C31" i="7" s="1"/>
  <c r="C32" i="7" s="1"/>
  <c r="C33" i="7" s="1"/>
  <c r="C34" i="7" s="1"/>
  <c r="C35" i="7" s="1"/>
  <c r="C36" i="7" s="1"/>
  <c r="C37" i="7" s="1"/>
  <c r="C38" i="7" s="1"/>
  <c r="C39" i="7" s="1"/>
  <c r="C40" i="7" s="1"/>
  <c r="C41" i="7" s="1"/>
  <c r="C42" i="7" s="1"/>
  <c r="C43" i="7" s="1"/>
  <c r="C44" i="7" s="1"/>
  <c r="C45" i="7" s="1"/>
  <c r="C46" i="7" s="1"/>
  <c r="C47" i="7" s="1"/>
  <c r="C48" i="7" s="1"/>
  <c r="C49" i="7" s="1"/>
  <c r="C50" i="7" s="1"/>
  <c r="C51" i="7" s="1"/>
  <c r="C52" i="7" s="1"/>
  <c r="C53" i="7" s="1"/>
  <c r="C54" i="7" s="1"/>
  <c r="C55" i="7" s="1"/>
  <c r="C56" i="7" s="1"/>
  <c r="C57" i="7" s="1"/>
  <c r="C58" i="7" s="1"/>
  <c r="C59" i="7" s="1"/>
  <c r="C60" i="7" s="1"/>
  <c r="C61" i="7" s="1"/>
  <c r="C62" i="7" s="1"/>
  <c r="C63" i="7" s="1"/>
  <c r="C64" i="7" s="1"/>
  <c r="C65" i="7" s="1"/>
  <c r="C66" i="7" s="1"/>
  <c r="C67" i="7" s="1"/>
  <c r="C68" i="7" s="1"/>
  <c r="C69" i="7" s="1"/>
  <c r="C70" i="7" s="1"/>
  <c r="C71" i="7" s="1"/>
  <c r="C72" i="7" s="1"/>
  <c r="C73" i="7" s="1"/>
  <c r="C74" i="7" s="1"/>
  <c r="C75" i="7" s="1"/>
  <c r="C76" i="7" s="1"/>
  <c r="C77" i="7" s="1"/>
  <c r="C78" i="7" s="1"/>
  <c r="C79" i="7" s="1"/>
  <c r="C80" i="7" s="1"/>
  <c r="C81" i="7" s="1"/>
  <c r="C82" i="7" s="1"/>
  <c r="C83" i="7" s="1"/>
  <c r="C84" i="7" s="1"/>
  <c r="C85" i="7" s="1"/>
  <c r="C86" i="7" s="1"/>
  <c r="C87" i="7" s="1"/>
  <c r="C88" i="7" s="1"/>
  <c r="C89" i="7" s="1"/>
  <c r="C90" i="7" s="1"/>
  <c r="C91" i="7" s="1"/>
  <c r="C92" i="7" s="1"/>
  <c r="C93" i="7" s="1"/>
  <c r="C94" i="7" s="1"/>
  <c r="C95" i="7" s="1"/>
  <c r="C96" i="7" s="1"/>
  <c r="C97" i="7" s="1"/>
  <c r="C98" i="7" s="1"/>
  <c r="C99" i="7" s="1"/>
  <c r="C100" i="7" s="1"/>
  <c r="C101" i="7" s="1"/>
  <c r="C102" i="7" s="1"/>
  <c r="C103" i="7" s="1"/>
  <c r="C104" i="7" s="1"/>
  <c r="C105" i="7" s="1"/>
  <c r="C106" i="7" s="1"/>
  <c r="C107" i="7" s="1"/>
  <c r="C108" i="7" s="1"/>
  <c r="C109" i="7" s="1"/>
  <c r="C110" i="7" s="1"/>
  <c r="C111" i="7" s="1"/>
  <c r="C112" i="7" s="1"/>
  <c r="C113" i="7" s="1"/>
  <c r="C114" i="7" s="1"/>
  <c r="C115" i="7" s="1"/>
  <c r="C116" i="7" s="1"/>
  <c r="C117" i="7" s="1"/>
  <c r="C118" i="7" s="1"/>
  <c r="C119" i="7" s="1"/>
  <c r="C120" i="7" s="1"/>
  <c r="C121" i="7" s="1"/>
  <c r="C122" i="7" s="1"/>
  <c r="C123" i="7" s="1"/>
  <c r="C124" i="7" s="1"/>
  <c r="C125" i="7" s="1"/>
  <c r="C126" i="7" s="1"/>
  <c r="C127" i="7" s="1"/>
  <c r="C128" i="7" s="1"/>
  <c r="C129" i="7" s="1"/>
  <c r="C130" i="7" s="1"/>
  <c r="C131" i="7" s="1"/>
  <c r="C132" i="7" s="1"/>
  <c r="C133" i="7" s="1"/>
  <c r="C14" i="7"/>
  <c r="C13" i="7"/>
  <c r="C12" i="7"/>
  <c r="C11" i="7"/>
  <c r="C10" i="7"/>
  <c r="C9" i="7"/>
  <c r="C8" i="7"/>
  <c r="C7" i="7"/>
  <c r="B10" i="7"/>
  <c r="C6" i="7"/>
  <c r="B5" i="10"/>
  <c r="B6" i="10" s="1"/>
  <c r="B7" i="10" s="1"/>
  <c r="B8" i="10" s="1"/>
  <c r="B9" i="10" s="1"/>
  <c r="B10" i="10" s="1"/>
  <c r="B11" i="10" s="1"/>
  <c r="B12" i="10" s="1"/>
  <c r="B13" i="10" s="1"/>
  <c r="B14" i="10" s="1"/>
  <c r="B15" i="10" s="1"/>
  <c r="B16" i="10" s="1"/>
  <c r="B17" i="10" s="1"/>
  <c r="B18" i="10" s="1"/>
  <c r="B19" i="10" s="1"/>
  <c r="B20" i="10" s="1"/>
  <c r="B21" i="10" s="1"/>
  <c r="B22" i="10" s="1"/>
  <c r="B23" i="10" s="1"/>
  <c r="B24" i="10" s="1"/>
  <c r="B25" i="10" s="1"/>
  <c r="B26" i="10" s="1"/>
  <c r="B27" i="10" s="1"/>
  <c r="B28" i="10" s="1"/>
  <c r="B29" i="10" s="1"/>
  <c r="B30" i="10" s="1"/>
  <c r="B31" i="10" s="1"/>
  <c r="X108" i="6" l="1"/>
  <c r="X108" i="22"/>
  <c r="I7" i="18"/>
  <c r="J23" i="9"/>
  <c r="H4" i="18"/>
  <c r="J4" i="18" s="1"/>
  <c r="L9" i="9" s="1"/>
  <c r="I9" i="9"/>
  <c r="Y108" i="32" s="1"/>
  <c r="F1" i="7"/>
  <c r="G1" i="7"/>
  <c r="H1" i="7"/>
  <c r="F4" i="7"/>
  <c r="G4" i="7"/>
  <c r="H4" i="7"/>
  <c r="D346" i="6"/>
  <c r="E347" i="6" s="1"/>
  <c r="D347" i="6" s="1"/>
  <c r="E348" i="6" s="1"/>
  <c r="D348" i="6" s="1"/>
  <c r="AH340" i="6"/>
  <c r="AI340" i="6"/>
  <c r="AJ340" i="6"/>
  <c r="AK340" i="6"/>
  <c r="AL340" i="6"/>
  <c r="AM340" i="6"/>
  <c r="AN340" i="6"/>
  <c r="AO340" i="6"/>
  <c r="AP340" i="6"/>
  <c r="AQ340" i="6"/>
  <c r="AR340" i="6"/>
  <c r="AS340" i="6"/>
  <c r="CQ336" i="6"/>
  <c r="CR336" i="6"/>
  <c r="CS336" i="6"/>
  <c r="CT336" i="6"/>
  <c r="CU336" i="6"/>
  <c r="CV336" i="6"/>
  <c r="CW336" i="6"/>
  <c r="CX336" i="6"/>
  <c r="CY336" i="6"/>
  <c r="CZ336" i="6"/>
  <c r="DA336" i="6"/>
  <c r="DB336" i="6"/>
  <c r="DC336" i="6"/>
  <c r="DD336" i="6"/>
  <c r="DE336" i="6"/>
  <c r="DF336" i="6"/>
  <c r="DG336" i="6"/>
  <c r="DH336" i="6"/>
  <c r="DI336" i="6"/>
  <c r="DJ336" i="6"/>
  <c r="DK336" i="6"/>
  <c r="DL336" i="6"/>
  <c r="DM336" i="6"/>
  <c r="CQ337" i="6"/>
  <c r="CR337" i="6"/>
  <c r="CS337" i="6"/>
  <c r="CT337" i="6"/>
  <c r="CU337" i="6"/>
  <c r="CV337" i="6"/>
  <c r="CW337" i="6"/>
  <c r="CX337" i="6"/>
  <c r="CY337" i="6"/>
  <c r="CZ337" i="6"/>
  <c r="DA337" i="6"/>
  <c r="DB337" i="6"/>
  <c r="DC337" i="6"/>
  <c r="DD337" i="6"/>
  <c r="DE337" i="6"/>
  <c r="DF337" i="6"/>
  <c r="DG337" i="6"/>
  <c r="DH337" i="6"/>
  <c r="DI337" i="6"/>
  <c r="DJ337" i="6"/>
  <c r="DK337" i="6"/>
  <c r="DL337" i="6"/>
  <c r="DM337" i="6"/>
  <c r="CQ338" i="6"/>
  <c r="CR338" i="6"/>
  <c r="CS338" i="6"/>
  <c r="CT338" i="6"/>
  <c r="CU338" i="6"/>
  <c r="CV338" i="6"/>
  <c r="CW338" i="6"/>
  <c r="CX338" i="6"/>
  <c r="CY338" i="6"/>
  <c r="CZ338" i="6"/>
  <c r="DA338" i="6"/>
  <c r="DB338" i="6"/>
  <c r="DC338" i="6"/>
  <c r="DD338" i="6"/>
  <c r="DE338" i="6"/>
  <c r="DF338" i="6"/>
  <c r="DG338" i="6"/>
  <c r="DH338" i="6"/>
  <c r="DI338" i="6"/>
  <c r="DJ338" i="6"/>
  <c r="DK338" i="6"/>
  <c r="DL338" i="6"/>
  <c r="DM338" i="6"/>
  <c r="CQ339" i="6"/>
  <c r="CR339" i="6"/>
  <c r="CS339" i="6"/>
  <c r="CT339" i="6"/>
  <c r="CU339" i="6"/>
  <c r="CV339" i="6"/>
  <c r="CW339" i="6"/>
  <c r="CX339" i="6"/>
  <c r="CY339" i="6"/>
  <c r="CZ339" i="6"/>
  <c r="DA339" i="6"/>
  <c r="DB339" i="6"/>
  <c r="DC339" i="6"/>
  <c r="DD339" i="6"/>
  <c r="DE339" i="6"/>
  <c r="DF339" i="6"/>
  <c r="DG339" i="6"/>
  <c r="DH339" i="6"/>
  <c r="DI339" i="6"/>
  <c r="DJ339" i="6"/>
  <c r="DK339" i="6"/>
  <c r="DL339" i="6"/>
  <c r="DM339" i="6"/>
  <c r="CQ340" i="6"/>
  <c r="CR340" i="6"/>
  <c r="CS340" i="6"/>
  <c r="CT340" i="6"/>
  <c r="CU340" i="6"/>
  <c r="CV340" i="6"/>
  <c r="CW340" i="6"/>
  <c r="CX340" i="6"/>
  <c r="CY340" i="6"/>
  <c r="CZ340" i="6"/>
  <c r="DA340" i="6"/>
  <c r="DB340" i="6"/>
  <c r="DC340" i="6"/>
  <c r="DD340" i="6"/>
  <c r="DE340" i="6"/>
  <c r="DF340" i="6"/>
  <c r="DG340" i="6"/>
  <c r="DH340" i="6"/>
  <c r="DI340" i="6"/>
  <c r="DJ340" i="6"/>
  <c r="DK340" i="6"/>
  <c r="DL340" i="6"/>
  <c r="DM340" i="6"/>
  <c r="CP337" i="6"/>
  <c r="CP338" i="6"/>
  <c r="CP339" i="6"/>
  <c r="CP340" i="6"/>
  <c r="CP336" i="6"/>
  <c r="BS336" i="6"/>
  <c r="BT336" i="6"/>
  <c r="BU336" i="6"/>
  <c r="BV336" i="6"/>
  <c r="BW336" i="6"/>
  <c r="BX336" i="6"/>
  <c r="BY336" i="6"/>
  <c r="BZ336" i="6"/>
  <c r="CA336" i="6"/>
  <c r="CB336" i="6"/>
  <c r="CC336" i="6"/>
  <c r="CD336" i="6"/>
  <c r="CE336" i="6"/>
  <c r="CF336" i="6"/>
  <c r="CG336" i="6"/>
  <c r="CH336" i="6"/>
  <c r="CI336" i="6"/>
  <c r="CJ336" i="6"/>
  <c r="CK336" i="6"/>
  <c r="CL336" i="6"/>
  <c r="CM336" i="6"/>
  <c r="CN336" i="6"/>
  <c r="CO336" i="6"/>
  <c r="BS337" i="6"/>
  <c r="BT337" i="6"/>
  <c r="BU337" i="6"/>
  <c r="BV337" i="6"/>
  <c r="BW337" i="6"/>
  <c r="BX337" i="6"/>
  <c r="BY337" i="6"/>
  <c r="BZ337" i="6"/>
  <c r="CA337" i="6"/>
  <c r="CB337" i="6"/>
  <c r="CC337" i="6"/>
  <c r="CD337" i="6"/>
  <c r="CE337" i="6"/>
  <c r="CF337" i="6"/>
  <c r="CG337" i="6"/>
  <c r="CH337" i="6"/>
  <c r="CI337" i="6"/>
  <c r="CJ337" i="6"/>
  <c r="CK337" i="6"/>
  <c r="CL337" i="6"/>
  <c r="CM337" i="6"/>
  <c r="CN337" i="6"/>
  <c r="CO337" i="6"/>
  <c r="BS338" i="6"/>
  <c r="BT338" i="6"/>
  <c r="BU338" i="6"/>
  <c r="BV338" i="6"/>
  <c r="BW338" i="6"/>
  <c r="BX338" i="6"/>
  <c r="BY338" i="6"/>
  <c r="BZ338" i="6"/>
  <c r="CA338" i="6"/>
  <c r="CB338" i="6"/>
  <c r="CC338" i="6"/>
  <c r="CD338" i="6"/>
  <c r="CE338" i="6"/>
  <c r="CF338" i="6"/>
  <c r="CG338" i="6"/>
  <c r="CH338" i="6"/>
  <c r="CI338" i="6"/>
  <c r="CJ338" i="6"/>
  <c r="CK338" i="6"/>
  <c r="CL338" i="6"/>
  <c r="CM338" i="6"/>
  <c r="CN338" i="6"/>
  <c r="CO338" i="6"/>
  <c r="BS339" i="6"/>
  <c r="BT339" i="6"/>
  <c r="BU339" i="6"/>
  <c r="BV339" i="6"/>
  <c r="BW339" i="6"/>
  <c r="BX339" i="6"/>
  <c r="BY339" i="6"/>
  <c r="BZ339" i="6"/>
  <c r="CA339" i="6"/>
  <c r="CB339" i="6"/>
  <c r="CC339" i="6"/>
  <c r="CD339" i="6"/>
  <c r="CE339" i="6"/>
  <c r="CF339" i="6"/>
  <c r="CG339" i="6"/>
  <c r="CH339" i="6"/>
  <c r="CI339" i="6"/>
  <c r="CJ339" i="6"/>
  <c r="CK339" i="6"/>
  <c r="CL339" i="6"/>
  <c r="CM339" i="6"/>
  <c r="CN339" i="6"/>
  <c r="CO339" i="6"/>
  <c r="BS340" i="6"/>
  <c r="BT340" i="6"/>
  <c r="BU340" i="6"/>
  <c r="BV340" i="6"/>
  <c r="BW340" i="6"/>
  <c r="BX340" i="6"/>
  <c r="BY340" i="6"/>
  <c r="BZ340" i="6"/>
  <c r="CA340" i="6"/>
  <c r="CB340" i="6"/>
  <c r="CC340" i="6"/>
  <c r="CD340" i="6"/>
  <c r="CE340" i="6"/>
  <c r="CF340" i="6"/>
  <c r="CG340" i="6"/>
  <c r="CH340" i="6"/>
  <c r="CI340" i="6"/>
  <c r="CJ340" i="6"/>
  <c r="CK340" i="6"/>
  <c r="CL340" i="6"/>
  <c r="CM340" i="6"/>
  <c r="CN340" i="6"/>
  <c r="CO340" i="6"/>
  <c r="BR337" i="6"/>
  <c r="BR338" i="6"/>
  <c r="BR339" i="6"/>
  <c r="BR340" i="6"/>
  <c r="BR336" i="6"/>
  <c r="AU336" i="6"/>
  <c r="AV336" i="6"/>
  <c r="AW336" i="6"/>
  <c r="AX336" i="6"/>
  <c r="AY336" i="6"/>
  <c r="AZ336" i="6"/>
  <c r="BA336" i="6"/>
  <c r="BB336" i="6"/>
  <c r="BC336" i="6"/>
  <c r="BD336" i="6"/>
  <c r="BE336" i="6"/>
  <c r="BF336" i="6"/>
  <c r="BG336" i="6"/>
  <c r="BH336" i="6"/>
  <c r="BI336" i="6"/>
  <c r="BJ336" i="6"/>
  <c r="BK336" i="6"/>
  <c r="BL336" i="6"/>
  <c r="BM336" i="6"/>
  <c r="BN336" i="6"/>
  <c r="BO336" i="6"/>
  <c r="BP336" i="6"/>
  <c r="BQ336" i="6"/>
  <c r="AU337" i="6"/>
  <c r="AV337" i="6"/>
  <c r="AW337" i="6"/>
  <c r="AX337" i="6"/>
  <c r="AY337" i="6"/>
  <c r="AZ337" i="6"/>
  <c r="BA337" i="6"/>
  <c r="BB337" i="6"/>
  <c r="BC337" i="6"/>
  <c r="BD337" i="6"/>
  <c r="BE337" i="6"/>
  <c r="BF337" i="6"/>
  <c r="BG337" i="6"/>
  <c r="BH337" i="6"/>
  <c r="BI337" i="6"/>
  <c r="BJ337" i="6"/>
  <c r="BK337" i="6"/>
  <c r="BL337" i="6"/>
  <c r="BM337" i="6"/>
  <c r="BN337" i="6"/>
  <c r="BO337" i="6"/>
  <c r="BP337" i="6"/>
  <c r="BQ337" i="6"/>
  <c r="AU338" i="6"/>
  <c r="AV338" i="6"/>
  <c r="AW338" i="6"/>
  <c r="AX338" i="6"/>
  <c r="AY338" i="6"/>
  <c r="AZ338" i="6"/>
  <c r="BA338" i="6"/>
  <c r="BB338" i="6"/>
  <c r="BC338" i="6"/>
  <c r="BD338" i="6"/>
  <c r="BE338" i="6"/>
  <c r="BF338" i="6"/>
  <c r="BG338" i="6"/>
  <c r="BH338" i="6"/>
  <c r="BI338" i="6"/>
  <c r="BJ338" i="6"/>
  <c r="BK338" i="6"/>
  <c r="BL338" i="6"/>
  <c r="BM338" i="6"/>
  <c r="BN338" i="6"/>
  <c r="BO338" i="6"/>
  <c r="BP338" i="6"/>
  <c r="BQ338" i="6"/>
  <c r="AU339" i="6"/>
  <c r="AV339" i="6"/>
  <c r="AW339" i="6"/>
  <c r="AX339" i="6"/>
  <c r="AY339" i="6"/>
  <c r="AZ339" i="6"/>
  <c r="BA339" i="6"/>
  <c r="BB339" i="6"/>
  <c r="BC339" i="6"/>
  <c r="BD339" i="6"/>
  <c r="BE339" i="6"/>
  <c r="BF339" i="6"/>
  <c r="BG339" i="6"/>
  <c r="BH339" i="6"/>
  <c r="BI339" i="6"/>
  <c r="BJ339" i="6"/>
  <c r="BK339" i="6"/>
  <c r="BL339" i="6"/>
  <c r="BM339" i="6"/>
  <c r="BN339" i="6"/>
  <c r="BO339" i="6"/>
  <c r="BP339" i="6"/>
  <c r="BQ339" i="6"/>
  <c r="AU340" i="6"/>
  <c r="AV340" i="6"/>
  <c r="AW340" i="6"/>
  <c r="AX340" i="6"/>
  <c r="AY340" i="6"/>
  <c r="AZ340" i="6"/>
  <c r="BA340" i="6"/>
  <c r="BB340" i="6"/>
  <c r="BC340" i="6"/>
  <c r="BD340" i="6"/>
  <c r="BE340" i="6"/>
  <c r="BF340" i="6"/>
  <c r="BG340" i="6"/>
  <c r="BH340" i="6"/>
  <c r="BI340" i="6"/>
  <c r="BJ340" i="6"/>
  <c r="BK340" i="6"/>
  <c r="BL340" i="6"/>
  <c r="BM340" i="6"/>
  <c r="BN340" i="6"/>
  <c r="BO340" i="6"/>
  <c r="BP340" i="6"/>
  <c r="BQ340" i="6"/>
  <c r="AT337" i="6"/>
  <c r="AT338" i="6"/>
  <c r="AT339" i="6"/>
  <c r="AT340" i="6"/>
  <c r="AT336" i="6"/>
  <c r="AH336" i="6"/>
  <c r="AI336" i="6"/>
  <c r="AJ336" i="6"/>
  <c r="AK336" i="6"/>
  <c r="AL336" i="6"/>
  <c r="AM336" i="6"/>
  <c r="AN336" i="6"/>
  <c r="AO336" i="6"/>
  <c r="AP336" i="6"/>
  <c r="AQ336" i="6"/>
  <c r="AR336" i="6"/>
  <c r="AS336" i="6"/>
  <c r="AH337" i="6"/>
  <c r="AI337" i="6"/>
  <c r="AJ337" i="6"/>
  <c r="AK337" i="6"/>
  <c r="AL337" i="6"/>
  <c r="AM337" i="6"/>
  <c r="AN337" i="6"/>
  <c r="AO337" i="6"/>
  <c r="AP337" i="6"/>
  <c r="AQ337" i="6"/>
  <c r="AR337" i="6"/>
  <c r="AS337" i="6"/>
  <c r="AH338" i="6"/>
  <c r="AI338" i="6"/>
  <c r="AJ338" i="6"/>
  <c r="AK338" i="6"/>
  <c r="AL338" i="6"/>
  <c r="AM338" i="6"/>
  <c r="AN338" i="6"/>
  <c r="AO338" i="6"/>
  <c r="AP338" i="6"/>
  <c r="AQ338" i="6"/>
  <c r="AR338" i="6"/>
  <c r="AS338" i="6"/>
  <c r="AH339" i="6"/>
  <c r="AI339" i="6"/>
  <c r="AJ339" i="6"/>
  <c r="AK339" i="6"/>
  <c r="AL339" i="6"/>
  <c r="AM339" i="6"/>
  <c r="AN339" i="6"/>
  <c r="AO339" i="6"/>
  <c r="AP339" i="6"/>
  <c r="AQ339" i="6"/>
  <c r="AR339" i="6"/>
  <c r="AS339" i="6"/>
  <c r="D340" i="6"/>
  <c r="E341" i="6" s="1"/>
  <c r="D341" i="6" s="1"/>
  <c r="D336" i="6"/>
  <c r="E337" i="6" s="1"/>
  <c r="D337" i="6" s="1"/>
  <c r="E338" i="6" s="1"/>
  <c r="D338" i="6" s="1"/>
  <c r="E339" i="6" s="1"/>
  <c r="D339" i="6" s="1"/>
  <c r="BS111" i="6"/>
  <c r="BT111" i="6"/>
  <c r="BU111" i="6"/>
  <c r="BV111" i="6"/>
  <c r="BW111" i="6"/>
  <c r="BX111" i="6"/>
  <c r="BY111" i="6"/>
  <c r="BZ111" i="6"/>
  <c r="CA111" i="6"/>
  <c r="CB111" i="6"/>
  <c r="CC111" i="6"/>
  <c r="CD111" i="6"/>
  <c r="CE111" i="6"/>
  <c r="CF111" i="6"/>
  <c r="CG111" i="6"/>
  <c r="CH111" i="6"/>
  <c r="CI111" i="6"/>
  <c r="CJ111" i="6"/>
  <c r="CK111" i="6"/>
  <c r="CL111" i="6"/>
  <c r="CM111" i="6"/>
  <c r="CN111" i="6"/>
  <c r="CO111" i="6"/>
  <c r="CP111" i="6"/>
  <c r="CQ111" i="6"/>
  <c r="CR111" i="6"/>
  <c r="CS111" i="6"/>
  <c r="CT111" i="6"/>
  <c r="CU111" i="6"/>
  <c r="CV111" i="6"/>
  <c r="CW111" i="6"/>
  <c r="CX111" i="6"/>
  <c r="CY111" i="6"/>
  <c r="CZ111" i="6"/>
  <c r="DA111" i="6"/>
  <c r="DB111" i="6"/>
  <c r="DC111" i="6"/>
  <c r="DD111" i="6"/>
  <c r="DE111" i="6"/>
  <c r="DF111" i="6"/>
  <c r="DG111" i="6"/>
  <c r="DH111" i="6"/>
  <c r="DI111" i="6"/>
  <c r="DJ111" i="6"/>
  <c r="DK111" i="6"/>
  <c r="DL111" i="6"/>
  <c r="DM111" i="6"/>
  <c r="BS112" i="6"/>
  <c r="BT112" i="6"/>
  <c r="BU112" i="6"/>
  <c r="BV112" i="6"/>
  <c r="BW112" i="6"/>
  <c r="BX112" i="6"/>
  <c r="BY112" i="6"/>
  <c r="BZ112" i="6"/>
  <c r="CA112" i="6"/>
  <c r="CB112" i="6"/>
  <c r="CC112" i="6"/>
  <c r="CD112" i="6"/>
  <c r="CE112" i="6"/>
  <c r="CF112" i="6"/>
  <c r="CG112" i="6"/>
  <c r="CH112" i="6"/>
  <c r="CI112" i="6"/>
  <c r="CJ112" i="6"/>
  <c r="CK112" i="6"/>
  <c r="CL112" i="6"/>
  <c r="CM112" i="6"/>
  <c r="CN112" i="6"/>
  <c r="CO112" i="6"/>
  <c r="CP112" i="6"/>
  <c r="CQ112" i="6"/>
  <c r="CR112" i="6"/>
  <c r="CS112" i="6"/>
  <c r="CT112" i="6"/>
  <c r="CU112" i="6"/>
  <c r="CV112" i="6"/>
  <c r="CW112" i="6"/>
  <c r="CX112" i="6"/>
  <c r="CY112" i="6"/>
  <c r="CZ112" i="6"/>
  <c r="DA112" i="6"/>
  <c r="DB112" i="6"/>
  <c r="DC112" i="6"/>
  <c r="DD112" i="6"/>
  <c r="DE112" i="6"/>
  <c r="DF112" i="6"/>
  <c r="DG112" i="6"/>
  <c r="DH112" i="6"/>
  <c r="DI112" i="6"/>
  <c r="DJ112" i="6"/>
  <c r="DK112" i="6"/>
  <c r="DL112" i="6"/>
  <c r="DM112" i="6"/>
  <c r="BR112" i="6"/>
  <c r="BR111" i="6"/>
  <c r="AU111" i="6"/>
  <c r="AV111" i="6"/>
  <c r="AW111" i="6"/>
  <c r="AX111" i="6"/>
  <c r="AY111" i="6"/>
  <c r="AZ111" i="6"/>
  <c r="BA111" i="6"/>
  <c r="BB111" i="6"/>
  <c r="BC111" i="6"/>
  <c r="BD111" i="6"/>
  <c r="BE111" i="6"/>
  <c r="BF111" i="6"/>
  <c r="BG111" i="6"/>
  <c r="BH111" i="6"/>
  <c r="BI111" i="6"/>
  <c r="BJ111" i="6"/>
  <c r="BK111" i="6"/>
  <c r="BL111" i="6"/>
  <c r="BM111" i="6"/>
  <c r="BN111" i="6"/>
  <c r="BO111" i="6"/>
  <c r="BP111" i="6"/>
  <c r="BQ111" i="6"/>
  <c r="AU112" i="6"/>
  <c r="AV112" i="6"/>
  <c r="AW112" i="6"/>
  <c r="AX112" i="6"/>
  <c r="AY112" i="6"/>
  <c r="AZ112" i="6"/>
  <c r="BA112" i="6"/>
  <c r="BB112" i="6"/>
  <c r="BC112" i="6"/>
  <c r="BD112" i="6"/>
  <c r="BE112" i="6"/>
  <c r="BF112" i="6"/>
  <c r="BG112" i="6"/>
  <c r="BH112" i="6"/>
  <c r="BI112" i="6"/>
  <c r="BJ112" i="6"/>
  <c r="BK112" i="6"/>
  <c r="BL112" i="6"/>
  <c r="BM112" i="6"/>
  <c r="BN112" i="6"/>
  <c r="BO112" i="6"/>
  <c r="BP112" i="6"/>
  <c r="BQ112" i="6"/>
  <c r="AT112" i="6"/>
  <c r="AT111" i="6"/>
  <c r="AH111" i="6"/>
  <c r="AI111" i="6"/>
  <c r="AJ111" i="6"/>
  <c r="AK111" i="6"/>
  <c r="AL111" i="6"/>
  <c r="AM111" i="6"/>
  <c r="AN111" i="6"/>
  <c r="AO111" i="6"/>
  <c r="AP111" i="6"/>
  <c r="AQ111" i="6"/>
  <c r="AR111" i="6"/>
  <c r="AS111" i="6"/>
  <c r="AH112" i="6"/>
  <c r="AI112" i="6"/>
  <c r="AJ112" i="6"/>
  <c r="AK112" i="6"/>
  <c r="AL112" i="6"/>
  <c r="AM112" i="6"/>
  <c r="AN112" i="6"/>
  <c r="AO112" i="6"/>
  <c r="AP112" i="6"/>
  <c r="AQ112" i="6"/>
  <c r="AR112" i="6"/>
  <c r="AS112" i="6"/>
  <c r="CQ107" i="6"/>
  <c r="CR107" i="6"/>
  <c r="CS107" i="6"/>
  <c r="CT107" i="6"/>
  <c r="CU107" i="6"/>
  <c r="CV107" i="6"/>
  <c r="CW107" i="6"/>
  <c r="CX107" i="6"/>
  <c r="CY107" i="6"/>
  <c r="CZ107" i="6"/>
  <c r="DA107" i="6"/>
  <c r="DB107" i="6"/>
  <c r="DC107" i="6"/>
  <c r="DD107" i="6"/>
  <c r="DE107" i="6"/>
  <c r="DF107" i="6"/>
  <c r="DG107" i="6"/>
  <c r="DH107" i="6"/>
  <c r="DI107" i="6"/>
  <c r="DJ107" i="6"/>
  <c r="DK107" i="6"/>
  <c r="DL107" i="6"/>
  <c r="DM107" i="6"/>
  <c r="CQ108" i="6"/>
  <c r="CR108" i="6"/>
  <c r="CS108" i="6"/>
  <c r="CT108" i="6"/>
  <c r="CU108" i="6"/>
  <c r="CV108" i="6"/>
  <c r="CW108" i="6"/>
  <c r="CX108" i="6"/>
  <c r="CY108" i="6"/>
  <c r="CZ108" i="6"/>
  <c r="DA108" i="6"/>
  <c r="DB108" i="6"/>
  <c r="DC108" i="6"/>
  <c r="DD108" i="6"/>
  <c r="DE108" i="6"/>
  <c r="DF108" i="6"/>
  <c r="DG108" i="6"/>
  <c r="DH108" i="6"/>
  <c r="DI108" i="6"/>
  <c r="DJ108" i="6"/>
  <c r="DK108" i="6"/>
  <c r="DL108" i="6"/>
  <c r="DM108" i="6"/>
  <c r="CP108" i="6"/>
  <c r="CP107" i="6"/>
  <c r="BS107" i="6"/>
  <c r="BT107" i="6"/>
  <c r="BU107" i="6"/>
  <c r="BV107" i="6"/>
  <c r="BW107" i="6"/>
  <c r="BX107" i="6"/>
  <c r="BY107" i="6"/>
  <c r="BZ107" i="6"/>
  <c r="CA107" i="6"/>
  <c r="CB107" i="6"/>
  <c r="CC107" i="6"/>
  <c r="CD107" i="6"/>
  <c r="CE107" i="6"/>
  <c r="CF107" i="6"/>
  <c r="CG107" i="6"/>
  <c r="CH107" i="6"/>
  <c r="CI107" i="6"/>
  <c r="CJ107" i="6"/>
  <c r="CK107" i="6"/>
  <c r="CL107" i="6"/>
  <c r="CM107" i="6"/>
  <c r="CN107" i="6"/>
  <c r="CO107" i="6"/>
  <c r="BS108" i="6"/>
  <c r="BT108" i="6"/>
  <c r="BU108" i="6"/>
  <c r="BV108" i="6"/>
  <c r="BW108" i="6"/>
  <c r="BX108" i="6"/>
  <c r="BY108" i="6"/>
  <c r="BZ108" i="6"/>
  <c r="CA108" i="6"/>
  <c r="CB108" i="6"/>
  <c r="CC108" i="6"/>
  <c r="CD108" i="6"/>
  <c r="CE108" i="6"/>
  <c r="CF108" i="6"/>
  <c r="CG108" i="6"/>
  <c r="CH108" i="6"/>
  <c r="CI108" i="6"/>
  <c r="CJ108" i="6"/>
  <c r="CK108" i="6"/>
  <c r="CL108" i="6"/>
  <c r="CM108" i="6"/>
  <c r="CN108" i="6"/>
  <c r="CO108" i="6"/>
  <c r="BR108" i="6"/>
  <c r="BR107" i="6"/>
  <c r="AU107" i="6"/>
  <c r="AV107" i="6"/>
  <c r="AW107" i="6"/>
  <c r="AX107" i="6"/>
  <c r="AY107" i="6"/>
  <c r="AZ107" i="6"/>
  <c r="BA107" i="6"/>
  <c r="BB107" i="6"/>
  <c r="BC107" i="6"/>
  <c r="BD107" i="6"/>
  <c r="BE107" i="6"/>
  <c r="BF107" i="6"/>
  <c r="BG107" i="6"/>
  <c r="BH107" i="6"/>
  <c r="BI107" i="6"/>
  <c r="BJ107" i="6"/>
  <c r="BK107" i="6"/>
  <c r="BL107" i="6"/>
  <c r="BM107" i="6"/>
  <c r="BN107" i="6"/>
  <c r="BO107" i="6"/>
  <c r="BP107" i="6"/>
  <c r="BQ107" i="6"/>
  <c r="AZ108" i="6"/>
  <c r="BA108" i="6"/>
  <c r="BB108" i="6"/>
  <c r="BC108" i="6"/>
  <c r="BD108" i="6"/>
  <c r="BE108" i="6"/>
  <c r="BF108" i="6"/>
  <c r="BG108" i="6"/>
  <c r="BH108" i="6"/>
  <c r="BI108" i="6"/>
  <c r="BJ108" i="6"/>
  <c r="BK108" i="6"/>
  <c r="BL108" i="6"/>
  <c r="BM108" i="6"/>
  <c r="BN108" i="6"/>
  <c r="BO108" i="6"/>
  <c r="BP108" i="6"/>
  <c r="BQ108" i="6"/>
  <c r="AT107" i="6"/>
  <c r="AH107" i="6"/>
  <c r="AI107" i="6"/>
  <c r="AJ107" i="6"/>
  <c r="AK107" i="6"/>
  <c r="AL107" i="6"/>
  <c r="AM107" i="6"/>
  <c r="AN107" i="6"/>
  <c r="AO107" i="6"/>
  <c r="AP107" i="6"/>
  <c r="AQ107" i="6"/>
  <c r="AR107" i="6"/>
  <c r="AS107" i="6"/>
  <c r="CQ101" i="6"/>
  <c r="CR101" i="6"/>
  <c r="CS101" i="6"/>
  <c r="CT101" i="6"/>
  <c r="CU101" i="6"/>
  <c r="CV101" i="6"/>
  <c r="CW101" i="6"/>
  <c r="CX101" i="6"/>
  <c r="CY101" i="6"/>
  <c r="CZ101" i="6"/>
  <c r="DA101" i="6"/>
  <c r="DB101" i="6"/>
  <c r="DC101" i="6"/>
  <c r="DD101" i="6"/>
  <c r="DE101" i="6"/>
  <c r="DF101" i="6"/>
  <c r="DG101" i="6"/>
  <c r="DH101" i="6"/>
  <c r="DI101" i="6"/>
  <c r="DJ101" i="6"/>
  <c r="DK101" i="6"/>
  <c r="DL101" i="6"/>
  <c r="DM101" i="6"/>
  <c r="CQ102" i="6"/>
  <c r="CR102" i="6"/>
  <c r="CS102" i="6"/>
  <c r="CT102" i="6"/>
  <c r="CU102" i="6"/>
  <c r="CV102" i="6"/>
  <c r="CW102" i="6"/>
  <c r="CX102" i="6"/>
  <c r="CY102" i="6"/>
  <c r="CZ102" i="6"/>
  <c r="DA102" i="6"/>
  <c r="DB102" i="6"/>
  <c r="DC102" i="6"/>
  <c r="DD102" i="6"/>
  <c r="DE102" i="6"/>
  <c r="DF102" i="6"/>
  <c r="DG102" i="6"/>
  <c r="DH102" i="6"/>
  <c r="DI102" i="6"/>
  <c r="DJ102" i="6"/>
  <c r="DK102" i="6"/>
  <c r="DL102" i="6"/>
  <c r="DM102" i="6"/>
  <c r="CP102" i="6"/>
  <c r="CP101" i="6"/>
  <c r="BS101" i="6"/>
  <c r="BT101" i="6"/>
  <c r="BU101" i="6"/>
  <c r="BV101" i="6"/>
  <c r="BW101" i="6"/>
  <c r="BX101" i="6"/>
  <c r="BY101" i="6"/>
  <c r="BZ101" i="6"/>
  <c r="CA101" i="6"/>
  <c r="CB101" i="6"/>
  <c r="CC101" i="6"/>
  <c r="CD101" i="6"/>
  <c r="CE101" i="6"/>
  <c r="CF101" i="6"/>
  <c r="CG101" i="6"/>
  <c r="CH101" i="6"/>
  <c r="CI101" i="6"/>
  <c r="CJ101" i="6"/>
  <c r="CK101" i="6"/>
  <c r="CL101" i="6"/>
  <c r="CM101" i="6"/>
  <c r="CN101" i="6"/>
  <c r="CO101" i="6"/>
  <c r="BS102" i="6"/>
  <c r="BT102" i="6"/>
  <c r="BU102" i="6"/>
  <c r="BV102" i="6"/>
  <c r="BW102" i="6"/>
  <c r="BX102" i="6"/>
  <c r="BY102" i="6"/>
  <c r="BZ102" i="6"/>
  <c r="CA102" i="6"/>
  <c r="CB102" i="6"/>
  <c r="CC102" i="6"/>
  <c r="CD102" i="6"/>
  <c r="CE102" i="6"/>
  <c r="CF102" i="6"/>
  <c r="CG102" i="6"/>
  <c r="CH102" i="6"/>
  <c r="CI102" i="6"/>
  <c r="CJ102" i="6"/>
  <c r="CK102" i="6"/>
  <c r="CL102" i="6"/>
  <c r="CM102" i="6"/>
  <c r="CN102" i="6"/>
  <c r="CO102" i="6"/>
  <c r="BR102" i="6"/>
  <c r="BR101" i="6"/>
  <c r="AU101" i="6"/>
  <c r="AV101" i="6"/>
  <c r="AW101" i="6"/>
  <c r="AX101" i="6"/>
  <c r="AY101" i="6"/>
  <c r="AZ101" i="6"/>
  <c r="BA101" i="6"/>
  <c r="BB101" i="6"/>
  <c r="BC101" i="6"/>
  <c r="BD101" i="6"/>
  <c r="BE101" i="6"/>
  <c r="BF101" i="6"/>
  <c r="BG101" i="6"/>
  <c r="BH101" i="6"/>
  <c r="BI101" i="6"/>
  <c r="BJ101" i="6"/>
  <c r="BK101" i="6"/>
  <c r="BL101" i="6"/>
  <c r="BM101" i="6"/>
  <c r="BN101" i="6"/>
  <c r="BO101" i="6"/>
  <c r="BP101" i="6"/>
  <c r="BQ101" i="6"/>
  <c r="AU102" i="6"/>
  <c r="AV102" i="6"/>
  <c r="AW102" i="6"/>
  <c r="AX102" i="6"/>
  <c r="AY102" i="6"/>
  <c r="AZ102" i="6"/>
  <c r="BA102" i="6"/>
  <c r="BB102" i="6"/>
  <c r="BC102" i="6"/>
  <c r="BD102" i="6"/>
  <c r="BE102" i="6"/>
  <c r="BF102" i="6"/>
  <c r="BG102" i="6"/>
  <c r="BH102" i="6"/>
  <c r="BI102" i="6"/>
  <c r="BJ102" i="6"/>
  <c r="BK102" i="6"/>
  <c r="BL102" i="6"/>
  <c r="BM102" i="6"/>
  <c r="BN102" i="6"/>
  <c r="BO102" i="6"/>
  <c r="BP102" i="6"/>
  <c r="BQ102" i="6"/>
  <c r="AT102" i="6"/>
  <c r="AT101" i="6"/>
  <c r="AH101" i="6"/>
  <c r="AI101" i="6"/>
  <c r="AJ101" i="6"/>
  <c r="AK101" i="6"/>
  <c r="AL101" i="6"/>
  <c r="AM101" i="6"/>
  <c r="AN101" i="6"/>
  <c r="AO101" i="6"/>
  <c r="AP101" i="6"/>
  <c r="AQ101" i="6"/>
  <c r="AR101" i="6"/>
  <c r="AS101" i="6"/>
  <c r="AH102" i="6"/>
  <c r="AI102" i="6"/>
  <c r="AJ102" i="6"/>
  <c r="AK102" i="6"/>
  <c r="AL102" i="6"/>
  <c r="AM102" i="6"/>
  <c r="AN102" i="6"/>
  <c r="AO102" i="6"/>
  <c r="AP102" i="6"/>
  <c r="AQ102" i="6"/>
  <c r="AR102" i="6"/>
  <c r="AS102" i="6"/>
  <c r="CQ79" i="6"/>
  <c r="CR79" i="6"/>
  <c r="CS79" i="6"/>
  <c r="CT79" i="6"/>
  <c r="CU79" i="6"/>
  <c r="CV79" i="6"/>
  <c r="CW79" i="6"/>
  <c r="CX79" i="6"/>
  <c r="CY79" i="6"/>
  <c r="CZ79" i="6"/>
  <c r="DA79" i="6"/>
  <c r="DB79" i="6"/>
  <c r="DC79" i="6"/>
  <c r="DD79" i="6"/>
  <c r="DE79" i="6"/>
  <c r="DF79" i="6"/>
  <c r="DG79" i="6"/>
  <c r="DH79" i="6"/>
  <c r="DI79" i="6"/>
  <c r="DJ79" i="6"/>
  <c r="DK79" i="6"/>
  <c r="DL79" i="6"/>
  <c r="DM79" i="6"/>
  <c r="CQ80" i="6"/>
  <c r="CR80" i="6"/>
  <c r="CS80" i="6"/>
  <c r="CT80" i="6"/>
  <c r="CU80" i="6"/>
  <c r="CV80" i="6"/>
  <c r="CW80" i="6"/>
  <c r="CX80" i="6"/>
  <c r="CY80" i="6"/>
  <c r="CZ80" i="6"/>
  <c r="DA80" i="6"/>
  <c r="DB80" i="6"/>
  <c r="DC80" i="6"/>
  <c r="DD80" i="6"/>
  <c r="DE80" i="6"/>
  <c r="DF80" i="6"/>
  <c r="DG80" i="6"/>
  <c r="DH80" i="6"/>
  <c r="DI80" i="6"/>
  <c r="DJ80" i="6"/>
  <c r="DK80" i="6"/>
  <c r="DL80" i="6"/>
  <c r="DM80" i="6"/>
  <c r="CP80" i="6"/>
  <c r="CP79" i="6"/>
  <c r="BS79" i="6"/>
  <c r="BT79" i="6"/>
  <c r="BU79" i="6"/>
  <c r="BV79" i="6"/>
  <c r="BW79" i="6"/>
  <c r="BX79" i="6"/>
  <c r="BY79" i="6"/>
  <c r="BZ79" i="6"/>
  <c r="CA79" i="6"/>
  <c r="CB79" i="6"/>
  <c r="CC79" i="6"/>
  <c r="CD79" i="6"/>
  <c r="CE79" i="6"/>
  <c r="CF79" i="6"/>
  <c r="CG79" i="6"/>
  <c r="CH79" i="6"/>
  <c r="CI79" i="6"/>
  <c r="CJ79" i="6"/>
  <c r="CK79" i="6"/>
  <c r="CL79" i="6"/>
  <c r="CM79" i="6"/>
  <c r="CN79" i="6"/>
  <c r="CO79" i="6"/>
  <c r="BS80" i="6"/>
  <c r="BT80" i="6"/>
  <c r="BU80" i="6"/>
  <c r="BV80" i="6"/>
  <c r="BW80" i="6"/>
  <c r="BX80" i="6"/>
  <c r="BY80" i="6"/>
  <c r="BZ80" i="6"/>
  <c r="CA80" i="6"/>
  <c r="CB80" i="6"/>
  <c r="CC80" i="6"/>
  <c r="CD80" i="6"/>
  <c r="CE80" i="6"/>
  <c r="CF80" i="6"/>
  <c r="CG80" i="6"/>
  <c r="CH80" i="6"/>
  <c r="CI80" i="6"/>
  <c r="CJ80" i="6"/>
  <c r="CK80" i="6"/>
  <c r="CL80" i="6"/>
  <c r="CM80" i="6"/>
  <c r="CN80" i="6"/>
  <c r="CO80" i="6"/>
  <c r="BR80" i="6"/>
  <c r="BR79" i="6"/>
  <c r="AU79" i="6"/>
  <c r="AV79" i="6"/>
  <c r="AW79" i="6"/>
  <c r="AX79" i="6"/>
  <c r="AY79" i="6"/>
  <c r="AZ79" i="6"/>
  <c r="BA79" i="6"/>
  <c r="BB79" i="6"/>
  <c r="BC79" i="6"/>
  <c r="BD79" i="6"/>
  <c r="BE79" i="6"/>
  <c r="BF79" i="6"/>
  <c r="BG79" i="6"/>
  <c r="BH79" i="6"/>
  <c r="BI79" i="6"/>
  <c r="BJ79" i="6"/>
  <c r="BK79" i="6"/>
  <c r="BL79" i="6"/>
  <c r="BM79" i="6"/>
  <c r="BN79" i="6"/>
  <c r="BO79" i="6"/>
  <c r="BP79" i="6"/>
  <c r="BQ79" i="6"/>
  <c r="AU80" i="6"/>
  <c r="AV80" i="6"/>
  <c r="AW80" i="6"/>
  <c r="AX80" i="6"/>
  <c r="AY80" i="6"/>
  <c r="AZ80" i="6"/>
  <c r="BA80" i="6"/>
  <c r="BB80" i="6"/>
  <c r="BC80" i="6"/>
  <c r="BD80" i="6"/>
  <c r="BE80" i="6"/>
  <c r="BF80" i="6"/>
  <c r="BG80" i="6"/>
  <c r="BH80" i="6"/>
  <c r="BI80" i="6"/>
  <c r="BJ80" i="6"/>
  <c r="BK80" i="6"/>
  <c r="BL80" i="6"/>
  <c r="BM80" i="6"/>
  <c r="BN80" i="6"/>
  <c r="BO80" i="6"/>
  <c r="BP80" i="6"/>
  <c r="BQ80" i="6"/>
  <c r="AT80" i="6"/>
  <c r="AT79" i="6"/>
  <c r="AH80" i="6"/>
  <c r="AI80" i="6"/>
  <c r="AJ80" i="6"/>
  <c r="AK80" i="6"/>
  <c r="AL80" i="6"/>
  <c r="AM80" i="6"/>
  <c r="AN80" i="6"/>
  <c r="AO80" i="6"/>
  <c r="AP80" i="6"/>
  <c r="AQ80" i="6"/>
  <c r="AR80" i="6"/>
  <c r="AS80" i="6"/>
  <c r="AH79" i="6"/>
  <c r="AI79" i="6"/>
  <c r="AJ79" i="6"/>
  <c r="AK79" i="6"/>
  <c r="AL79" i="6"/>
  <c r="AM79" i="6"/>
  <c r="AN79" i="6"/>
  <c r="AO79" i="6"/>
  <c r="AP79" i="6"/>
  <c r="AQ79" i="6"/>
  <c r="AR79" i="6"/>
  <c r="AS79" i="6"/>
  <c r="D90" i="6"/>
  <c r="DA2" i="6"/>
  <c r="DB2" i="6"/>
  <c r="DC2" i="6"/>
  <c r="DD2" i="6"/>
  <c r="DE2" i="6"/>
  <c r="DF2" i="6"/>
  <c r="DG2" i="6"/>
  <c r="DH2" i="6"/>
  <c r="DI2" i="6"/>
  <c r="DJ2" i="6"/>
  <c r="DK2" i="6"/>
  <c r="DL2" i="6"/>
  <c r="DM2" i="6"/>
  <c r="BS2" i="6"/>
  <c r="BT2" i="6"/>
  <c r="BU2" i="6"/>
  <c r="BV2" i="6"/>
  <c r="BW2" i="6"/>
  <c r="BX2" i="6"/>
  <c r="BY2" i="6"/>
  <c r="BZ2" i="6"/>
  <c r="CA2" i="6"/>
  <c r="CB2" i="6"/>
  <c r="CC2" i="6"/>
  <c r="CD2" i="6"/>
  <c r="CE2" i="6"/>
  <c r="CF2" i="6"/>
  <c r="CG2" i="6"/>
  <c r="CH2" i="6"/>
  <c r="CI2" i="6"/>
  <c r="CJ2" i="6"/>
  <c r="CK2" i="6"/>
  <c r="CL2" i="6"/>
  <c r="CM2" i="6"/>
  <c r="CN2" i="6"/>
  <c r="CO2" i="6"/>
  <c r="CP2" i="6"/>
  <c r="CQ2" i="6"/>
  <c r="CR2" i="6"/>
  <c r="CS2" i="6"/>
  <c r="CT2" i="6"/>
  <c r="CU2" i="6"/>
  <c r="CV2" i="6"/>
  <c r="CW2" i="6"/>
  <c r="CX2" i="6"/>
  <c r="CY2" i="6"/>
  <c r="CZ2" i="6"/>
  <c r="BR2" i="6"/>
  <c r="BQ2" i="6"/>
  <c r="BM2" i="6"/>
  <c r="BN2" i="6"/>
  <c r="BO2" i="6"/>
  <c r="BP2" i="6"/>
  <c r="BH2" i="6"/>
  <c r="BI2" i="6"/>
  <c r="BJ2" i="6"/>
  <c r="BK2" i="6"/>
  <c r="BL2" i="6"/>
  <c r="AU2" i="6"/>
  <c r="AV2" i="6"/>
  <c r="AW2" i="6"/>
  <c r="AX2" i="6"/>
  <c r="AY2" i="6"/>
  <c r="AZ2" i="6"/>
  <c r="BA2" i="6"/>
  <c r="BB2" i="6"/>
  <c r="BC2" i="6"/>
  <c r="BD2" i="6"/>
  <c r="BE2" i="6"/>
  <c r="BF2" i="6"/>
  <c r="BG2" i="6"/>
  <c r="AS2" i="6"/>
  <c r="AT2" i="6"/>
  <c r="AP2" i="6"/>
  <c r="AQ2" i="6"/>
  <c r="AR2" i="6"/>
  <c r="AH2" i="6"/>
  <c r="AI2" i="6"/>
  <c r="AJ2" i="6"/>
  <c r="AK2" i="6"/>
  <c r="AL2" i="6"/>
  <c r="AM2" i="6"/>
  <c r="AN2" i="6"/>
  <c r="AO2" i="6"/>
  <c r="D342" i="6"/>
  <c r="E343" i="6" s="1"/>
  <c r="D343" i="6" s="1"/>
  <c r="E344" i="6" s="1"/>
  <c r="D344" i="6" s="1"/>
  <c r="E345" i="6" s="1"/>
  <c r="D345" i="6" s="1"/>
  <c r="Y108" i="6" l="1"/>
  <c r="Y108" i="22"/>
  <c r="J7" i="18"/>
  <c r="K23" i="9"/>
  <c r="I4" i="18"/>
  <c r="J9" i="9"/>
  <c r="Z108" i="32" s="1"/>
  <c r="D45" i="6"/>
  <c r="E40" i="6"/>
  <c r="D40" i="6" s="1"/>
  <c r="E41" i="6" s="1"/>
  <c r="D41" i="6" s="1"/>
  <c r="E42" i="6" s="1"/>
  <c r="D42" i="6" s="1"/>
  <c r="E36" i="6"/>
  <c r="D36" i="6" s="1"/>
  <c r="E37" i="6" s="1"/>
  <c r="D37" i="6" s="1"/>
  <c r="E38" i="6" s="1"/>
  <c r="D38" i="6" s="1"/>
  <c r="E32" i="6"/>
  <c r="D32" i="6" s="1"/>
  <c r="E33" i="6" s="1"/>
  <c r="D33" i="6" s="1"/>
  <c r="E34" i="6" s="1"/>
  <c r="D34" i="6" s="1"/>
  <c r="D85" i="6"/>
  <c r="E86" i="6" s="1"/>
  <c r="D86" i="6" s="1"/>
  <c r="E87" i="6" s="1"/>
  <c r="D87" i="6" s="1"/>
  <c r="E88" i="6" s="1"/>
  <c r="D88" i="6" s="1"/>
  <c r="E89" i="6" s="1"/>
  <c r="D89" i="6" s="1"/>
  <c r="D79" i="6"/>
  <c r="E80" i="6" s="1"/>
  <c r="D80" i="6" s="1"/>
  <c r="E81" i="6" s="1"/>
  <c r="D81" i="6" s="1"/>
  <c r="E82" i="6" s="1"/>
  <c r="D82" i="6" s="1"/>
  <c r="E83" i="6" s="1"/>
  <c r="D83" i="6" s="1"/>
  <c r="E84" i="6" s="1"/>
  <c r="D84" i="6" s="1"/>
  <c r="D75" i="6"/>
  <c r="E76" i="6" s="1"/>
  <c r="D76" i="6" s="1"/>
  <c r="E77" i="6" s="1"/>
  <c r="D77" i="6" s="1"/>
  <c r="E78" i="6" s="1"/>
  <c r="D78" i="6" s="1"/>
  <c r="D71" i="6"/>
  <c r="E72" i="6" s="1"/>
  <c r="D72" i="6" s="1"/>
  <c r="E73" i="6" s="1"/>
  <c r="D73" i="6" s="1"/>
  <c r="E74" i="6" s="1"/>
  <c r="D74" i="6" s="1"/>
  <c r="D67" i="6"/>
  <c r="E68" i="6" s="1"/>
  <c r="D68" i="6" s="1"/>
  <c r="E69" i="6" s="1"/>
  <c r="D69" i="6" s="1"/>
  <c r="E70" i="6" s="1"/>
  <c r="D70" i="6" s="1"/>
  <c r="E52" i="6"/>
  <c r="D52" i="6" s="1"/>
  <c r="E53" i="6" s="1"/>
  <c r="D53" i="6" s="1"/>
  <c r="E54" i="6" s="1"/>
  <c r="D54" i="6" s="1"/>
  <c r="E55" i="6" s="1"/>
  <c r="D55" i="6" s="1"/>
  <c r="E56" i="6" s="1"/>
  <c r="D56" i="6" s="1"/>
  <c r="E57" i="6" s="1"/>
  <c r="D57" i="6" s="1"/>
  <c r="E58" i="6" s="1"/>
  <c r="D58" i="6" s="1"/>
  <c r="E59" i="6" s="1"/>
  <c r="D59" i="6" s="1"/>
  <c r="E60" i="6" s="1"/>
  <c r="D60" i="6" s="1"/>
  <c r="E61" i="6" s="1"/>
  <c r="D61" i="6" s="1"/>
  <c r="E62" i="6" s="1"/>
  <c r="D62" i="6" s="1"/>
  <c r="E63" i="6" s="1"/>
  <c r="D63" i="6" s="1"/>
  <c r="E64" i="6" s="1"/>
  <c r="D64" i="6" s="1"/>
  <c r="E65" i="6" s="1"/>
  <c r="D65" i="6" s="1"/>
  <c r="E66" i="6" s="1"/>
  <c r="D66" i="6" s="1"/>
  <c r="Z108" i="6" l="1"/>
  <c r="Z108" i="22"/>
  <c r="K7" i="18"/>
  <c r="L23" i="9"/>
  <c r="K4" i="18"/>
  <c r="K9" i="9"/>
  <c r="AA108" i="32" s="1"/>
  <c r="D221" i="6"/>
  <c r="AA108" i="6" l="1"/>
  <c r="AA108" i="22"/>
  <c r="L7" i="18"/>
  <c r="M23" i="9"/>
  <c r="M9" i="9"/>
  <c r="AB108" i="32" s="1"/>
  <c r="L4" i="18"/>
  <c r="N4" i="18" s="1"/>
  <c r="P9" i="9" s="1"/>
  <c r="D352" i="6"/>
  <c r="D351" i="6"/>
  <c r="D350" i="6"/>
  <c r="D349" i="6"/>
  <c r="AB108" i="6" l="1"/>
  <c r="AB108" i="22"/>
  <c r="M7" i="18"/>
  <c r="N23" i="9"/>
  <c r="M4" i="18"/>
  <c r="N9" i="9"/>
  <c r="AC108" i="32" s="1"/>
  <c r="F44" i="6"/>
  <c r="D26" i="6"/>
  <c r="E27" i="6" s="1"/>
  <c r="D27" i="6" s="1"/>
  <c r="E28" i="6" s="1"/>
  <c r="D28" i="6" s="1"/>
  <c r="E29" i="6" s="1"/>
  <c r="D29" i="6" s="1"/>
  <c r="D22" i="6"/>
  <c r="E23" i="6" s="1"/>
  <c r="D23" i="6" s="1"/>
  <c r="E24" i="6" s="1"/>
  <c r="D24" i="6" s="1"/>
  <c r="E25" i="6" s="1"/>
  <c r="D25" i="6" s="1"/>
  <c r="D18" i="6"/>
  <c r="E19" i="6" s="1"/>
  <c r="D19" i="6" s="1"/>
  <c r="E20" i="6" s="1"/>
  <c r="D20" i="6" s="1"/>
  <c r="E21" i="6" s="1"/>
  <c r="D21" i="6" s="1"/>
  <c r="D17" i="6"/>
  <c r="AC108" i="6" l="1"/>
  <c r="AC108" i="22"/>
  <c r="N7" i="18"/>
  <c r="O23" i="9"/>
  <c r="O4" i="18"/>
  <c r="O9" i="9"/>
  <c r="AD108" i="32" s="1"/>
  <c r="I4" i="7"/>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I1" i="7"/>
  <c r="J1" i="7" s="1"/>
  <c r="K1" i="7" s="1"/>
  <c r="L1" i="7" s="1"/>
  <c r="M1" i="7" s="1"/>
  <c r="N1" i="7" s="1"/>
  <c r="O1" i="7" s="1"/>
  <c r="P1" i="7" s="1"/>
  <c r="Q1" i="7" s="1"/>
  <c r="R1" i="7" s="1"/>
  <c r="S1" i="7" s="1"/>
  <c r="T1" i="7" s="1"/>
  <c r="U1" i="7" s="1"/>
  <c r="V1" i="7" s="1"/>
  <c r="W1" i="7" s="1"/>
  <c r="X1" i="7" s="1"/>
  <c r="Y1" i="7" s="1"/>
  <c r="Z1" i="7" s="1"/>
  <c r="AA1" i="7" s="1"/>
  <c r="AB1" i="7" s="1"/>
  <c r="AC1" i="7" s="1"/>
  <c r="AD1" i="7" s="1"/>
  <c r="AE1" i="7" s="1"/>
  <c r="AF1" i="7" s="1"/>
  <c r="AG1" i="7" s="1"/>
  <c r="AH1" i="7" s="1"/>
  <c r="AI1" i="7" s="1"/>
  <c r="AJ1" i="7" s="1"/>
  <c r="AD108" i="6" l="1"/>
  <c r="AD108" i="22"/>
  <c r="O7" i="18"/>
  <c r="P23" i="9"/>
  <c r="P4" i="18"/>
  <c r="R4" i="18" s="1"/>
  <c r="Q9" i="9"/>
  <c r="AE108" i="32" s="1"/>
  <c r="B14" i="7"/>
  <c r="B18" i="7" s="1"/>
  <c r="B22" i="7" s="1"/>
  <c r="B26" i="7" s="1"/>
  <c r="B30" i="7" s="1"/>
  <c r="B34" i="7" s="1"/>
  <c r="B38" i="7" s="1"/>
  <c r="B42" i="7" s="1"/>
  <c r="B46" i="7" s="1"/>
  <c r="B50" i="7" s="1"/>
  <c r="AE108" i="6" l="1"/>
  <c r="AE108" i="22"/>
  <c r="P7" i="18"/>
  <c r="Q23" i="9"/>
  <c r="T4" i="18"/>
  <c r="T9" i="9"/>
  <c r="AH108" i="32" s="1"/>
  <c r="Q4" i="18"/>
  <c r="R9" i="9"/>
  <c r="AF108" i="32" s="1"/>
  <c r="B54" i="7"/>
  <c r="B58" i="7" s="1"/>
  <c r="B62" i="7" s="1"/>
  <c r="B66" i="7" s="1"/>
  <c r="B70" i="7" s="1"/>
  <c r="B74" i="7" s="1"/>
  <c r="B78" i="7" s="1"/>
  <c r="B82" i="7" s="1"/>
  <c r="B86" i="7" s="1"/>
  <c r="B90" i="7" s="1"/>
  <c r="B94" i="7" s="1"/>
  <c r="B98" i="7" s="1"/>
  <c r="B102" i="7" s="1"/>
  <c r="B106" i="7" s="1"/>
  <c r="B110" i="7" s="1"/>
  <c r="B114" i="7" s="1"/>
  <c r="B118" i="7" s="1"/>
  <c r="B122" i="7" s="1"/>
  <c r="B126" i="7" s="1"/>
  <c r="B130" i="7" s="1"/>
  <c r="AF108" i="6" l="1"/>
  <c r="AF108" i="22"/>
  <c r="AH108" i="6"/>
  <c r="AH108" i="22"/>
  <c r="Q7" i="18"/>
  <c r="R23" i="9"/>
  <c r="S9" i="9"/>
  <c r="AG108" i="32" s="1"/>
  <c r="S4" i="18"/>
  <c r="U4" i="18" s="1"/>
  <c r="W9" i="9" s="1"/>
  <c r="V9" i="9"/>
  <c r="AJ108" i="32" s="1"/>
  <c r="W4" i="18"/>
  <c r="Z4" i="18" s="1"/>
  <c r="B143" i="7"/>
  <c r="B147" i="7" s="1"/>
  <c r="B151" i="7" s="1"/>
  <c r="B155" i="7" s="1"/>
  <c r="B159" i="7" s="1"/>
  <c r="B163" i="7" s="1"/>
  <c r="B167" i="7" s="1"/>
  <c r="B171" i="7" s="1"/>
  <c r="B175" i="7" s="1"/>
  <c r="B179" i="7" s="1"/>
  <c r="B183" i="7" s="1"/>
  <c r="B187" i="7" s="1"/>
  <c r="B191" i="7" s="1"/>
  <c r="B195" i="7" s="1"/>
  <c r="B199" i="7" s="1"/>
  <c r="B203" i="7" s="1"/>
  <c r="B207" i="7" s="1"/>
  <c r="B211" i="7" s="1"/>
  <c r="B215" i="7" s="1"/>
  <c r="B219" i="7" s="1"/>
  <c r="B223" i="7" s="1"/>
  <c r="B227" i="7" s="1"/>
  <c r="B231" i="7" s="1"/>
  <c r="B235" i="7" s="1"/>
  <c r="B239" i="7" s="1"/>
  <c r="B243" i="7" s="1"/>
  <c r="B247" i="7" s="1"/>
  <c r="B251" i="7" s="1"/>
  <c r="B255" i="7" s="1"/>
  <c r="B259" i="7" s="1"/>
  <c r="B263" i="7" s="1"/>
  <c r="F9" i="23" l="1"/>
  <c r="F9" i="34"/>
  <c r="AJ108" i="6"/>
  <c r="AJ108" i="22"/>
  <c r="AG108" i="6"/>
  <c r="AG108" i="22"/>
  <c r="R7" i="18"/>
  <c r="S23" i="9"/>
  <c r="AA4" i="18"/>
  <c r="Y9" i="9"/>
  <c r="AL108" i="32" s="1"/>
  <c r="U9" i="9"/>
  <c r="AI108" i="32" s="1"/>
  <c r="V4" i="18"/>
  <c r="X4" i="18" s="1"/>
  <c r="Z9" i="9" s="1"/>
  <c r="D311" i="6"/>
  <c r="D273" i="6"/>
  <c r="E274" i="6" s="1"/>
  <c r="D274" i="6" s="1"/>
  <c r="E275" i="6" s="1"/>
  <c r="D275" i="6" s="1"/>
  <c r="E276" i="6" s="1"/>
  <c r="D276" i="6" s="1"/>
  <c r="E277" i="6" s="1"/>
  <c r="D277" i="6" s="1"/>
  <c r="E278" i="6" s="1"/>
  <c r="D278" i="6" s="1"/>
  <c r="E279" i="6" s="1"/>
  <c r="D279" i="6" s="1"/>
  <c r="E280" i="6" s="1"/>
  <c r="D280" i="6" s="1"/>
  <c r="E281" i="6" s="1"/>
  <c r="D281" i="6" s="1"/>
  <c r="E282" i="6" s="1"/>
  <c r="D282" i="6" s="1"/>
  <c r="E283" i="6" s="1"/>
  <c r="D283" i="6" s="1"/>
  <c r="E284" i="6" s="1"/>
  <c r="D284" i="6" s="1"/>
  <c r="E285" i="6" s="1"/>
  <c r="D285" i="6" s="1"/>
  <c r="E286" i="6" s="1"/>
  <c r="D286" i="6" s="1"/>
  <c r="E287" i="6" s="1"/>
  <c r="D287" i="6" s="1"/>
  <c r="E288" i="6" s="1"/>
  <c r="D288" i="6" s="1"/>
  <c r="E289" i="6" s="1"/>
  <c r="D289" i="6" s="1"/>
  <c r="E290" i="6" s="1"/>
  <c r="D290" i="6" s="1"/>
  <c r="E291" i="6" s="1"/>
  <c r="D291" i="6" s="1"/>
  <c r="E292" i="6" s="1"/>
  <c r="D292" i="6" s="1"/>
  <c r="E293" i="6" s="1"/>
  <c r="D293" i="6" s="1"/>
  <c r="E294" i="6" s="1"/>
  <c r="D294" i="6" s="1"/>
  <c r="E295" i="6" s="1"/>
  <c r="D295" i="6" s="1"/>
  <c r="E296" i="6" s="1"/>
  <c r="D296" i="6" s="1"/>
  <c r="E297" i="6" s="1"/>
  <c r="D297" i="6" s="1"/>
  <c r="E298" i="6" s="1"/>
  <c r="D298" i="6" s="1"/>
  <c r="E299" i="6" s="1"/>
  <c r="D299" i="6" s="1"/>
  <c r="E300" i="6" s="1"/>
  <c r="D300" i="6" s="1"/>
  <c r="E301" i="6" s="1"/>
  <c r="D301" i="6" s="1"/>
  <c r="E302" i="6" s="1"/>
  <c r="D302" i="6" s="1"/>
  <c r="E222" i="6"/>
  <c r="D222" i="6" s="1"/>
  <c r="E223" i="6" s="1"/>
  <c r="D223" i="6" s="1"/>
  <c r="E224" i="6" s="1"/>
  <c r="D224" i="6" s="1"/>
  <c r="E225" i="6" s="1"/>
  <c r="D225" i="6" s="1"/>
  <c r="D194" i="6"/>
  <c r="E195" i="6" s="1"/>
  <c r="D195" i="6" s="1"/>
  <c r="E196" i="6" s="1"/>
  <c r="D196" i="6" s="1"/>
  <c r="E197" i="6" s="1"/>
  <c r="D197" i="6" s="1"/>
  <c r="E198" i="6" s="1"/>
  <c r="D198" i="6" s="1"/>
  <c r="E199" i="6" s="1"/>
  <c r="D199" i="6" s="1"/>
  <c r="E200" i="6" s="1"/>
  <c r="D200" i="6" s="1"/>
  <c r="E201" i="6" s="1"/>
  <c r="D201" i="6" s="1"/>
  <c r="E202" i="6" s="1"/>
  <c r="D202" i="6" s="1"/>
  <c r="E203" i="6" s="1"/>
  <c r="D203" i="6" s="1"/>
  <c r="E204" i="6" s="1"/>
  <c r="D204" i="6" s="1"/>
  <c r="E205" i="6" s="1"/>
  <c r="D205" i="6" s="1"/>
  <c r="E206" i="6" s="1"/>
  <c r="D206" i="6" s="1"/>
  <c r="E207" i="6" s="1"/>
  <c r="D207" i="6" s="1"/>
  <c r="E208" i="6" s="1"/>
  <c r="D208" i="6" s="1"/>
  <c r="E209" i="6" s="1"/>
  <c r="D209" i="6" s="1"/>
  <c r="E210" i="6" s="1"/>
  <c r="D210" i="6" s="1"/>
  <c r="E211" i="6" s="1"/>
  <c r="D211" i="6" s="1"/>
  <c r="E212" i="6" s="1"/>
  <c r="D212" i="6" s="1"/>
  <c r="E213" i="6" s="1"/>
  <c r="D213" i="6" s="1"/>
  <c r="E214" i="6" s="1"/>
  <c r="D214" i="6" s="1"/>
  <c r="E215" i="6" s="1"/>
  <c r="D215" i="6" s="1"/>
  <c r="D170" i="6"/>
  <c r="E171" i="6" s="1"/>
  <c r="D171" i="6" s="1"/>
  <c r="E172" i="6" s="1"/>
  <c r="D172" i="6" s="1"/>
  <c r="E173" i="6" s="1"/>
  <c r="D173" i="6" s="1"/>
  <c r="E174" i="6" s="1"/>
  <c r="D174" i="6" s="1"/>
  <c r="E175" i="6" s="1"/>
  <c r="D175" i="6" s="1"/>
  <c r="E176" i="6" s="1"/>
  <c r="D176" i="6" s="1"/>
  <c r="E177" i="6" s="1"/>
  <c r="D177" i="6" s="1"/>
  <c r="E178" i="6" s="1"/>
  <c r="D178" i="6" s="1"/>
  <c r="E179" i="6" s="1"/>
  <c r="D179" i="6" s="1"/>
  <c r="E180" i="6" s="1"/>
  <c r="D180" i="6" s="1"/>
  <c r="E181" i="6" s="1"/>
  <c r="D181" i="6" s="1"/>
  <c r="E182" i="6" s="1"/>
  <c r="D182" i="6" s="1"/>
  <c r="E183" i="6" s="1"/>
  <c r="D183" i="6" s="1"/>
  <c r="E184" i="6" s="1"/>
  <c r="D184" i="6" s="1"/>
  <c r="E185" i="6" s="1"/>
  <c r="D185" i="6" s="1"/>
  <c r="E186" i="6" s="1"/>
  <c r="D186" i="6" s="1"/>
  <c r="E187" i="6" s="1"/>
  <c r="D187" i="6" s="1"/>
  <c r="E188" i="6" s="1"/>
  <c r="D188" i="6" s="1"/>
  <c r="E189" i="6" s="1"/>
  <c r="D189" i="6" s="1"/>
  <c r="E190" i="6" s="1"/>
  <c r="D190" i="6" s="1"/>
  <c r="E191" i="6" s="1"/>
  <c r="D191" i="6" s="1"/>
  <c r="E192" i="6" s="1"/>
  <c r="D192" i="6" s="1"/>
  <c r="D147" i="6"/>
  <c r="E148" i="6" s="1"/>
  <c r="D148" i="6" s="1"/>
  <c r="E149" i="6" s="1"/>
  <c r="D149" i="6" s="1"/>
  <c r="E150" i="6" s="1"/>
  <c r="D150" i="6" s="1"/>
  <c r="E151" i="6" s="1"/>
  <c r="D151" i="6" s="1"/>
  <c r="E152" i="6" s="1"/>
  <c r="D152" i="6" s="1"/>
  <c r="E153" i="6" s="1"/>
  <c r="D153" i="6" s="1"/>
  <c r="E154" i="6" s="1"/>
  <c r="D154" i="6" s="1"/>
  <c r="E155" i="6" s="1"/>
  <c r="D155" i="6" s="1"/>
  <c r="E156" i="6" s="1"/>
  <c r="D156" i="6" s="1"/>
  <c r="E157" i="6" s="1"/>
  <c r="D157" i="6" s="1"/>
  <c r="E158" i="6" s="1"/>
  <c r="D158" i="6" s="1"/>
  <c r="E159" i="6" s="1"/>
  <c r="D159" i="6" s="1"/>
  <c r="E160" i="6" s="1"/>
  <c r="D160" i="6" s="1"/>
  <c r="E161" i="6" s="1"/>
  <c r="D161" i="6" s="1"/>
  <c r="E162" i="6" s="1"/>
  <c r="D162" i="6" s="1"/>
  <c r="E163" i="6" s="1"/>
  <c r="D163" i="6" s="1"/>
  <c r="E164" i="6" s="1"/>
  <c r="D164" i="6" s="1"/>
  <c r="E165" i="6" s="1"/>
  <c r="D165" i="6" s="1"/>
  <c r="E166" i="6" s="1"/>
  <c r="D166" i="6" s="1"/>
  <c r="E167" i="6" s="1"/>
  <c r="D167" i="6" s="1"/>
  <c r="E168" i="6" s="1"/>
  <c r="D168" i="6" s="1"/>
  <c r="D114" i="6"/>
  <c r="E115" i="6" s="1"/>
  <c r="D115" i="6" s="1"/>
  <c r="E116" i="6" s="1"/>
  <c r="D116" i="6" s="1"/>
  <c r="E117" i="6" s="1"/>
  <c r="D117" i="6" s="1"/>
  <c r="E118" i="6" s="1"/>
  <c r="D118" i="6" s="1"/>
  <c r="E119" i="6" s="1"/>
  <c r="D119" i="6" s="1"/>
  <c r="E120" i="6" s="1"/>
  <c r="D120" i="6" s="1"/>
  <c r="E121" i="6" s="1"/>
  <c r="D121" i="6" s="1"/>
  <c r="E122" i="6" s="1"/>
  <c r="D122" i="6" s="1"/>
  <c r="E123" i="6" s="1"/>
  <c r="D123" i="6" s="1"/>
  <c r="E124" i="6" s="1"/>
  <c r="D124" i="6" s="1"/>
  <c r="E125" i="6" s="1"/>
  <c r="D125" i="6" s="1"/>
  <c r="E126" i="6" s="1"/>
  <c r="D126" i="6" s="1"/>
  <c r="E127" i="6" s="1"/>
  <c r="D127" i="6" s="1"/>
  <c r="E128" i="6" s="1"/>
  <c r="D128" i="6" s="1"/>
  <c r="E99" i="6"/>
  <c r="D99" i="6" s="1"/>
  <c r="E100" i="6" s="1"/>
  <c r="AI108" i="6" l="1"/>
  <c r="AI108" i="22"/>
  <c r="AL108" i="6"/>
  <c r="AL108" i="22"/>
  <c r="S7" i="18"/>
  <c r="T23" i="9"/>
  <c r="X9" i="9"/>
  <c r="AK108" i="32" s="1"/>
  <c r="Y4" i="18"/>
  <c r="E9" i="34" s="1"/>
  <c r="AB9" i="9"/>
  <c r="AN108" i="32" s="1"/>
  <c r="AC4" i="18"/>
  <c r="AE4" i="18" s="1"/>
  <c r="AF9" i="9" s="1"/>
  <c r="E312" i="6"/>
  <c r="D312" i="6" s="1"/>
  <c r="E313" i="6" s="1"/>
  <c r="D313" i="6" s="1"/>
  <c r="E314" i="6" s="1"/>
  <c r="D314" i="6" s="1"/>
  <c r="E315" i="6" s="1"/>
  <c r="D315" i="6" s="1"/>
  <c r="E216" i="6"/>
  <c r="D216" i="6" s="1"/>
  <c r="E303" i="6"/>
  <c r="D303" i="6" s="1"/>
  <c r="E304" i="6" s="1"/>
  <c r="D304" i="6" s="1"/>
  <c r="E305" i="6" s="1"/>
  <c r="D305" i="6" s="1"/>
  <c r="E306" i="6" s="1"/>
  <c r="D306" i="6" s="1"/>
  <c r="E307" i="6" s="1"/>
  <c r="D307" i="6" s="1"/>
  <c r="E308" i="6" s="1"/>
  <c r="D308" i="6" s="1"/>
  <c r="E309" i="6" s="1"/>
  <c r="D309" i="6" s="1"/>
  <c r="E129" i="6"/>
  <c r="D129" i="6" s="1"/>
  <c r="E130" i="6" s="1"/>
  <c r="D130" i="6" s="1"/>
  <c r="E131" i="6" s="1"/>
  <c r="D131" i="6" s="1"/>
  <c r="E132" i="6" s="1"/>
  <c r="D132" i="6" s="1"/>
  <c r="E133" i="6" s="1"/>
  <c r="D133" i="6" s="1"/>
  <c r="E134" i="6" s="1"/>
  <c r="D134" i="6" s="1"/>
  <c r="E135" i="6" s="1"/>
  <c r="D135" i="6" s="1"/>
  <c r="E136" i="6" s="1"/>
  <c r="D136" i="6" s="1"/>
  <c r="E137" i="6" s="1"/>
  <c r="D137" i="6" s="1"/>
  <c r="E138" i="6" s="1"/>
  <c r="D138" i="6" s="1"/>
  <c r="E139" i="6" s="1"/>
  <c r="D139" i="6" s="1"/>
  <c r="E140" i="6" s="1"/>
  <c r="D140" i="6" s="1"/>
  <c r="E141" i="6" s="1"/>
  <c r="D141" i="6" s="1"/>
  <c r="E142" i="6" s="1"/>
  <c r="D142" i="6" s="1"/>
  <c r="E143" i="6" s="1"/>
  <c r="D143" i="6" s="1"/>
  <c r="E144" i="6" s="1"/>
  <c r="D144" i="6" s="1"/>
  <c r="E145" i="6" s="1"/>
  <c r="D145" i="6" s="1"/>
  <c r="E226" i="6"/>
  <c r="D226" i="6" s="1"/>
  <c r="E227" i="6" s="1"/>
  <c r="D227" i="6" s="1"/>
  <c r="E228" i="6" s="1"/>
  <c r="D228" i="6" s="1"/>
  <c r="E229" i="6" s="1"/>
  <c r="D100" i="6"/>
  <c r="E101" i="6" s="1"/>
  <c r="D101" i="6" s="1"/>
  <c r="AN108" i="6" l="1"/>
  <c r="AN108" i="22"/>
  <c r="AA9" i="9"/>
  <c r="E9" i="23"/>
  <c r="AK108" i="6"/>
  <c r="AK108" i="22"/>
  <c r="T7" i="18"/>
  <c r="U23" i="9"/>
  <c r="AF4" i="18"/>
  <c r="AD9" i="9"/>
  <c r="AP108" i="32" s="1"/>
  <c r="AB4" i="18"/>
  <c r="AM108" i="6"/>
  <c r="E316" i="6"/>
  <c r="D316" i="6" s="1"/>
  <c r="E317" i="6" s="1"/>
  <c r="D317" i="6" s="1"/>
  <c r="E318" i="6" s="1"/>
  <c r="D318" i="6" s="1"/>
  <c r="E319" i="6" s="1"/>
  <c r="D319" i="6" s="1"/>
  <c r="E320" i="6" s="1"/>
  <c r="D320" i="6" s="1"/>
  <c r="E321" i="6" s="1"/>
  <c r="D321" i="6" s="1"/>
  <c r="E322" i="6" s="1"/>
  <c r="D322" i="6" s="1"/>
  <c r="E323" i="6" s="1"/>
  <c r="D323" i="6" s="1"/>
  <c r="E324" i="6" s="1"/>
  <c r="D324" i="6" s="1"/>
  <c r="E325" i="6" s="1"/>
  <c r="D325" i="6" s="1"/>
  <c r="E326" i="6" s="1"/>
  <c r="D326" i="6" s="1"/>
  <c r="E327" i="6" s="1"/>
  <c r="D327" i="6" s="1"/>
  <c r="E328" i="6" s="1"/>
  <c r="D328" i="6" s="1"/>
  <c r="E329" i="6" s="1"/>
  <c r="D329" i="6" s="1"/>
  <c r="E330" i="6" s="1"/>
  <c r="D330" i="6" s="1"/>
  <c r="E331" i="6" s="1"/>
  <c r="D331" i="6" s="1"/>
  <c r="E332" i="6" s="1"/>
  <c r="D332" i="6" s="1"/>
  <c r="E333" i="6" s="1"/>
  <c r="D333" i="6" s="1"/>
  <c r="E334" i="6" s="1"/>
  <c r="D334" i="6" s="1"/>
  <c r="E335" i="6" s="1"/>
  <c r="D335" i="6" s="1"/>
  <c r="D229" i="6"/>
  <c r="E230" i="6" s="1"/>
  <c r="E102" i="6"/>
  <c r="D102" i="6" s="1"/>
  <c r="E103" i="6" s="1"/>
  <c r="D103" i="6" s="1"/>
  <c r="E104" i="6" s="1"/>
  <c r="D104" i="6" s="1"/>
  <c r="E105" i="6" s="1"/>
  <c r="D105" i="6" s="1"/>
  <c r="E106" i="6" s="1"/>
  <c r="D106" i="6" s="1"/>
  <c r="E107" i="6" s="1"/>
  <c r="D107" i="6" s="1"/>
  <c r="E108" i="6" s="1"/>
  <c r="D108" i="6" s="1"/>
  <c r="E109" i="6" s="1"/>
  <c r="D109" i="6" s="1"/>
  <c r="G30" i="4"/>
  <c r="AM108" i="22" l="1"/>
  <c r="AM108" i="32"/>
  <c r="AP108" i="6"/>
  <c r="AP108" i="22"/>
  <c r="U7" i="18"/>
  <c r="V23" i="9"/>
  <c r="D111" i="6"/>
  <c r="E112" i="6" s="1"/>
  <c r="D112" i="6" s="1"/>
  <c r="E110" i="6"/>
  <c r="D110" i="6" s="1"/>
  <c r="AC9" i="9"/>
  <c r="AO108" i="32" s="1"/>
  <c r="AD4" i="18"/>
  <c r="AG9" i="9"/>
  <c r="AR108" i="32" s="1"/>
  <c r="AH4" i="18"/>
  <c r="D230" i="6"/>
  <c r="E231" i="6" s="1"/>
  <c r="AR108" i="6" l="1"/>
  <c r="AR108" i="22"/>
  <c r="AO108" i="6"/>
  <c r="AO108" i="22"/>
  <c r="V7" i="18"/>
  <c r="W23" i="9"/>
  <c r="AI9" i="9"/>
  <c r="AT108" i="32" s="1"/>
  <c r="AJ4" i="18"/>
  <c r="AG4" i="18"/>
  <c r="AE9" i="9"/>
  <c r="AQ108" i="32" s="1"/>
  <c r="D231" i="6"/>
  <c r="E232" i="6" s="1"/>
  <c r="AQ108" i="6" l="1"/>
  <c r="AQ108" i="22"/>
  <c r="AT108" i="6"/>
  <c r="AT108" i="22"/>
  <c r="W7" i="18"/>
  <c r="X7" i="18" s="1"/>
  <c r="Z23" i="9" s="1"/>
  <c r="X23" i="9"/>
  <c r="AH9" i="9"/>
  <c r="AS108" i="32" s="1"/>
  <c r="AI4" i="18"/>
  <c r="AK9" i="9"/>
  <c r="AV108" i="32" s="1"/>
  <c r="AL4" i="18"/>
  <c r="AM9" i="9" s="1"/>
  <c r="AX108" i="32" s="1"/>
  <c r="D232" i="6"/>
  <c r="E233" i="6" s="1"/>
  <c r="AX108" i="6" l="1"/>
  <c r="AX108" i="22"/>
  <c r="AV108" i="6"/>
  <c r="AV108" i="22"/>
  <c r="AS108" i="6"/>
  <c r="AS108" i="22"/>
  <c r="Y23" i="9"/>
  <c r="AA7" i="18"/>
  <c r="AJ9" i="9"/>
  <c r="AU108" i="32" s="1"/>
  <c r="AK4" i="18"/>
  <c r="D233" i="6"/>
  <c r="E234" i="6" s="1"/>
  <c r="AU108" i="6" l="1"/>
  <c r="AU108" i="22"/>
  <c r="AB23" i="9"/>
  <c r="AB7" i="18"/>
  <c r="AL9" i="9"/>
  <c r="AW108" i="32" s="1"/>
  <c r="AM4" i="18"/>
  <c r="AN9" i="9" s="1"/>
  <c r="AY108" i="32" s="1"/>
  <c r="D234" i="6"/>
  <c r="E235" i="6" s="1"/>
  <c r="AY108" i="6" l="1"/>
  <c r="AY108" i="22"/>
  <c r="AW108" i="6"/>
  <c r="AW108" i="22"/>
  <c r="AC7" i="18"/>
  <c r="AC23" i="9"/>
  <c r="D235" i="6"/>
  <c r="E236" i="6" s="1"/>
  <c r="AD7" i="18" l="1"/>
  <c r="AE7" i="18" s="1"/>
  <c r="AF23" i="9" s="1"/>
  <c r="AD23" i="9"/>
  <c r="D236" i="6"/>
  <c r="E237" i="6" s="1"/>
  <c r="AF7" i="18" l="1"/>
  <c r="AE23" i="9"/>
  <c r="D237" i="6"/>
  <c r="E238" i="6" s="1"/>
  <c r="AG7" i="18" l="1"/>
  <c r="AG23" i="9"/>
  <c r="D238" i="6"/>
  <c r="E239" i="6" s="1"/>
  <c r="AH7" i="18" l="1"/>
  <c r="AH23" i="9"/>
  <c r="D239" i="6"/>
  <c r="AI7" i="18" l="1"/>
  <c r="AI23" i="9"/>
  <c r="E240" i="6"/>
  <c r="D240" i="6" s="1"/>
  <c r="E241" i="6" s="1"/>
  <c r="D241" i="6" s="1"/>
  <c r="E242" i="6" s="1"/>
  <c r="D242" i="6" s="1"/>
  <c r="E243" i="6" s="1"/>
  <c r="AJ7" i="18" l="1"/>
  <c r="AJ23" i="9"/>
  <c r="D243" i="6"/>
  <c r="E244" i="6" s="1"/>
  <c r="AK7" i="18" l="1"/>
  <c r="AK23" i="9"/>
  <c r="D244" i="6"/>
  <c r="E245" i="6" s="1"/>
  <c r="AL7" i="18" l="1"/>
  <c r="AL23" i="9"/>
  <c r="D245" i="6"/>
  <c r="E246" i="6" s="1"/>
  <c r="AM7" i="18" l="1"/>
  <c r="AN23" i="9" s="1"/>
  <c r="AM23" i="9"/>
  <c r="D246" i="6"/>
  <c r="E247" i="6" s="1"/>
  <c r="D247" i="6" l="1"/>
  <c r="E248" i="6" s="1"/>
  <c r="D248" i="6" l="1"/>
  <c r="E249" i="6" s="1"/>
  <c r="D249" i="6" l="1"/>
  <c r="E250" i="6" s="1"/>
  <c r="D250" i="6" l="1"/>
  <c r="E251" i="6" l="1"/>
  <c r="D251" i="6" s="1"/>
  <c r="E252" i="6" s="1"/>
  <c r="D252" i="6" s="1"/>
  <c r="E253" i="6" s="1"/>
  <c r="D253" i="6" s="1"/>
  <c r="E254" i="6" s="1"/>
  <c r="D254" i="6" l="1"/>
  <c r="E255" i="6" s="1"/>
  <c r="D255" i="6" l="1"/>
  <c r="E256" i="6" s="1"/>
  <c r="D256" i="6" l="1"/>
  <c r="E257" i="6" s="1"/>
  <c r="D257" i="6" l="1"/>
  <c r="E258" i="6" s="1"/>
  <c r="D258" i="6" l="1"/>
  <c r="E259" i="6" s="1"/>
  <c r="D259" i="6" l="1"/>
  <c r="E260" i="6" s="1"/>
  <c r="D260" i="6" l="1"/>
  <c r="E261" i="6" s="1"/>
  <c r="D261" i="6" l="1"/>
  <c r="E262" i="6" l="1"/>
  <c r="D262" i="6" s="1"/>
  <c r="E263" i="6" s="1"/>
  <c r="D263" i="6" s="1"/>
  <c r="E264" i="6" s="1"/>
  <c r="D264" i="6" s="1"/>
  <c r="E265" i="6" s="1"/>
  <c r="D265" i="6" s="1"/>
  <c r="E266" i="6" s="1"/>
  <c r="D266" i="6" s="1"/>
  <c r="E267" i="6" s="1"/>
  <c r="D267" i="6" s="1"/>
  <c r="E268" i="6" s="1"/>
  <c r="D268" i="6" s="1"/>
  <c r="E269" i="6" s="1"/>
  <c r="D269" i="6" s="1"/>
  <c r="E270" i="6" s="1"/>
  <c r="D270" i="6" s="1"/>
  <c r="E271" i="6" s="1"/>
  <c r="D271"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Marek Bohdan</author>
    <author>Durgesh Pattamatta</author>
    <author>Roy Chen</author>
    <author>Melissa A Hunter</author>
    <author>Alex Qiu</author>
  </authors>
  <commentList>
    <comment ref="E6" authorId="0" shapeId="0" xr:uid="{DF2A8C1E-BA0E-4BAD-AF75-2E6F595D849D}">
      <text>
        <r>
          <rPr>
            <sz val="9"/>
            <color indexed="81"/>
            <rFont val="Tahoma"/>
            <family val="2"/>
          </rPr>
          <t>DEFAULT - 0x9635 - CFPA Header marker should be set to 0x9635.
After this header is set, all non-zero values will take effect; leaving all values set to 0xff will cause undefined behavior. It is recommended to set all values to 0x00 before setting the CFPA header.</t>
        </r>
      </text>
    </comment>
    <comment ref="U6" authorId="1" shapeId="0" xr:uid="{7A6E238E-C568-42DC-B68D-136DEC2D1467}">
      <text>
        <r>
          <rPr>
            <b/>
            <sz val="9"/>
            <color indexed="81"/>
            <rFont val="Tahoma"/>
            <family val="2"/>
          </rPr>
          <t xml:space="preserve">Inverted value of CFPA_LC_STATE.
</t>
        </r>
        <r>
          <rPr>
            <sz val="9"/>
            <color indexed="81"/>
            <rFont val="Tahoma"/>
            <family val="2"/>
          </rPr>
          <t>This INV_CPFA_LC_STATE ^ CFPA_LC_STATE[7:0] should be 0xFF, otherwise the CPFA_LC_STATE will not be valid.</t>
        </r>
        <r>
          <rPr>
            <sz val="9"/>
            <color indexed="81"/>
            <rFont val="Tahoma"/>
            <family val="2"/>
          </rPr>
          <t xml:space="preserve">
</t>
        </r>
      </text>
    </comment>
    <comment ref="AC6" authorId="1" shapeId="0" xr:uid="{C2F8C5D3-6484-4DA2-B978-946C80C2C496}">
      <text>
        <r>
          <rPr>
            <sz val="12"/>
            <color theme="1"/>
            <rFont val="Calibri"/>
            <family val="2"/>
            <scheme val="minor"/>
          </rPr>
          <t xml:space="preserve">Life cycle state.
This field can be used to advance life cycle state to 0x7, 0xF or 0xCF during development (OTP_LC_STATE = 0x3) for testing deployed states without programing OTP fuse. For actual mass production, be sure to modify the lifecycle through OTP/efuse rather than through CFPA_LC_STATE field.
When CFPA is used to advance LC state, then application code should implement hooks, to revert CFPA_LC_STATE field to 0x3 to bring the device back to OEM_DEVELOP state (0x03). One such example is a GPIO interrupt handler invoked on a button press which modified the CFPA_LC_STATE to 0x3.
Customer can use the CFPA_LC_STATE to advance the LC to Develop2 (0x7), In-field (0xF) and In-field Locked (0xCF) when the current efuse lifecycle is Develop (0x3). After the CFPA_LC_STATE has been set as advanced lifecycle, the CFPA_LC_STATE will be functional after warming reset the device, not the POR and wakeup reset type.
But for the debug port, the following steps are required to make CFPA_LC_STATE effective for the debug port:
1.	Perform a Power-on Reset while pulling down the ISP pin, to ensure that it directly enters ISP mode after POR.
2.	Then perform a warm reset, such as a pin reset. 
Below are the allowed values for this field. Use of other values may lead to bricked state.
0x00 - Use LC state from OTP.
0x03 - Develop  state
0x07 - Develop 2 state
0x0F - In-field state
0xCF - In-field locked state
</t>
        </r>
      </text>
    </comment>
    <comment ref="E7" authorId="1" shapeId="0" xr:uid="{40157704-E53E-496C-96A9-D2143B31B961}">
      <text>
        <r>
          <rPr>
            <sz val="12"/>
            <color theme="1"/>
            <rFont val="Calibri"/>
            <family val="2"/>
            <scheme val="minor"/>
          </rPr>
          <t xml:space="preserve">Update DICE certificate during next boot.
0 - No action
1 - Generate certificate. 
</t>
        </r>
      </text>
    </comment>
    <comment ref="F7" authorId="2" shapeId="0" xr:uid="{F9D9AB9C-1FD8-4789-A44D-A54986E4756D}">
      <text>
        <r>
          <rPr>
            <sz val="12"/>
            <color theme="1"/>
            <rFont val="Calibri"/>
            <family val="2"/>
            <scheme val="minor"/>
          </rPr>
          <t xml:space="preserve">Update DICE key during next boot.
0 - No action
1 - Generate DICE key. </t>
        </r>
      </text>
    </comment>
    <comment ref="G7" authorId="1" shapeId="0" xr:uid="{3538BB4F-76DC-490D-BC34-66BF71365DF9}">
      <text>
        <r>
          <rPr>
            <sz val="12"/>
            <color theme="1"/>
            <rFont val="Calibri"/>
            <family val="2"/>
            <scheme val="minor"/>
          </rPr>
          <t>CMPA page updated through ROM API. Thus compute CMAC on sub-sequent boot. This field is checked only in Develop (0x3)  LC state.
* 000 - No action
* 010 - Update CMAC field in CMPA page. 
* 011 - Update CMAC field in CMPA page and OTP. Advance OTP_LC_STATE to Develop2 (0x7).
* 101 - Update CMAC field in CMPA page and OTP. Advance OTP_LC_STATE to In-field (0xF).
* 110  - Update CMAC field in CMPA page and OTP. Advance OTP_LC_STATE to In-field Locked (0xCF).
* All other combinations update CMAC field in CMPA page.</t>
        </r>
      </text>
    </comment>
    <comment ref="K7" authorId="1" shapeId="0" xr:uid="{D6F35004-3211-43C1-9C42-C44E043A4DD7}">
      <text>
        <r>
          <rPr>
            <sz val="12"/>
            <color theme="1"/>
            <rFont val="Calibri"/>
            <family val="2"/>
            <scheme val="minor"/>
          </rPr>
          <t xml:space="preserve">Image updated.
No action - 00 - No action
Update Img 0 CMAC - 01 - Update image 0 CMAC
Update Img 1 CMAC - 10 - Update image 1 CMAC 
Update SBL Img CMAC - 11 - Update SBL image CMAC (image in IFR0 0x0100_8000). Value written in IMG0_CMAC field.
Note: CMAC boot is only supported for internal flash. If using a FlexSPI flash XIP image, then this field should always be left as zero. </t>
        </r>
      </text>
    </comment>
    <comment ref="M7" authorId="1" shapeId="0" xr:uid="{170F2B0C-1E6C-4B57-B27F-701E49B19D25}">
      <text>
        <r>
          <rPr>
            <sz val="12"/>
            <color theme="1"/>
            <rFont val="Calibri"/>
            <family val="2"/>
            <scheme val="minor"/>
          </rPr>
          <t xml:space="preserve">CFPA page version.
ROM enforces monotonic increment check during CFPA-CMAC page update. If the new counter value is less than the value in active CFPA page, then the update is rejected and CMAC signing is skipped. CFPA_PAGE_VERSION may begin at 0x1 and user may manually increment the value by 1 or use value 0xFF_FFFF and ROM will auto-increment this field.
</t>
        </r>
      </text>
    </comment>
    <comment ref="U8" authorId="1" shapeId="0" xr:uid="{F391829D-7B3A-439A-AC5B-8027F1C6B975}">
      <text>
        <r>
          <rPr>
            <sz val="12"/>
            <color theme="1"/>
            <rFont val="Calibri"/>
            <family val="2"/>
            <scheme val="minor"/>
          </rPr>
          <t>Secure Firmware version.
This monotonic counter field tracks the firmware version of secure partition. 
ROM uses this field to enforce anti-rollback checking during secure boot and secure update (SB3 header).  
For image authentication pass during secure boot the FW version in image manifest must be equal or greater than this value. 
During secure update &amp; recovery boot the version number in SB3 header Must be equal or greater than the value in this field.
Apart from SB3 header check, user can enforce anti-rollback check during SB3 processing by using "kSB3_COMMAND_fwVersionCheck" SB command with 'kNBOOT_CNT_secure' counter ID parameter, in SB3 file.</t>
        </r>
      </text>
    </comment>
    <comment ref="E9" authorId="1" shapeId="0" xr:uid="{E821F75C-DD79-456B-B542-FEC346344935}">
      <text>
        <r>
          <rPr>
            <b/>
            <sz val="9"/>
            <color indexed="81"/>
            <rFont val="Tahoma"/>
            <family val="2"/>
          </rPr>
          <t>Non-Secure Firmware version.</t>
        </r>
        <r>
          <rPr>
            <sz val="9"/>
            <color indexed="81"/>
            <rFont val="Tahoma"/>
            <family val="2"/>
          </rPr>
          <t xml:space="preserve">
This monotonic counter field can be used to track the firmware version of non-secure partition.  An antirollback check can be enforced during update by using this field and "kSB3_COMMAND_fwVersionCheck" SB command with 'kNBOOT_CNT_nonsecure' counter ID parameter, in SB3 file.
</t>
        </r>
      </text>
    </comment>
    <comment ref="E11" authorId="1" shapeId="0" xr:uid="{C72D2E39-14EF-4B8C-98A1-C7C181ED40C2}">
      <text>
        <r>
          <rPr>
            <sz val="12"/>
            <color theme="1"/>
            <rFont val="Calibri"/>
            <family val="2"/>
            <scheme val="minor"/>
          </rPr>
          <t xml:space="preserve">OEM assets erase done flag.
ROM sets this field to 0xA after erasing the user flash and OEM assets. This operation is done on first boot after OTP_LC_STATE is advanced to 0x1F or higher states. 
On every boot ROM checks if LC_STATE is greater or equal to 0x1F and this field is empty in active CFPA page, then it erases OEM assets and updates this field in CFPA before freezing CFPA pages and enabling debug access. If the field is already set  to 0xA then it proceeds without erasing user flash area.
</t>
        </r>
      </text>
    </comment>
    <comment ref="AC11" authorId="1" shapeId="0" xr:uid="{E8DEACDE-5B7D-4CE6-A3BF-557498414D80}">
      <text>
        <r>
          <rPr>
            <sz val="12"/>
            <color theme="1"/>
            <rFont val="Calibri"/>
            <family val="2"/>
            <scheme val="minor"/>
          </rPr>
          <t xml:space="preserve">RoT Key 3 enable. Determines if ROTK3 can be used during secure boot. 
00,01 - Enabled
10, 11 - Key revoked
</t>
        </r>
      </text>
    </comment>
    <comment ref="AE11" authorId="1" shapeId="0" xr:uid="{899BD64D-53AD-46AF-B4E9-95DDB5C53CB9}">
      <text>
        <r>
          <rPr>
            <sz val="12"/>
            <color theme="1"/>
            <rFont val="Calibri"/>
            <family val="2"/>
            <scheme val="minor"/>
          </rPr>
          <t xml:space="preserve">RoT Key 2 enable. Determines if ROTK2 can be used during secure boot. 
00, 01 - Enabled
10, 11 - Key revoked
</t>
        </r>
      </text>
    </comment>
    <comment ref="AG11" authorId="1" shapeId="0" xr:uid="{C866078B-ADD7-4EB6-8707-804C816A2603}">
      <text>
        <r>
          <rPr>
            <sz val="12"/>
            <color theme="1"/>
            <rFont val="Calibri"/>
            <family val="2"/>
            <scheme val="minor"/>
          </rPr>
          <t xml:space="preserve">RoT Key 1 enable. Determines if ROTK1 can be used during secure boot. 
00, 01 - Enabled
10, 11 - Key revoked
</t>
        </r>
      </text>
    </comment>
    <comment ref="AI11" authorId="1" shapeId="0" xr:uid="{20EA5FBF-A8B9-4A9E-8E80-66612670AFDB}">
      <text>
        <r>
          <rPr>
            <sz val="12"/>
            <color theme="1"/>
            <rFont val="Calibri"/>
            <family val="2"/>
            <scheme val="minor"/>
          </rPr>
          <t xml:space="preserve">RoT Key 0 enable. Determines if ROTK0 can be used during secure boot. 
00, 01 - Enabled
10, 11 - Key revoked
</t>
        </r>
      </text>
    </comment>
    <comment ref="M12" authorId="1" shapeId="0" xr:uid="{A15A8908-2442-45AA-8D1A-835648D75268}">
      <text>
        <r>
          <rPr>
            <sz val="12"/>
            <color theme="1"/>
            <rFont val="Calibri"/>
            <family val="2"/>
            <scheme val="minor"/>
          </rPr>
          <t xml:space="preserve">Image signing key revocation counter.
This monotonically increasing unary encode counter (e.g., 0x0, 0x1, 0x3, 0x7, 0xF...) field is used by boot ROM to enforce image signing key (ISK) certificate revocation policy. 
Boot ROM accepts an ISK certificate as valid only if the "constraint" field in ISK certificate is the same or greater than the ISK revocation counter.
The 32-bit ISK revocation counter is formed using 8 bits of IMAGE_KEY_REVOKE[7:0] field in OTP as MSB bits and lower 24 bits from this field.
ISK certificate validation is done as part of boot, FW update (SB3) and recovery (SB3) image authentication.
</t>
        </r>
      </text>
    </comment>
    <comment ref="E13" authorId="3" shapeId="0" xr:uid="{A258E018-7E08-48C2-A6F2-52DC88C16A95}">
      <text>
        <r>
          <rPr>
            <sz val="9"/>
            <color indexed="81"/>
            <rFont val="Tahoma"/>
            <family val="2"/>
          </rPr>
          <t>Vector address when waking from power-down &amp; deep power down states when CMPA.LP_SEC_BOOT is set to 2b'10.</t>
        </r>
      </text>
    </comment>
    <comment ref="U14" authorId="1" shapeId="0" xr:uid="{9CF72C16-AE62-4C21-AE2A-F0C085B610F7}">
      <text>
        <r>
          <rPr>
            <sz val="12"/>
            <color theme="1"/>
            <rFont val="Calibri"/>
            <family val="2"/>
            <scheme val="minor"/>
          </rPr>
          <t xml:space="preserve">Debug certificate revocation counter.
This monotonic counter field is used for revoking debug certificates.
As part of debug authentication, CC_VU field in debug certificate/credential is checked against DCFG_VENDOR_USAGE value.
The 32-bit DCFG_VENDOR_USAGE is formed using upper 16 bit of CMPA.VENDOR_USAGE and lower 16 bits of this field.  
</t>
        </r>
      </text>
    </comment>
    <comment ref="D15" authorId="1" shapeId="0" xr:uid="{93627BD7-F4A9-4A59-84E5-0670A82F145A}">
      <text>
        <r>
          <rPr>
            <sz val="12"/>
            <color theme="1"/>
            <rFont val="Calibri"/>
            <family val="2"/>
            <scheme val="minor"/>
          </rPr>
          <t xml:space="preserve">With TZ-M, the part can be sold by level 1 customers (secure code developer) to level-2 customers who develops non-secure code only.
    - In this scenario,  for ease of development, Level 1 customer releases the part to always allow non-secure debug. 
    - To allow level-2 customers to further seal the part  DCFG_CC_SOCU_NS is used.
    - ROM will use this word to further restrict the debug access. </t>
        </r>
      </text>
    </comment>
    <comment ref="U15" authorId="1" shapeId="0" xr:uid="{12C3A461-E978-47E6-A49B-61679AD71B14}">
      <text>
        <r>
          <rPr>
            <sz val="9"/>
            <color indexed="81"/>
            <rFont val="Tahoma"/>
            <family val="2"/>
          </rPr>
          <t xml:space="preserve">Enforce UUID match during Debug authentication.
All Devices - 0 -  Debug certificate can be used with all devices.
Matching UUID - 1 - Debug certificate per device with matching UUID is needed </t>
        </r>
      </text>
    </comment>
    <comment ref="Z15" authorId="1" shapeId="0" xr:uid="{FCC22AD6-EC4B-4458-80BC-2756E6586BD9}">
      <text>
        <r>
          <rPr>
            <b/>
            <sz val="9"/>
            <color indexed="81"/>
            <rFont val="Tahoma"/>
            <family val="2"/>
          </rPr>
          <t>Second CM33 debug</t>
        </r>
        <r>
          <rPr>
            <sz val="9"/>
            <color indexed="81"/>
            <rFont val="Tahoma"/>
            <family val="2"/>
          </rPr>
          <t xml:space="preserve"> 
Fixed state
0 - Disabled
1 - Enabled</t>
        </r>
      </text>
    </comment>
    <comment ref="AA15" authorId="1" shapeId="0" xr:uid="{75A7BA55-7A91-4139-BF38-357530646753}">
      <text>
        <r>
          <rPr>
            <sz val="12"/>
            <color theme="1"/>
            <rFont val="Calibri"/>
            <family val="2"/>
            <scheme val="minor"/>
          </rPr>
          <t>Second CM33 non-invasive debug enable
0 - Use DAP to enable
1 - Fixed state</t>
        </r>
      </text>
    </comment>
    <comment ref="AB15" authorId="1" shapeId="0" xr:uid="{435677EC-80B5-44D4-B8A3-F9D5797C25A8}">
      <text>
        <r>
          <rPr>
            <b/>
            <sz val="9"/>
            <color indexed="81"/>
            <rFont val="Tahoma"/>
            <family val="2"/>
          </rPr>
          <t>Flash Mass Erase cmd</t>
        </r>
        <r>
          <rPr>
            <sz val="9"/>
            <color indexed="81"/>
            <rFont val="Tahoma"/>
            <family val="2"/>
          </rPr>
          <t xml:space="preserve"> enable
0 - Use DAP to enable
1 - Fixed state</t>
        </r>
      </text>
    </comment>
    <comment ref="AC15" authorId="1" shapeId="0" xr:uid="{4F797FA3-7172-495F-B3EA-2F511CA434D8}">
      <text>
        <r>
          <rPr>
            <sz val="12"/>
            <color theme="1"/>
            <rFont val="Calibri"/>
            <family val="2"/>
            <scheme val="minor"/>
          </rPr>
          <t>Set FA mode command enable
0 - Use DAP to enable
1 - Fixed state</t>
        </r>
      </text>
    </comment>
    <comment ref="AD15" authorId="1" shapeId="0" xr:uid="{817475A3-291B-49A9-98AB-5F00E29F3547}">
      <text>
        <r>
          <rPr>
            <b/>
            <sz val="9"/>
            <color indexed="81"/>
            <rFont val="Tahoma"/>
            <family val="2"/>
          </rPr>
          <t>ISP boot command</t>
        </r>
        <r>
          <rPr>
            <sz val="9"/>
            <color indexed="81"/>
            <rFont val="Tahoma"/>
            <family val="2"/>
          </rPr>
          <t xml:space="preserve"> enable
0 - Use DAP to enable
1 - Fixed state</t>
        </r>
      </text>
    </comment>
    <comment ref="AE15" authorId="1" shapeId="0" xr:uid="{1D24358B-C162-4629-A813-FD1B1C2BDAA6}">
      <text>
        <r>
          <rPr>
            <b/>
            <sz val="9"/>
            <color indexed="81"/>
            <rFont val="Tahoma"/>
            <family val="2"/>
          </rPr>
          <t>DSP debug</t>
        </r>
        <r>
          <rPr>
            <sz val="9"/>
            <color indexed="81"/>
            <rFont val="Tahoma"/>
            <family val="2"/>
          </rPr>
          <t xml:space="preserve"> enable CoolFlex debug.
0 - Use DAP to enable
1 - Fixed state</t>
        </r>
      </text>
    </comment>
    <comment ref="AG15" authorId="1" shapeId="0" xr:uid="{6032E1AD-11D5-45A1-B03F-7E251383A2D6}">
      <text>
        <r>
          <rPr>
            <b/>
            <sz val="9"/>
            <color indexed="81"/>
            <rFont val="Tahoma"/>
            <family val="2"/>
          </rPr>
          <t>Secure invasive debug</t>
        </r>
        <r>
          <rPr>
            <sz val="9"/>
            <color indexed="81"/>
            <rFont val="Tahoma"/>
            <family val="2"/>
          </rPr>
          <t xml:space="preserve"> enable
0 - Use DAP to enable
1 - Fixed state</t>
        </r>
      </text>
    </comment>
    <comment ref="AH15" authorId="1" shapeId="0" xr:uid="{2D3255FE-FA34-42E9-B429-D540429AD432}">
      <text>
        <r>
          <rPr>
            <b/>
            <sz val="9"/>
            <color indexed="81"/>
            <rFont val="Tahoma"/>
            <family val="2"/>
          </rPr>
          <t>Secure non-invasive debug</t>
        </r>
        <r>
          <rPr>
            <sz val="9"/>
            <color indexed="81"/>
            <rFont val="Tahoma"/>
            <family val="2"/>
          </rPr>
          <t xml:space="preserve"> enable
0 - Use DAP to enable
1 - Fixed state</t>
        </r>
      </text>
    </comment>
    <comment ref="AI15" authorId="1" shapeId="0" xr:uid="{16273E96-E23C-4B05-9944-15199A73BA82}">
      <text>
        <r>
          <rPr>
            <b/>
            <sz val="9"/>
            <color indexed="81"/>
            <rFont val="Tahoma"/>
            <family val="2"/>
          </rPr>
          <t>Non Secure debug</t>
        </r>
        <r>
          <rPr>
            <sz val="9"/>
            <color indexed="81"/>
            <rFont val="Tahoma"/>
            <family val="2"/>
          </rPr>
          <t xml:space="preserve"> enable
0 - Use DAP to enable
1 - Fixed state</t>
        </r>
      </text>
    </comment>
    <comment ref="AJ15" authorId="1" shapeId="0" xr:uid="{19D4D2D4-237D-47C2-9D6A-3E6E5C8639AE}">
      <text>
        <r>
          <rPr>
            <b/>
            <sz val="9"/>
            <color indexed="81"/>
            <rFont val="Tahoma"/>
            <family val="2"/>
          </rPr>
          <t>Non Secure non-invasive debug</t>
        </r>
        <r>
          <rPr>
            <sz val="9"/>
            <color indexed="81"/>
            <rFont val="Tahoma"/>
            <family val="2"/>
          </rPr>
          <t xml:space="preserve"> enable
0 - Use DAP to enable
1 - Fixed state</t>
        </r>
      </text>
    </comment>
    <comment ref="D16" authorId="1" shapeId="0" xr:uid="{E7BE954F-B294-42B0-AC2F-F00A83ECF5E0}">
      <text>
        <r>
          <rPr>
            <sz val="9"/>
            <color indexed="81"/>
            <rFont val="Tahoma"/>
            <family val="2"/>
          </rPr>
          <t xml:space="preserve">With TZ-M, the part can be sold by level 1 customers (secure code developer) to level-2 customers who develops non-secure code only.
    - In this scenario,  or easy of development, Level-I customer releases the part to always allow non-secure debug. 
    - To allow level-2 customers to further seal the part  DCFG_CC_SOCU_NS is used.
    - ROM will use this word to further restrict the debug access. </t>
        </r>
      </text>
    </comment>
    <comment ref="Z16" authorId="1" shapeId="0" xr:uid="{3AF711DA-8748-4C0B-8B7D-A51D5E274C6E}">
      <text>
        <r>
          <rPr>
            <b/>
            <sz val="9"/>
            <color indexed="81"/>
            <rFont val="Tahoma"/>
            <family val="2"/>
          </rPr>
          <t>Second CM33 debug</t>
        </r>
        <r>
          <rPr>
            <sz val="9"/>
            <color indexed="81"/>
            <rFont val="Tahoma"/>
            <family val="2"/>
          </rPr>
          <t xml:space="preserve"> 
Fixed state
0 - Disabled
1 - Enabled</t>
        </r>
      </text>
    </comment>
    <comment ref="AA16" authorId="1" shapeId="0" xr:uid="{AB2E6B71-26E6-44B0-A182-98E279B47B57}">
      <text>
        <r>
          <rPr>
            <sz val="12"/>
            <color theme="1"/>
            <rFont val="Calibri"/>
            <family val="2"/>
            <scheme val="minor"/>
          </rPr>
          <t>Second CM33 non-invasive debug 
Fixed state
0 - Disabled
1 - Enabled</t>
        </r>
      </text>
    </comment>
    <comment ref="AB16" authorId="1" shapeId="0" xr:uid="{176F277F-5C3F-4D3C-951D-35B7F2A60C2C}">
      <text>
        <r>
          <rPr>
            <b/>
            <sz val="9"/>
            <color indexed="81"/>
            <rFont val="Tahoma"/>
            <family val="2"/>
          </rPr>
          <t xml:space="preserve">Mass erase flash command </t>
        </r>
        <r>
          <rPr>
            <sz val="9"/>
            <color indexed="81"/>
            <rFont val="Tahoma"/>
            <family val="2"/>
          </rPr>
          <t>f</t>
        </r>
        <r>
          <rPr>
            <sz val="9"/>
            <color indexed="81"/>
            <rFont val="Tahoma"/>
            <family val="2"/>
          </rPr>
          <t>ixed state
0 - Disabled
1 - Enabled</t>
        </r>
      </text>
    </comment>
    <comment ref="AC16" authorId="1" shapeId="0" xr:uid="{3E30A988-8A7D-4BAB-8D29-5262D4834FC6}">
      <text>
        <r>
          <rPr>
            <sz val="9"/>
            <color indexed="81"/>
            <rFont val="Tahoma"/>
            <family val="2"/>
          </rPr>
          <t xml:space="preserve">Set </t>
        </r>
        <r>
          <rPr>
            <b/>
            <sz val="9"/>
            <color indexed="81"/>
            <rFont val="Tahoma"/>
            <family val="2"/>
          </rPr>
          <t>FA mode command</t>
        </r>
        <r>
          <rPr>
            <sz val="9"/>
            <color indexed="81"/>
            <rFont val="Tahoma"/>
            <family val="2"/>
          </rPr>
          <t xml:space="preserve"> Fixed state
0 - Disabled
1 - Enabled</t>
        </r>
      </text>
    </comment>
    <comment ref="AD16" authorId="1" shapeId="0" xr:uid="{082BBCB0-303A-4F99-89BF-25880D73A96B}">
      <text>
        <r>
          <rPr>
            <b/>
            <sz val="9"/>
            <color indexed="81"/>
            <rFont val="Tahoma"/>
            <family val="2"/>
          </rPr>
          <t xml:space="preserve">ISP command </t>
        </r>
        <r>
          <rPr>
            <sz val="9"/>
            <color indexed="81"/>
            <rFont val="Tahoma"/>
            <family val="2"/>
          </rPr>
          <t>Fixed state
0 - Disabled
1 - Enabled</t>
        </r>
      </text>
    </comment>
    <comment ref="AE16" authorId="1" shapeId="0" xr:uid="{7C339021-2B93-4A56-8F17-A0C8C8F53534}">
      <text>
        <r>
          <rPr>
            <b/>
            <sz val="9"/>
            <color indexed="81"/>
            <rFont val="Tahoma"/>
            <family val="2"/>
          </rPr>
          <t xml:space="preserve">DSP debug. </t>
        </r>
        <r>
          <rPr>
            <sz val="9"/>
            <color indexed="81"/>
            <rFont val="Tahoma"/>
            <family val="2"/>
          </rPr>
          <t>Enable CoolFlux debug
Fixed state
0 - Disabled
1 - Enabled</t>
        </r>
      </text>
    </comment>
    <comment ref="AG16" authorId="1" shapeId="0" xr:uid="{5CE4996F-2522-4404-9672-94E62782D3CD}">
      <text>
        <r>
          <rPr>
            <b/>
            <sz val="9"/>
            <color indexed="81"/>
            <rFont val="Tahoma"/>
            <family val="2"/>
          </rPr>
          <t>Secure invasive debug</t>
        </r>
        <r>
          <rPr>
            <sz val="9"/>
            <color indexed="81"/>
            <rFont val="Tahoma"/>
            <family val="2"/>
          </rPr>
          <t xml:space="preserve"> Fixed state
0 - Disabled
1 - Enabled</t>
        </r>
      </text>
    </comment>
    <comment ref="AH16" authorId="1" shapeId="0" xr:uid="{95ABF9ED-0708-4716-BC53-7B1D0C616F37}">
      <text>
        <r>
          <rPr>
            <b/>
            <sz val="9"/>
            <color indexed="81"/>
            <rFont val="Tahoma"/>
            <family val="2"/>
          </rPr>
          <t>Secure non-invasive debug</t>
        </r>
        <r>
          <rPr>
            <sz val="9"/>
            <color indexed="81"/>
            <rFont val="Tahoma"/>
            <family val="2"/>
          </rPr>
          <t xml:space="preserve"> Fixed state
0 - Disabled
1 - Enabled</t>
        </r>
      </text>
    </comment>
    <comment ref="AI16" authorId="1" shapeId="0" xr:uid="{0EFF6C02-62CF-4747-B8EF-6BA345C3B72D}">
      <text>
        <r>
          <rPr>
            <b/>
            <sz val="9"/>
            <color indexed="81"/>
            <rFont val="Tahoma"/>
            <family val="2"/>
          </rPr>
          <t>Non Secure debug</t>
        </r>
        <r>
          <rPr>
            <sz val="9"/>
            <color indexed="81"/>
            <rFont val="Tahoma"/>
            <family val="2"/>
          </rPr>
          <t xml:space="preserve"> Fixed state
0 - Disabled
1 - Enabled</t>
        </r>
      </text>
    </comment>
    <comment ref="AJ16" authorId="1" shapeId="0" xr:uid="{B174828A-BEDC-4920-A728-766FE13CD6D4}">
      <text>
        <r>
          <rPr>
            <b/>
            <sz val="9"/>
            <color indexed="81"/>
            <rFont val="Tahoma"/>
            <family val="2"/>
          </rPr>
          <t>Non Secure non-invasive debug</t>
        </r>
        <r>
          <rPr>
            <sz val="9"/>
            <color indexed="81"/>
            <rFont val="Tahoma"/>
            <family val="2"/>
          </rPr>
          <t xml:space="preserve"> Fixed state
0 - Disabled
1 - Enabled</t>
        </r>
      </text>
    </comment>
    <comment ref="E18" authorId="1" shapeId="0" xr:uid="{928A6B39-9372-4BD0-8FBC-E11E882CF826}">
      <text>
        <r>
          <rPr>
            <sz val="12"/>
            <color theme="1"/>
            <rFont val="Calibri"/>
            <family val="2"/>
            <scheme val="minor"/>
          </rPr>
          <t>Erase counter for Prince region 0.
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19" authorId="1" shapeId="0" xr:uid="{16B4FED5-4903-4E25-8F4F-B68D0C9972E6}">
      <text>
        <r>
          <rPr>
            <b/>
            <sz val="9"/>
            <color indexed="81"/>
            <rFont val="Tahoma"/>
            <family val="2"/>
          </rPr>
          <t xml:space="preserve">Erase counter for Prince region 1.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20" authorId="1" shapeId="0" xr:uid="{35B8F396-BAE7-4E76-80B9-81628B3F8A5E}">
      <text>
        <r>
          <rPr>
            <b/>
            <sz val="9"/>
            <color indexed="81"/>
            <rFont val="Tahoma"/>
            <family val="2"/>
          </rPr>
          <t xml:space="preserve">Erase counter for Prince region 2.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21" authorId="1" shapeId="0" xr:uid="{8A0B4B8A-A100-4120-A8EA-3FFBA39E128C}">
      <text>
        <r>
          <rPr>
            <b/>
            <sz val="9"/>
            <color indexed="81"/>
            <rFont val="Tahoma"/>
            <family val="2"/>
          </rPr>
          <t xml:space="preserve">Erase counter for Prince region 3.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D22" authorId="2" shapeId="0" xr:uid="{4D8BA862-EB71-42E5-85EB-A030BB310242}">
      <text>
        <r>
          <rPr>
            <sz val="12"/>
            <color theme="1"/>
            <rFont val="Calibri"/>
            <family val="2"/>
            <scheme val="minor"/>
          </rPr>
          <t>ROM code will not manage these fields, but SDK driver can manage these.</t>
        </r>
      </text>
    </comment>
    <comment ref="E22" authorId="1" shapeId="0" xr:uid="{D5EF41CC-C908-4F67-8ABC-DFCF1CDF8DE2}">
      <text>
        <r>
          <rPr>
            <sz val="12"/>
            <color theme="1"/>
            <rFont val="Calibri"/>
            <family val="2"/>
            <scheme val="minor"/>
          </rPr>
          <t>ROM will only do the monotonic counter check like the customer conotonic counter, but ROM code will not manage these fields, but SDK driver can manage these.
Monotonic erase counter for IPED region 0.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3" authorId="1" shapeId="0" xr:uid="{499F9300-CB44-4970-9511-E90F3DFFAAAB}">
      <text>
        <r>
          <rPr>
            <b/>
            <sz val="9"/>
            <color indexed="81"/>
            <rFont val="Tahoma"/>
            <family val="2"/>
          </rPr>
          <t>Monotonic erase counter for IPED region 1.</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4" authorId="1" shapeId="0" xr:uid="{17D05ED8-0272-4E48-84C7-04FB84C16BE1}">
      <text>
        <r>
          <rPr>
            <b/>
            <sz val="9"/>
            <color indexed="81"/>
            <rFont val="Tahoma"/>
            <family val="2"/>
          </rPr>
          <t>Monotonic erase counter for IPED region 2.</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5" authorId="1" shapeId="0" xr:uid="{43C54AAF-B2AE-4297-B43F-1EC7001EFCAC}">
      <text>
        <r>
          <rPr>
            <b/>
            <sz val="9"/>
            <color indexed="81"/>
            <rFont val="Tahoma"/>
            <family val="2"/>
          </rPr>
          <t>Monotonic erase counter for IPED region 3.</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6" authorId="1" shapeId="0" xr:uid="{5FE17690-6CCE-4460-8BB6-5A01C0E2487B}">
      <text>
        <r>
          <rPr>
            <b/>
            <sz val="9"/>
            <color indexed="81"/>
            <rFont val="Tahoma"/>
            <family val="2"/>
          </rPr>
          <t>Monotonic erase counter for IPED region 4.</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7" authorId="1" shapeId="0" xr:uid="{B532076B-540B-44E7-82DE-65C6749E8639}">
      <text>
        <r>
          <rPr>
            <b/>
            <sz val="9"/>
            <color indexed="81"/>
            <rFont val="Tahoma"/>
            <family val="2"/>
          </rPr>
          <t>Monotonic erase counter for IPED region 5.</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8" authorId="1" shapeId="0" xr:uid="{4BA937A5-D559-428D-B7E8-145E98DF7967}">
      <text>
        <r>
          <rPr>
            <b/>
            <sz val="9"/>
            <color indexed="81"/>
            <rFont val="Tahoma"/>
            <family val="2"/>
          </rPr>
          <t>Monotonic erase counter for IPED region 6.</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9" authorId="1" shapeId="0" xr:uid="{DD410F79-6306-4C57-ADBD-D25663A514E1}">
      <text>
        <r>
          <rPr>
            <b/>
            <sz val="9"/>
            <color indexed="81"/>
            <rFont val="Tahoma"/>
            <family val="2"/>
          </rPr>
          <t>Monotonic erase counter for IPED region 7.</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30" authorId="1" shapeId="0" xr:uid="{F49D32D3-BB61-41CB-8ECD-D3EC490F73EA}">
      <text>
        <r>
          <rPr>
            <sz val="12"/>
            <color theme="1"/>
            <rFont val="Calibri"/>
            <family val="2"/>
            <scheme val="minor"/>
          </rPr>
          <t xml:space="preserve">Authentication failure counter.
This monotonic counter field is incremented by boot ROM on authentication failure during boot, SB3, or debug authentication (Monotonic counter). </t>
        </r>
      </text>
    </comment>
    <comment ref="E31" authorId="1" shapeId="0" xr:uid="{D4D38158-DEBF-4E8C-B353-8284F414876A}">
      <text>
        <r>
          <rPr>
            <b/>
            <sz val="9"/>
            <color indexed="81"/>
            <rFont val="Tahoma"/>
            <family val="2"/>
          </rPr>
          <t xml:space="preserve">Tamper event counter.
</t>
        </r>
        <r>
          <rPr>
            <sz val="9"/>
            <color indexed="81"/>
            <rFont val="Tahoma"/>
            <family val="2"/>
          </rPr>
          <t xml:space="preserve">This monotonic counter field is incremented by boot ROM whenever the reset cause during boot is detected as 
- ITRC reset caused by security sensors or 
- WDT 0/1 reset or 
- Tamper pin reset.
</t>
        </r>
      </text>
    </comment>
    <comment ref="E38" authorId="1" shapeId="0" xr:uid="{3CB5DC11-9C80-4737-8200-E5A1BA9CF748}">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39" authorId="1" shapeId="0" xr:uid="{6CBEC1BD-6663-42AB-AE22-4BAD60E94413}">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0" authorId="1" shapeId="0" xr:uid="{BA89748F-4E4A-465A-B154-539D63312B9D}">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1" authorId="1" shapeId="0" xr:uid="{0FEFE342-8FFF-4697-BF92-2810A1A854E0}">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2" authorId="1" shapeId="0" xr:uid="{4AFDCF2A-B424-4CA7-AD35-EF72752A4F6D}">
      <text>
        <r>
          <rPr>
            <sz val="9"/>
            <color indexed="81"/>
            <rFont val="Tahoma"/>
            <family val="2"/>
          </rPr>
          <t>Monotonic counter for application use.
ROM enforces monotonic increment check during CFPA-CMAC page update.
If the new counter value is less than the value in active CFPA page, then the update is rejected and CMAC sigining is skipped.</t>
        </r>
      </text>
    </comment>
    <comment ref="E43" authorId="1" shapeId="0" xr:uid="{400456ED-778C-4AEE-AEE7-104C50C501E4}">
      <text>
        <r>
          <rPr>
            <sz val="9"/>
            <color indexed="81"/>
            <rFont val="Tahoma"/>
            <family val="2"/>
          </rPr>
          <t>Monotonic counter for application use.
ROM enforces monotonic increment check during CFPA-CMAC page update.
If the new counter value is less than the value in active CFPA page, then the update is rejected and CMAC sigining is skipped.</t>
        </r>
      </text>
    </comment>
    <comment ref="E44" authorId="1" shapeId="0" xr:uid="{0A8108FE-1665-40FC-9B7D-69DE61B10FEC}">
      <text>
        <r>
          <rPr>
            <sz val="12"/>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E45" authorId="1" shapeId="0" xr:uid="{25B6E5FF-9881-4318-A3A3-A3FCFAFF64F4}">
      <text>
        <r>
          <rPr>
            <sz val="12"/>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E46" authorId="1" shapeId="0" xr:uid="{A34DCD0A-1516-40A9-8AE2-AB000FE1DC02}">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7" authorId="1" shapeId="0" xr:uid="{1A54EEED-6DD2-4F8F-B0E8-D34EB7C0E883}">
      <text>
        <r>
          <rPr>
            <sz val="9"/>
            <color indexed="81"/>
            <rFont val="Tahoma"/>
            <family val="2"/>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sigining is skipped.</t>
        </r>
      </text>
    </comment>
    <comment ref="E48" authorId="1" shapeId="0" xr:uid="{CE4F1B0F-C9C2-4D2B-9BBD-002B015CDE3E}">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9" authorId="1" shapeId="0" xr:uid="{5D299531-2240-400E-A0CA-BD8702235144}">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0" authorId="1" shapeId="0" xr:uid="{215B1447-A649-4C87-9FE1-EF49D16B5C98}">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1" authorId="1" shapeId="0" xr:uid="{40375FE8-CB83-42EC-9949-3E9C3E6F213A}">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2" authorId="1" shapeId="0" xr:uid="{443C790A-CA0E-4E89-9116-163235ADC273}">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3" authorId="1" shapeId="0" xr:uid="{26622590-9BCF-4B02-B213-D388952DF736}">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F54" authorId="1" shapeId="0" xr:uid="{B3FE9068-11FC-4059-B435-C5A4DB8024D0}">
      <text>
        <r>
          <rPr>
            <sz val="12"/>
            <color theme="1"/>
            <rFont val="Calibri"/>
            <family val="2"/>
            <scheme val="minor"/>
          </rPr>
          <t xml:space="preserve">Access control for flash sector  (offset range 0x03_8000 - 0x03_FFFF).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4" authorId="1" shapeId="0" xr:uid="{9B61EA2E-ACBF-4B8F-B053-A1315DAEC826}">
      <text>
        <r>
          <rPr>
            <sz val="12"/>
            <color theme="1"/>
            <rFont val="Calibri"/>
            <family val="2"/>
            <scheme val="minor"/>
          </rPr>
          <t xml:space="preserve">Access control for flash sector  (offset range 0x03_0000 - 0x03_7FFF).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4" authorId="1" shapeId="0" xr:uid="{1677CFD5-7813-4845-A8A6-B38BC7F7D5C3}">
      <text>
        <r>
          <rPr>
            <sz val="12"/>
            <color theme="1"/>
            <rFont val="Calibri"/>
            <family val="2"/>
            <scheme val="minor"/>
          </rPr>
          <t xml:space="preserve">Access control for flash sector  (offset range 0x02_8000 - 0x02_FFFF).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4" authorId="1" shapeId="0" xr:uid="{1B4D94EA-7260-4576-96BF-A39C1FD50296}">
      <text>
        <r>
          <rPr>
            <sz val="12"/>
            <color theme="1"/>
            <rFont val="Calibri"/>
            <family val="2"/>
            <scheme val="minor"/>
          </rPr>
          <t xml:space="preserve">Access control for flash sector  (offset range 0x02_0000 - 0x02_7FFF).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4" authorId="1" shapeId="0" xr:uid="{16FD54EF-579D-48AE-80BC-270C6C615493}">
      <text>
        <r>
          <rPr>
            <sz val="12"/>
            <color theme="1"/>
            <rFont val="Calibri"/>
            <family val="2"/>
            <scheme val="minor"/>
          </rPr>
          <t xml:space="preserve">Access control for flash sector. (offset range 0x01_8000 - 0x01_FFFF).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4" authorId="1" shapeId="0" xr:uid="{BA1C7583-49CD-4ABD-A1E4-F02C40F1FB6B}">
      <text>
        <r>
          <rPr>
            <sz val="12"/>
            <color theme="1"/>
            <rFont val="Calibri"/>
            <family val="2"/>
            <scheme val="minor"/>
          </rPr>
          <t xml:space="preserve">Access control for flash sector  (offset range 0x01_0000 - 0x01_7FFF).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4" authorId="1" shapeId="0" xr:uid="{A26CD0B4-8A94-4A5F-A760-AEFC82EFDC75}">
      <text>
        <r>
          <rPr>
            <sz val="12"/>
            <color theme="1"/>
            <rFont val="Calibri"/>
            <family val="2"/>
            <scheme val="minor"/>
          </rPr>
          <t xml:space="preserve">Access control for flash sector (offset range 0x00_8000 - 0x00_FFFF).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4" authorId="1" shapeId="0" xr:uid="{92797D5E-2331-4C71-B316-C2E2BA1CB541}">
      <text>
        <r>
          <rPr>
            <sz val="12"/>
            <color theme="1"/>
            <rFont val="Calibri"/>
            <family val="2"/>
            <scheme val="minor"/>
          </rPr>
          <t xml:space="preserve">Access control for flash sector (offset range 0x00_0000 - 0x00_7FFF).
Select one of the 8 pre-defined access control attributes for the given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5" authorId="1" shapeId="0" xr:uid="{4E726CD8-DF17-46B0-B42B-35B6CD98B9F1}">
      <text>
        <r>
          <rPr>
            <sz val="12"/>
            <color theme="1"/>
            <rFont val="Calibri"/>
            <family val="2"/>
            <scheme val="minor"/>
          </rPr>
          <t xml:space="preserve">Access control for flash sector  (offset range 0x07_8000 - 0x07_FFFF).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5" authorId="1" shapeId="0" xr:uid="{8B44C0F3-7965-4FC8-90E4-C571F82E84F7}">
      <text>
        <r>
          <rPr>
            <sz val="12"/>
            <color theme="1"/>
            <rFont val="Calibri"/>
            <family val="2"/>
            <scheme val="minor"/>
          </rPr>
          <t xml:space="preserve">Access control for flash sector  (offset range 0x07_0000 - 0x07_7FFF).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5" authorId="1" shapeId="0" xr:uid="{E1327F3D-5F54-4E2D-8FE4-3CAAAD9DB8A8}">
      <text>
        <r>
          <rPr>
            <sz val="12"/>
            <color theme="1"/>
            <rFont val="Calibri"/>
            <family val="2"/>
            <scheme val="minor"/>
          </rPr>
          <t xml:space="preserve">Access control for flash sector  (offset range 0x06_8000 - 0x06_FFFF).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5" authorId="1" shapeId="0" xr:uid="{AEF25032-E6B3-4AC3-B106-049F1927C69D}">
      <text>
        <r>
          <rPr>
            <sz val="12"/>
            <color theme="1"/>
            <rFont val="Calibri"/>
            <family val="2"/>
            <scheme val="minor"/>
          </rPr>
          <t xml:space="preserve">Access control for flash sector  (offset range 0x06_0000 - 0x06_7FFF).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5" authorId="1" shapeId="0" xr:uid="{4D12DD49-AA69-4357-9362-DAE25F2A8DFD}">
      <text>
        <r>
          <rPr>
            <sz val="12"/>
            <color theme="1"/>
            <rFont val="Calibri"/>
            <family val="2"/>
            <scheme val="minor"/>
          </rPr>
          <t xml:space="preserve">Access control for flash sector. (offset range 0x05_8000 - 0x05_FFFF).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5" authorId="1" shapeId="0" xr:uid="{B04093C9-335C-47A4-A858-565B4CA116BF}">
      <text>
        <r>
          <rPr>
            <sz val="12"/>
            <color theme="1"/>
            <rFont val="Calibri"/>
            <family val="2"/>
            <scheme val="minor"/>
          </rPr>
          <t xml:space="preserve">Access control for flash sector  (offset range 0x05_0000 - 0x05_7FFF).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5" authorId="1" shapeId="0" xr:uid="{873A4422-A765-47BC-8CFD-770AFACA0BD3}">
      <text>
        <r>
          <rPr>
            <sz val="12"/>
            <color theme="1"/>
            <rFont val="Calibri"/>
            <family val="2"/>
            <scheme val="minor"/>
          </rPr>
          <t xml:space="preserve">Access control for flash sector (offset range 0x04_8000 - 0x04_FFFF).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5" authorId="1" shapeId="0" xr:uid="{DA910FF6-DDAF-40E7-A83B-042B8C31409E}">
      <text>
        <r>
          <rPr>
            <sz val="12"/>
            <color theme="1"/>
            <rFont val="Calibri"/>
            <family val="2"/>
            <scheme val="minor"/>
          </rPr>
          <t xml:space="preserve">Access control for flash sector (offset range 0x04_0000 - 0x04_7FFF).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6" authorId="1" shapeId="0" xr:uid="{77A639FE-6CB4-4E51-A707-C5CB7F934D67}">
      <text>
        <r>
          <rPr>
            <sz val="12"/>
            <color theme="1"/>
            <rFont val="Calibri"/>
            <family val="2"/>
            <scheme val="minor"/>
          </rPr>
          <t xml:space="preserve">Access control for flash sector  (offset range 0x0B_8000 - 0x0B_FFFF).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6" authorId="1" shapeId="0" xr:uid="{D66388FB-CFA2-4E0D-8616-5D67F9DAD971}">
      <text>
        <r>
          <rPr>
            <sz val="12"/>
            <color theme="1"/>
            <rFont val="Calibri"/>
            <family val="2"/>
            <scheme val="minor"/>
          </rPr>
          <t xml:space="preserve">Access control for flash sector  (offset range 0x0B_0000 - 0x0B_7FFF).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6" authorId="1" shapeId="0" xr:uid="{6859F45E-CA6E-4D4E-B885-FCA765B4CFB9}">
      <text>
        <r>
          <rPr>
            <sz val="12"/>
            <color theme="1"/>
            <rFont val="Calibri"/>
            <family val="2"/>
            <scheme val="minor"/>
          </rPr>
          <t xml:space="preserve">Access control for flash sector  (offset range 0x0A_8000 - 0x0A_FFFF).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6" authorId="1" shapeId="0" xr:uid="{A71988D3-E536-4FD4-8750-627EF6A357CB}">
      <text>
        <r>
          <rPr>
            <sz val="12"/>
            <color theme="1"/>
            <rFont val="Calibri"/>
            <family val="2"/>
            <scheme val="minor"/>
          </rPr>
          <t xml:space="preserve">Access control for flash sector  (offset range 0x0A_0000 - 0x0A_7FFF).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6" authorId="1" shapeId="0" xr:uid="{018BF1F9-EE95-4480-98C0-BC2D8F524CDD}">
      <text>
        <r>
          <rPr>
            <sz val="12"/>
            <color theme="1"/>
            <rFont val="Calibri"/>
            <family val="2"/>
            <scheme val="minor"/>
          </rPr>
          <t xml:space="preserve">Access control for flash sector. (offset range 0x09_8000 - 0x09_FFFF).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6" authorId="1" shapeId="0" xr:uid="{1CF067B3-2E44-4DF9-8E80-96890F9FF88F}">
      <text>
        <r>
          <rPr>
            <sz val="12"/>
            <color theme="1"/>
            <rFont val="Calibri"/>
            <family val="2"/>
            <scheme val="minor"/>
          </rPr>
          <t xml:space="preserve">Access control for flash sector  (offset range 0x09_0000 - 0x09_7FFF).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6" authorId="1" shapeId="0" xr:uid="{B2CEFD06-A848-4C3D-81A1-6EC3B0C8DD19}">
      <text>
        <r>
          <rPr>
            <sz val="12"/>
            <color theme="1"/>
            <rFont val="Calibri"/>
            <family val="2"/>
            <scheme val="minor"/>
          </rPr>
          <t xml:space="preserve">Access control for flash sector (offset range 0x08_8000 - 0x08_FFFF).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6" authorId="1" shapeId="0" xr:uid="{F38FC3F0-7B64-4267-BB92-DF0BD71D96EE}">
      <text>
        <r>
          <rPr>
            <sz val="12"/>
            <color theme="1"/>
            <rFont val="Calibri"/>
            <family val="2"/>
            <scheme val="minor"/>
          </rPr>
          <t xml:space="preserve">Access control for flash sector (offset range 0x08_0000 - 0x08_7FFF).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7" authorId="1" shapeId="0" xr:uid="{5B3C458F-E2A5-4BD4-84C2-06DE4ABA1DA2}">
      <text>
        <r>
          <rPr>
            <sz val="12"/>
            <color theme="1"/>
            <rFont val="Calibri"/>
            <family val="2"/>
            <scheme val="minor"/>
          </rPr>
          <t xml:space="preserve">Access control for flash sector  (offset range 0x0F_8000 - 0x0F_FFFF).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7" authorId="1" shapeId="0" xr:uid="{8FF36BE0-E297-40CB-B28D-4276CBE9E2BD}">
      <text>
        <r>
          <rPr>
            <sz val="12"/>
            <color theme="1"/>
            <rFont val="Calibri"/>
            <family val="2"/>
            <scheme val="minor"/>
          </rPr>
          <t xml:space="preserve">Access control for flash sector  (offset range 0x0F_0000 - 0x0F_7FFF).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7" authorId="1" shapeId="0" xr:uid="{C3153282-4766-417F-97CB-1456B0E8765D}">
      <text>
        <r>
          <rPr>
            <sz val="12"/>
            <color theme="1"/>
            <rFont val="Calibri"/>
            <family val="2"/>
            <scheme val="minor"/>
          </rPr>
          <t xml:space="preserve">Access control for flash sector  (offset range 0x0E_8000 - 0x0E_FFFF).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7" authorId="1" shapeId="0" xr:uid="{57478373-4AF4-4402-9613-E601FA8E0941}">
      <text>
        <r>
          <rPr>
            <sz val="12"/>
            <color theme="1"/>
            <rFont val="Calibri"/>
            <family val="2"/>
            <scheme val="minor"/>
          </rPr>
          <t xml:space="preserve">Access control for flash sector  (offset range 0x0E_0000 - 0x0E_7FFF).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7" authorId="1" shapeId="0" xr:uid="{D84D1947-5881-4DA9-AAAE-54B8E387160C}">
      <text>
        <r>
          <rPr>
            <sz val="12"/>
            <color theme="1"/>
            <rFont val="Calibri"/>
            <family val="2"/>
            <scheme val="minor"/>
          </rPr>
          <t xml:space="preserve">Access control for flash sector. (offset range 0x0D_8000 - 0x0D_FFFF).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7" authorId="1" shapeId="0" xr:uid="{165201E3-42F5-426E-8646-364D58B35842}">
      <text>
        <r>
          <rPr>
            <sz val="12"/>
            <color theme="1"/>
            <rFont val="Calibri"/>
            <family val="2"/>
            <scheme val="minor"/>
          </rPr>
          <t xml:space="preserve">Access control for flash sector  (offset range 0x0D_0000 - 0x0D_7FFF).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7" authorId="1" shapeId="0" xr:uid="{DB7698AD-0D03-4C81-B231-8DA4D6BD9BFF}">
      <text>
        <r>
          <rPr>
            <sz val="12"/>
            <color theme="1"/>
            <rFont val="Calibri"/>
            <family val="2"/>
            <scheme val="minor"/>
          </rPr>
          <t xml:space="preserve">Access control for flash sector (offset range 0x0C_8000 - 0x0C_FFFF).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7" authorId="1" shapeId="0" xr:uid="{42F0971C-6A81-4CC0-8A93-BBAD991274E6}">
      <text>
        <r>
          <rPr>
            <sz val="12"/>
            <color theme="1"/>
            <rFont val="Calibri"/>
            <family val="2"/>
            <scheme val="minor"/>
          </rPr>
          <t xml:space="preserve">Access control for flash sector (offset range 0x0C_0000 - 0x0C_7FFF).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8" authorId="1" shapeId="0" xr:uid="{DBA52363-30EE-4E8C-9CBB-BBD355496FF6}">
      <text>
        <r>
          <rPr>
            <sz val="12"/>
            <color theme="1"/>
            <rFont val="Calibri"/>
            <family val="2"/>
            <scheme val="minor"/>
          </rPr>
          <t xml:space="preserve">Access control for flash sector  (offset range 0x13_8000 - 0x13_FFFF).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8" authorId="1" shapeId="0" xr:uid="{6CC02923-CE9F-4041-BB77-D4FCFBBFC68C}">
      <text>
        <r>
          <rPr>
            <sz val="12"/>
            <color theme="1"/>
            <rFont val="Calibri"/>
            <family val="2"/>
            <scheme val="minor"/>
          </rPr>
          <t xml:space="preserve">Access control for flash sector  (offset range 0x13_0000 - 0x13_7FFF).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8" authorId="1" shapeId="0" xr:uid="{CE803FCF-2F99-44A9-B84A-A938AD4926F1}">
      <text>
        <r>
          <rPr>
            <sz val="12"/>
            <color theme="1"/>
            <rFont val="Calibri"/>
            <family val="2"/>
            <scheme val="minor"/>
          </rPr>
          <t xml:space="preserve">Access control for flash sector  (offset range 0x12_8000 - 0x12_FFFF).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8" authorId="1" shapeId="0" xr:uid="{999674DF-178C-494C-BFFE-50C49AC1D6CC}">
      <text>
        <r>
          <rPr>
            <sz val="12"/>
            <color theme="1"/>
            <rFont val="Calibri"/>
            <family val="2"/>
            <scheme val="minor"/>
          </rPr>
          <t xml:space="preserve">Access control for flash sector  (offset range 0x12_0000 - 0x12_7FFF).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8" authorId="1" shapeId="0" xr:uid="{519EB30A-53D7-4A62-A41D-5D0FFDD64D5E}">
      <text>
        <r>
          <rPr>
            <sz val="12"/>
            <color theme="1"/>
            <rFont val="Calibri"/>
            <family val="2"/>
            <scheme val="minor"/>
          </rPr>
          <t xml:space="preserve">Access control for flash sector. (offset range 0x11_8000 - 0x11_FFFF).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8" authorId="1" shapeId="0" xr:uid="{8A198DD2-A775-43A4-A5D4-DF9B6627FF50}">
      <text>
        <r>
          <rPr>
            <sz val="12"/>
            <color theme="1"/>
            <rFont val="Calibri"/>
            <family val="2"/>
            <scheme val="minor"/>
          </rPr>
          <t xml:space="preserve">Access control for flash sector  (offset range 0x11_0000 - 0x11_7FFF).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8" authorId="1" shapeId="0" xr:uid="{1DB60D9A-470B-4C21-AAAD-0181F9B00050}">
      <text>
        <r>
          <rPr>
            <sz val="12"/>
            <color theme="1"/>
            <rFont val="Calibri"/>
            <family val="2"/>
            <scheme val="minor"/>
          </rPr>
          <t xml:space="preserve">Access control for flash sector (offset range 0x10_8000 - 0x10_FFFF).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8" authorId="1" shapeId="0" xr:uid="{050584BB-D3BE-48B7-BF32-B5DFD0FDB967}">
      <text>
        <r>
          <rPr>
            <sz val="12"/>
            <color theme="1"/>
            <rFont val="Calibri"/>
            <family val="2"/>
            <scheme val="minor"/>
          </rPr>
          <t xml:space="preserve">Access control for flash sector (offset range 0x10_0000 - 0x10_7FFF).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9" authorId="1" shapeId="0" xr:uid="{5AC4BA14-4482-4DD4-8D8B-3EC619DC830E}">
      <text>
        <r>
          <rPr>
            <sz val="12"/>
            <color theme="1"/>
            <rFont val="Calibri"/>
            <family val="2"/>
            <scheme val="minor"/>
          </rPr>
          <t xml:space="preserve">Access control for flash sector  (offset range 0x17_8000 - 0x17_FFFF).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9" authorId="1" shapeId="0" xr:uid="{9792E936-01B3-446B-B062-A0EC70583540}">
      <text>
        <r>
          <rPr>
            <sz val="12"/>
            <color theme="1"/>
            <rFont val="Calibri"/>
            <family val="2"/>
            <scheme val="minor"/>
          </rPr>
          <t xml:space="preserve">Access control for flash sector  (offset range 0x17_0000 - 0x17_7FFF).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9" authorId="1" shapeId="0" xr:uid="{02C8E493-9EFF-419A-AB10-F6A0098B090F}">
      <text>
        <r>
          <rPr>
            <sz val="12"/>
            <color theme="1"/>
            <rFont val="Calibri"/>
            <family val="2"/>
            <scheme val="minor"/>
          </rPr>
          <t xml:space="preserve">Access control for flash sector  (offset range 0x16_8000 - 0x16_FFFF).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9" authorId="1" shapeId="0" xr:uid="{5227F887-67EB-4E2B-8593-4AB5643EE7A8}">
      <text>
        <r>
          <rPr>
            <sz val="12"/>
            <color theme="1"/>
            <rFont val="Calibri"/>
            <family val="2"/>
            <scheme val="minor"/>
          </rPr>
          <t xml:space="preserve">Access control for flash sector  (offset range 0x16_0000 - 0x16_7FFF).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9" authorId="1" shapeId="0" xr:uid="{B89BAC44-0651-496D-8D79-AD88730AE44A}">
      <text>
        <r>
          <rPr>
            <sz val="12"/>
            <color theme="1"/>
            <rFont val="Calibri"/>
            <family val="2"/>
            <scheme val="minor"/>
          </rPr>
          <t xml:space="preserve">Access control for flash sector. (offset range 0x15_8000 - 0x15_FFFF).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9" authorId="1" shapeId="0" xr:uid="{491AC769-EF7A-4D64-BDCF-E5FBD1E74994}">
      <text>
        <r>
          <rPr>
            <sz val="12"/>
            <color theme="1"/>
            <rFont val="Calibri"/>
            <family val="2"/>
            <scheme val="minor"/>
          </rPr>
          <t xml:space="preserve">Access control for flash sector  (offset range 0x15_0000 - 0x15_7FFF).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9" authorId="1" shapeId="0" xr:uid="{A663B372-03F0-4DA5-8C09-698AF8527E63}">
      <text>
        <r>
          <rPr>
            <sz val="12"/>
            <color theme="1"/>
            <rFont val="Calibri"/>
            <family val="2"/>
            <scheme val="minor"/>
          </rPr>
          <t xml:space="preserve">Access control for flash sector (offset range 0x14_8000 - 0x14_FFFF).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9" authorId="1" shapeId="0" xr:uid="{05FE4DD8-8FB0-4BB6-B50F-560AFABB61B6}">
      <text>
        <r>
          <rPr>
            <sz val="12"/>
            <color theme="1"/>
            <rFont val="Calibri"/>
            <family val="2"/>
            <scheme val="minor"/>
          </rPr>
          <t xml:space="preserve">Access control for flash sector (offset range 0x14_0000 - 0x14_7FFF).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60" authorId="1" shapeId="0" xr:uid="{6D8FFAD1-30C4-46F6-AFF5-6C0085FC3BA3}">
      <text>
        <r>
          <rPr>
            <sz val="12"/>
            <color theme="1"/>
            <rFont val="Calibri"/>
            <family val="2"/>
            <scheme val="minor"/>
          </rPr>
          <t xml:space="preserve">Access control for flash sector  (offset range 0x1B_8000 - 0x1B_FFFF).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60" authorId="1" shapeId="0" xr:uid="{53CB2E6F-AE7D-4CC4-AAD0-2AA2520185FF}">
      <text>
        <r>
          <rPr>
            <sz val="12"/>
            <color theme="1"/>
            <rFont val="Calibri"/>
            <family val="2"/>
            <scheme val="minor"/>
          </rPr>
          <t xml:space="preserve">Access control for flash sector  (offset range 0x1B_0000 - 0x1B_7FFF).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60" authorId="1" shapeId="0" xr:uid="{0C470B44-7D6F-4712-A537-C2B5261432AB}">
      <text>
        <r>
          <rPr>
            <sz val="12"/>
            <color theme="1"/>
            <rFont val="Calibri"/>
            <family val="2"/>
            <scheme val="minor"/>
          </rPr>
          <t xml:space="preserve">Access control for flash sector  (offset range 0x1A_8000 - 0x1A_FFFF).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60" authorId="1" shapeId="0" xr:uid="{6213A54F-44EB-4893-A65B-4BCBA58EF4A4}">
      <text>
        <r>
          <rPr>
            <sz val="12"/>
            <color theme="1"/>
            <rFont val="Calibri"/>
            <family val="2"/>
            <scheme val="minor"/>
          </rPr>
          <t xml:space="preserve">Access control for flash sector  (offset range 0x1A_0000 - 0x1A_7FFF).
Select one of the 8 pre-defined access control attributes for the given sector.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60" authorId="1" shapeId="0" xr:uid="{72BF911A-5EA6-42F8-873E-85E78B53F0C1}">
      <text>
        <r>
          <rPr>
            <sz val="12"/>
            <color theme="1"/>
            <rFont val="Calibri"/>
            <family val="2"/>
            <scheme val="minor"/>
          </rPr>
          <t xml:space="preserve">Access control for flash sector. (offset range 0x19_8000 - 0x19_FFFF).
Select one of the 8 pre-defined access control attributes for the given sector.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60" authorId="1" shapeId="0" xr:uid="{414E67C3-76E2-46DF-92FB-ABDD2E789499}">
      <text>
        <r>
          <rPr>
            <sz val="12"/>
            <color theme="1"/>
            <rFont val="Calibri"/>
            <family val="2"/>
            <scheme val="minor"/>
          </rPr>
          <t xml:space="preserve">Access control for flash sector  (offset range 0x19_0000 - 0x19_7FFF).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60" authorId="1" shapeId="0" xr:uid="{F6DD32D7-08D6-4A81-BF48-F6ADEB242EE7}">
      <text>
        <r>
          <rPr>
            <sz val="12"/>
            <color theme="1"/>
            <rFont val="Calibri"/>
            <family val="2"/>
            <scheme val="minor"/>
          </rPr>
          <t xml:space="preserve">Access control for flash sector (offset range 0x18_8000 - 0x18_FFFF).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60" authorId="1" shapeId="0" xr:uid="{CDFCF881-A8BA-4F40-8631-93459D8B6661}">
      <text>
        <r>
          <rPr>
            <sz val="12"/>
            <color theme="1"/>
            <rFont val="Calibri"/>
            <family val="2"/>
            <scheme val="minor"/>
          </rPr>
          <t xml:space="preserve">Access control for flash sector (offset range 0x18_0000 - 0x18_7FFF).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61" authorId="1" shapeId="0" xr:uid="{6E23D336-485F-43BD-B1D4-6014714D5788}">
      <text>
        <r>
          <rPr>
            <sz val="12"/>
            <color theme="1"/>
            <rFont val="Calibri"/>
            <family val="2"/>
            <scheme val="minor"/>
          </rPr>
          <t xml:space="preserve">Access control for flash sector  (offset range 0x1F_8000 - 0x1F_FFFF).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61" authorId="1" shapeId="0" xr:uid="{A4D5C696-C2C1-4866-8380-D294428BC257}">
      <text>
        <r>
          <rPr>
            <sz val="12"/>
            <color theme="1"/>
            <rFont val="Calibri"/>
            <family val="2"/>
            <scheme val="minor"/>
          </rPr>
          <t xml:space="preserve">Access control for flash sector  (offset range 0x1F_0000 - 0x1F_7FFF).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61" authorId="1" shapeId="0" xr:uid="{21052349-7876-46A2-A626-1F057FF270FB}">
      <text>
        <r>
          <rPr>
            <sz val="12"/>
            <color theme="1"/>
            <rFont val="Calibri"/>
            <family val="2"/>
            <scheme val="minor"/>
          </rPr>
          <t xml:space="preserve">Access control for flash sector  (offset range 0x1E_8000 - 0x1E_FFFF).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61" authorId="1" shapeId="0" xr:uid="{EEE734A2-6871-48D5-9270-A61CB23AC0E8}">
      <text>
        <r>
          <rPr>
            <sz val="12"/>
            <color theme="1"/>
            <rFont val="Calibri"/>
            <family val="2"/>
            <scheme val="minor"/>
          </rPr>
          <t xml:space="preserve">Access control for flash sector  (offset range 0x1E_0000 - 0x1E_7FFF).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61" authorId="1" shapeId="0" xr:uid="{39B42A39-1E24-41E6-9992-EC247CFE5E2C}">
      <text>
        <r>
          <rPr>
            <sz val="12"/>
            <color theme="1"/>
            <rFont val="Calibri"/>
            <family val="2"/>
            <scheme val="minor"/>
          </rPr>
          <t xml:space="preserve">Access control for flash sector. (offset range 0x1D_8000 - 0x1D_FFFF).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61" authorId="1" shapeId="0" xr:uid="{C3782550-23AB-463F-B12B-E6A510B09841}">
      <text>
        <r>
          <rPr>
            <sz val="12"/>
            <color theme="1"/>
            <rFont val="Calibri"/>
            <family val="2"/>
            <scheme val="minor"/>
          </rPr>
          <t xml:space="preserve">Access control for flash sector  (offset range 0x1D_0000 - 0x1D_7FFF).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61" authorId="1" shapeId="0" xr:uid="{A9301CC7-0FA8-48EA-AEE6-87EA5A92BC94}">
      <text>
        <r>
          <rPr>
            <sz val="12"/>
            <color theme="1"/>
            <rFont val="Calibri"/>
            <family val="2"/>
            <scheme val="minor"/>
          </rPr>
          <t xml:space="preserve">Access control for flash sector (offset range 0x1C_8000 - 0x1C_FFFF).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61" authorId="1" shapeId="0" xr:uid="{3529F1F7-0E7D-4EEB-BFB8-AE2F49279E52}">
      <text>
        <r>
          <rPr>
            <sz val="12"/>
            <color theme="1"/>
            <rFont val="Calibri"/>
            <family val="2"/>
            <scheme val="minor"/>
          </rPr>
          <t xml:space="preserve">Access control for flash sector (offset range 0x1C_0000 - 0x1C_7FFF).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E62" authorId="1" shapeId="0" xr:uid="{02161C7D-69DF-47BB-B6E2-4400D811883E}">
      <text>
        <r>
          <rPr>
            <sz val="12"/>
            <color theme="1"/>
            <rFont val="Calibri"/>
            <family val="2"/>
            <scheme val="minor"/>
          </rPr>
          <t>Die unique CMAC of image 0.
This field is managed by ROM and user application should not modify it.
ROM calculates and stores die specific CMAC for image 0 range when IMG_UPD field is set to 2b'01.
ROM calculates image CMAC only if the image passes ECDSA authentication check.
On sub-sequent boots image authentication done using CMAC, based on SECURE_BOOT_CFG setting.</t>
        </r>
      </text>
    </comment>
    <comment ref="E66" authorId="1" shapeId="0" xr:uid="{4CD6A976-EFE8-46AC-B2AC-ED8570E73A80}">
      <text>
        <r>
          <rPr>
            <sz val="12"/>
            <color theme="1"/>
            <rFont val="Calibri"/>
            <family val="2"/>
            <scheme val="minor"/>
          </rPr>
          <t>Die unique CMAC of image 1.
This field is managed by ROM and user application should not modify it.
ROM calculates and stores die specific CMAC for image 1 range when IMG_UPD field is set to 2b'10.
ROM calculates image CMAC only if the image passes ECDSA authentication check.
On sub-sequent boots image authentication done using CMAC, based on SECURE_BOOT_CFG setting.</t>
        </r>
      </text>
    </comment>
    <comment ref="D106" authorId="2" shapeId="0" xr:uid="{3823203C-7DFC-457B-A3A5-FF3A0F94AB91}">
      <text>
        <r>
          <rPr>
            <sz val="12"/>
            <color theme="1"/>
            <rFont val="Calibri"/>
            <family val="2"/>
            <scheme val="minor"/>
          </rPr>
          <t>ROM code will not manage these fields, but SDK driver can manage these.</t>
        </r>
      </text>
    </comment>
    <comment ref="E106" authorId="1" shapeId="0" xr:uid="{D8CBA4CB-9782-4444-81BE-96A8C9BD43B7}">
      <text>
        <r>
          <rPr>
            <sz val="12"/>
            <color theme="1"/>
            <rFont val="Calibri"/>
            <family val="2"/>
            <scheme val="minor"/>
          </rPr>
          <t>IPED_AAD_CTX0: AAD data for IPED_GCM context 0.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07" authorId="3" shapeId="0" xr:uid="{F5B2FB9A-BF73-49E8-91BF-E78BE28F2884}">
      <text>
        <r>
          <rPr>
            <sz val="12"/>
            <color theme="1"/>
            <rFont val="Calibri"/>
            <family val="2"/>
            <scheme val="minor"/>
          </rPr>
          <t xml:space="preserve">IPED_AAD_CTX1: AAD data for IPED_GCM context 1.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
</t>
        </r>
      </text>
    </comment>
    <comment ref="E108" authorId="3" shapeId="0" xr:uid="{A76173E4-367D-4364-9CB6-E8825754725E}">
      <text>
        <r>
          <rPr>
            <sz val="12"/>
            <color theme="1"/>
            <rFont val="Calibri"/>
            <family val="2"/>
            <scheme val="minor"/>
          </rPr>
          <t>IPED_AAD_CTX2: AAD data for IPED_GCM context 2.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09" authorId="3" shapeId="0" xr:uid="{0F2F094C-CA62-46D3-A5B2-E0F5523F7424}">
      <text>
        <r>
          <rPr>
            <sz val="12"/>
            <color theme="1"/>
            <rFont val="Calibri"/>
            <family val="2"/>
            <scheme val="minor"/>
          </rPr>
          <t>IPED_AAD_CTX3: AAD data for IPED_GCM context 3.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0" authorId="3" shapeId="0" xr:uid="{C14CD750-36FF-4413-B097-5BBD2C40A231}">
      <text>
        <r>
          <rPr>
            <sz val="12"/>
            <color theme="1"/>
            <rFont val="Calibri"/>
            <family val="2"/>
            <scheme val="minor"/>
          </rPr>
          <t>IPED_AAD_CTX4: AAD data for IPED_GCM context 4.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1" authorId="3" shapeId="0" xr:uid="{55FE49E0-A387-4994-8988-7C74430EA831}">
      <text>
        <r>
          <rPr>
            <sz val="12"/>
            <color theme="1"/>
            <rFont val="Calibri"/>
            <family val="2"/>
            <scheme val="minor"/>
          </rPr>
          <t>IPED_AAD_CTX5: AAD data for IPED_GCM context 5.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2" authorId="3" shapeId="0" xr:uid="{715FF1CF-1F57-43DA-AABB-E45CDE070148}">
      <text>
        <r>
          <rPr>
            <sz val="12"/>
            <color theme="1"/>
            <rFont val="Calibri"/>
            <family val="2"/>
            <scheme val="minor"/>
          </rPr>
          <t>IPED_AAD_CTX6: AAD data for IPED_GCM context 6.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3" authorId="3" shapeId="0" xr:uid="{0A888FFE-B092-4C08-B57F-F715F32BCF8F}">
      <text>
        <r>
          <rPr>
            <sz val="12"/>
            <color theme="1"/>
            <rFont val="Calibri"/>
            <family val="2"/>
            <scheme val="minor"/>
          </rPr>
          <t>IPED_AAD_CTX7: AAD data for IPED_GCM context 7.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29" authorId="1" shapeId="0" xr:uid="{9C2B21B0-180E-4739-9A7D-AC1B3CA55C20}">
      <text>
        <r>
          <rPr>
            <sz val="9"/>
            <color indexed="81"/>
            <rFont val="Tahoma"/>
            <family val="2"/>
          </rPr>
          <t>CRC32 of CFPA page data from offset 0x00 to 0x1EB.
 ROM updates this field along with CFPA_CMAC on subsequent boot after page update. 
ROM uses this field based on CMPA.LP_SEC_BOOT field option.</t>
        </r>
      </text>
    </comment>
    <comment ref="E130" authorId="1" shapeId="0" xr:uid="{2EF01E71-2CCF-4B78-A33B-3698947D6E4F}">
      <text>
        <r>
          <rPr>
            <sz val="9"/>
            <color indexed="81"/>
            <rFont val="Tahoma"/>
            <family val="2"/>
          </rPr>
          <t xml:space="preserve">CMAC of CFPA page data from offset 0x00 to 0x1EB. 
 ROM updates this field  on subsequent boot after page update. </t>
        </r>
      </text>
    </comment>
    <comment ref="D134" authorId="2" shapeId="0" xr:uid="{DD663017-9766-48B0-8921-4F00577E918A}">
      <text>
        <r>
          <rPr>
            <sz val="12"/>
            <color theme="1"/>
            <rFont val="Calibri"/>
            <family val="2"/>
            <scheme val="minor"/>
          </rPr>
          <t>Cannot program by ISP commands, refer to SRM Doc to update this region by ROM API.</t>
        </r>
      </text>
    </comment>
    <comment ref="E139" authorId="0" shapeId="0" xr:uid="{9BC6DD5A-0561-4D78-9836-0BBBC3E80645}">
      <text>
        <r>
          <rPr>
            <sz val="9"/>
            <color indexed="81"/>
            <rFont val="Tahoma"/>
            <family val="2"/>
          </rPr>
          <t>DEFAULT - 0x5963 - CMPA Header marker should be set to 0x9635.
After this header is set, all non-zero values will take effect; leaving all settings at 0xff will cause undefined behavior. It is recommended to set all values to 0x00 before setting the CMPA header value.</t>
        </r>
      </text>
    </comment>
    <comment ref="W139" authorId="1" shapeId="0" xr:uid="{146D2D6C-AEA0-4447-81FA-742EA863F59C}">
      <text>
        <r>
          <rPr>
            <sz val="12"/>
            <color theme="1"/>
            <rFont val="Calibri"/>
            <family val="2"/>
            <scheme val="minor"/>
          </rPr>
          <t xml:space="preserve">Boot speed. Selects the core frequency and voltage to use during ROM execution.
00b – 48 MHz FRO @ 1.0V
01b – 72 MHz FRO @ 1.1V
10b – 144 MHz FRO @ 1.2V
11b – 150 MHz PLL @ 1.2V
</t>
        </r>
      </text>
    </comment>
    <comment ref="AA139" authorId="1" shapeId="0" xr:uid="{11590E2E-9033-482B-8F64-E4E472B5361B}">
      <text>
        <r>
          <rPr>
            <sz val="12"/>
            <color theme="1"/>
            <rFont val="Calibri"/>
            <family val="2"/>
            <scheme val="minor"/>
          </rPr>
          <t xml:space="preserve">Recovery boot source
Disabled - 00 - Recovery boot disabled. 
XIP img - 01 - XIP  image in Bank1 IFR0 (32KB). 
SB3 img - 10 - SB3  image in 1-bit SPI flash connected to default FlexComm. FC7.
RESERVED - 11 - Reserved.
</t>
        </r>
      </text>
    </comment>
    <comment ref="AD139" authorId="1" shapeId="0" xr:uid="{D62B7AA1-752C-4326-B4B0-538AB6FF1E18}">
      <text>
        <r>
          <rPr>
            <sz val="12"/>
            <color theme="1"/>
            <rFont val="Calibri"/>
            <family val="2"/>
            <scheme val="minor"/>
          </rPr>
          <t>ISP boot interface:
000 - Auto ISP
001 - UART ISP
010 - SPI Slave ISP
011 - I2C slave ISP
100 - USB0_HID
101 - USB1_HID
110 - Reserved.
111 - Reserved.</t>
        </r>
      </text>
    </comment>
    <comment ref="AI139" authorId="4" shapeId="0" xr:uid="{D2A2061A-95CD-41E7-B301-0B835BFFBDE9}">
      <text>
        <r>
          <rPr>
            <sz val="12"/>
            <color theme="1"/>
            <rFont val="Calibri"/>
            <family val="2"/>
            <scheme val="minor"/>
          </rPr>
          <t xml:space="preserve">Primary boot source
INTERNAL_FLASH - 00, 11 - Internal flash
RESERVED - 01 - Reserved
SECONDARY_BOOTLOADER - 10 - Secondary Boot loader in Bank1 IFR0 (32KB). </t>
        </r>
      </text>
    </comment>
    <comment ref="U140" authorId="1" shapeId="0" xr:uid="{ABCFA00E-EA15-43D1-AFC4-068841F50C76}">
      <text>
        <r>
          <rPr>
            <b/>
            <sz val="9"/>
            <color indexed="81"/>
            <rFont val="Tahoma"/>
            <family val="2"/>
          </rPr>
          <t xml:space="preserve">Disable ISP mode entry on image authentication failure.
</t>
        </r>
        <r>
          <rPr>
            <sz val="9"/>
            <color indexed="81"/>
            <rFont val="Tahoma"/>
            <family val="2"/>
          </rPr>
          <t xml:space="preserve">
01 - ISP entry disabled. 
00,10, 11 - ISP entry allowed. 
</t>
        </r>
      </text>
    </comment>
    <comment ref="W140" authorId="1" shapeId="0" xr:uid="{806F80A6-C20B-4139-8DE3-9FF2227EEB35}">
      <text>
        <r>
          <rPr>
            <b/>
            <sz val="9"/>
            <color indexed="81"/>
            <rFont val="Tahoma"/>
            <family val="2"/>
          </rPr>
          <t xml:space="preserve">Disable ISP mode entry through ROM API call.
</t>
        </r>
        <r>
          <rPr>
            <sz val="9"/>
            <color indexed="81"/>
            <rFont val="Tahoma"/>
            <family val="2"/>
          </rPr>
          <t xml:space="preserve">ISP mode can be entered through ROM API invocation
01 - ISP entry disabled. 
00,10, 11 - ISP entry allowed.
</t>
        </r>
      </text>
    </comment>
    <comment ref="Y140" authorId="1" shapeId="0" xr:uid="{8AA03EFF-AE4D-41B2-BA6B-474C52E46F9D}">
      <text>
        <r>
          <rPr>
            <b/>
            <sz val="9"/>
            <color indexed="81"/>
            <rFont val="Tahoma"/>
            <family val="2"/>
          </rPr>
          <t>Disable ISP mode entry through debug mailbox command.</t>
        </r>
        <r>
          <rPr>
            <sz val="9"/>
            <color indexed="81"/>
            <rFont val="Tahoma"/>
            <family val="2"/>
          </rPr>
          <t xml:space="preserve">
01 - ISP entry disabled. 
00,10, 11 - ISP entry allowed. 
</t>
        </r>
      </text>
    </comment>
    <comment ref="AA140" authorId="1" shapeId="0" xr:uid="{BF1A36AE-9C39-4482-A4BE-A131424ED429}">
      <text>
        <r>
          <rPr>
            <b/>
            <sz val="9"/>
            <color indexed="81"/>
            <rFont val="Tahoma"/>
            <family val="2"/>
          </rPr>
          <t>Disable ISP mode entry</t>
        </r>
        <r>
          <rPr>
            <sz val="9"/>
            <color indexed="81"/>
            <rFont val="Tahoma"/>
            <family val="2"/>
          </rPr>
          <t xml:space="preserve"> </t>
        </r>
        <r>
          <rPr>
            <b/>
            <sz val="9"/>
            <color indexed="81"/>
            <rFont val="Tahoma"/>
            <family val="2"/>
          </rPr>
          <t xml:space="preserve"> through pin assertion.</t>
        </r>
        <r>
          <rPr>
            <sz val="9"/>
            <color indexed="81"/>
            <rFont val="Tahoma"/>
            <family val="2"/>
          </rPr>
          <t xml:space="preserve">
01 - ISP entry disabled. 
00,10, 11 - ISP entry allowed. </t>
        </r>
      </text>
    </comment>
    <comment ref="AC140" authorId="1" shapeId="0" xr:uid="{309D2C5A-DC9D-4CB6-9E80-F933D1B5C462}">
      <text>
        <r>
          <rPr>
            <sz val="12"/>
            <color theme="1"/>
            <rFont val="Calibri"/>
            <family val="2"/>
            <scheme val="minor"/>
          </rPr>
          <t xml:space="preserve">Defines flash protection of Bank1_IFR0 area based on usage. The MBC module is used to configure the access protections as readable (R), writeable (W), and/or executable (X). The access protections can also be configured as locked (L) which prevents later application code from changing the access protection configuration. The final MBC protection bits used for Bank1_IFR0 depend on the boot mode configuration, the boot path that is selected and the device life cycle state. The access This field will only modify the MBC protection bits for the Bank1_IFR0 area after the life cycle is advanced out of Develop. In the Develop life cycle state this field has no effect.
For example, if using the In-Field life cycle and Bank1_IFR0 is being used as a recovery boot image (REC_BOOT_SRC = 1) and OEM_BANK1_IFR0_PROT value = 5 is selected), then for a regular boot using the primary image Bank1_IFR0 is mapped to GLBAC2. If the primary boot fails, and the recovery path is taken, then Bank1_IFR0 is mapped to GLBAC4 instead.
Note: Settings 5-7 should not be used if Bank1_IFR0 is used as OEM_SBL (BOOT_SRC = 2). 
In Develop life cycle -
All settings: MBC protection bits set as RWXL = 1110 (GLBAC0)
In other life cycles – 
000: MBC protection bits set as RWXL = 1010 (GLBAC4)
001: MBC protection bits set as RWXL = 1010 (GLBAC4)
010: Used as OEM_SBL (BOOT_SRC = 2) - MBC protection bits set as RWXL = 1011 (GLBAC2). Other boot modes – MBC protection bits set as RWXL = 1010 (GLBAC4).
011: Used as OEM_SBL (BOOT_SRC = 2) - MBC protection bits set as RWXL = 0011 (GLBAC6). Other boot modes – MBC protection bits set as RWXL = 1010 (GLBAC4).
100: MBC protection bits set as RWXL = 1010 (GLBAC4)
101: Booted as OEM_RCVRY_IMG (REC_BOOT_SRC = 1) - MBC protection bits set as RWXL = 1010 (GLBAC4). Exiting to primary image (not SBL or recovery boot) – MBC protection bits set as RWXL = 1011 (GLBAC2).
110: Booted as OEM_RCVRY_IMG (REC_BOOT_SRC = 1) - MBC protection bits set as RWXL = 1010 (GLBAC4). Exiting to primary image (not SBL or recovery boot) – MBC protection bits set as RWXL = 0011 (GLBAC6).
111: Booted as OEM_RCVRY_IMG (REC_BOOT_SRC = 1) - MBC protection bits set as RWXL = 1010 (GLBAC4). Exiting to primary image (not SBL or recovery boot) – MBC protection bits set as RWXL = 0001 (GLBAC7).
Note, if the SBL / Recovery image size is more than IFR0 size of 32KB then sectors from user flash can be associated for extended image size using CMPA.REC_IMG_EXT0/1.
</t>
        </r>
      </text>
    </comment>
    <comment ref="AF140" authorId="1" shapeId="0" xr:uid="{7AF46C28-0752-40E4-A41C-3D6CD0117D82}">
      <text>
        <r>
          <rPr>
            <sz val="12"/>
            <color theme="1"/>
            <rFont val="Calibri"/>
            <family val="2"/>
            <scheme val="minor"/>
          </rPr>
          <t xml:space="preserve">Flash remap size.
 FLASH_REMAP_SIZE defines the size of the secondary boot image
 (the range of flash addresses that will be remapped)in internal flash, where remapped
address end = (FLASH_REMAP_SIZE + 1) * 32 KB. For example, if FLASH_REMAP_SIZE = 2,
then the first 96KB of addresses will be remapped to flash bank1 instead of flash bank0
when remap is active. Set this field to 0  if you do not want to use the flash remap feature </t>
        </r>
      </text>
    </comment>
    <comment ref="M141" authorId="1" shapeId="0" xr:uid="{017AF5BC-00A1-4D91-8E62-91A89C25CDD0}">
      <text>
        <r>
          <rPr>
            <b/>
            <sz val="9"/>
            <color indexed="81"/>
            <rFont val="Tahoma"/>
            <family val="2"/>
          </rPr>
          <t>Assert on fatal errors during boot.</t>
        </r>
        <r>
          <rPr>
            <sz val="9"/>
            <color indexed="81"/>
            <rFont val="Tahoma"/>
            <family val="2"/>
          </rPr>
          <t xml:space="preserve">
ROM drives the GPIO pin high identified by this field whenever primary boot fails due to fatal errors before locking-up/reset. 
[4:0] GPIO Pin number. P0_0 and P0_1 are not supported.
[7:5] GPIO port number. Only 0 - 4  ports are allowed.
 If this feature is not use then set this field to 0x00.</t>
        </r>
      </text>
    </comment>
    <comment ref="U141" authorId="1" shapeId="0" xr:uid="{73DD91E7-81FB-4B83-9AF9-88F1D06F8818}">
      <text>
        <r>
          <rPr>
            <b/>
            <sz val="9"/>
            <color indexed="81"/>
            <rFont val="Tahoma"/>
            <family val="2"/>
          </rPr>
          <t>Assert on ISP fall through.</t>
        </r>
        <r>
          <rPr>
            <sz val="9"/>
            <color indexed="81"/>
            <rFont val="Tahoma"/>
            <family val="2"/>
          </rPr>
          <t xml:space="preserve">
ROM drives the GPIO pin high identified by this field whenever primary boot fails and execution falls through to ISP mode. 
[[4:0] GPIO Pin number. P0_0 and P0_1 are not supported.
[7:5] GPIO port number. Only 0 - 4  ports are allowed.
 If this feature is not use then set this field to 0x00.
 </t>
        </r>
      </text>
    </comment>
    <comment ref="AC141" authorId="1" shapeId="0" xr:uid="{4E399331-808C-45E2-8381-5FA83852F468}">
      <text>
        <r>
          <rPr>
            <b/>
            <sz val="9"/>
            <color indexed="81"/>
            <rFont val="Tahoma"/>
            <family val="2"/>
          </rPr>
          <t>Assert on recovery boot.</t>
        </r>
        <r>
          <rPr>
            <sz val="9"/>
            <color indexed="81"/>
            <rFont val="Tahoma"/>
            <family val="2"/>
          </rPr>
          <t xml:space="preserve">
ROM drives the GPIO pin high, identified by this field whenever primary boot fails and fall through to recovery boot source. 
[4:0] GPIO Pin number. P0_0 and P0_1 are not supported.
[7:5] GPIO port number. Only 0 - 4  ports are allowed.
 If this feature is not use then set this field to 0x00.</t>
        </r>
      </text>
    </comment>
    <comment ref="E142" authorId="1" shapeId="0" xr:uid="{A76DFFBF-8457-4F76-8A25-146B6494184C}">
      <text>
        <r>
          <rPr>
            <b/>
            <sz val="9"/>
            <color indexed="81"/>
            <rFont val="Tahoma"/>
            <family val="2"/>
          </rPr>
          <t xml:space="preserve">WDOG timeout:
</t>
        </r>
        <r>
          <rPr>
            <sz val="9"/>
            <color indexed="81"/>
            <rFont val="Tahoma"/>
            <family val="2"/>
          </rPr>
          <t xml:space="preserve">Upper 16 bits of 24-bit count value in WWDT0_TC register Timeout value in seconds. The lower 8 bits of  WWDT0_TC are set to 0.
When a non-zero value is programmed in this field ROM configures the watch dog timer to reset the device on timeout before passing execution control to user code. 
</t>
        </r>
      </text>
    </comment>
    <comment ref="U142" authorId="1" shapeId="0" xr:uid="{D0BCF7E0-597F-4529-89CC-0F2F2BDE268F}">
      <text>
        <r>
          <rPr>
            <b/>
            <sz val="9"/>
            <color indexed="81"/>
            <rFont val="Tahoma"/>
            <family val="2"/>
          </rPr>
          <t xml:space="preserve">Powerdown timeout:
</t>
        </r>
        <r>
          <rPr>
            <sz val="9"/>
            <color indexed="81"/>
            <rFont val="Tahoma"/>
            <family val="2"/>
          </rPr>
          <t xml:space="preserve">ISP mode peripheral detection timeout value in seconds. 
If a non-zero value is program and peripheral activity is not detected within the number of seconds specified here, then the device will go to power down mode to conserve power.   </t>
        </r>
        <r>
          <rPr>
            <b/>
            <sz val="9"/>
            <color indexed="81"/>
            <rFont val="Tahoma"/>
            <family val="2"/>
          </rPr>
          <t xml:space="preserve"> </t>
        </r>
      </text>
    </comment>
    <comment ref="D144" authorId="2" shapeId="0" xr:uid="{BB7E7270-C648-4A9F-82A7-4FD91111230F}">
      <text>
        <r>
          <rPr>
            <sz val="12"/>
            <color theme="1"/>
            <rFont val="Calibri"/>
            <family val="2"/>
            <scheme val="minor"/>
          </rPr>
          <t xml:space="preserve">ROM code will not manage these fields, but SDK driver can manage these.
</t>
        </r>
      </text>
    </comment>
    <comment ref="E144" authorId="1" shapeId="0" xr:uid="{82D08FC4-46C3-403C-84BC-E7E94BEFA771}">
      <text>
        <r>
          <rPr>
            <sz val="12"/>
            <color theme="1"/>
            <rFont val="Calibri"/>
            <family val="2"/>
            <scheme val="minor"/>
          </rPr>
          <t xml:space="preserve">Defines which FlexSPI portA/B is used for boot.
0 - Port A
1 - Port B
</t>
        </r>
      </text>
    </comment>
    <comment ref="H144" authorId="4" shapeId="0" xr:uid="{1CE6F638-374F-486A-8A7D-99C42B790FBF}">
      <text>
        <r>
          <rPr>
            <sz val="12"/>
            <color theme="1"/>
            <rFont val="Calibri"/>
            <family val="2"/>
            <scheme val="minor"/>
          </rPr>
          <t>Delay after POR before accessing Quad/Octal-SPI flash devices in addition to delay defined by FLEXSPI_HOLD TIME field.
b'0000  :  No delay
b'0001  :  Waits additional 100 microseconds. 
b'0010  :  Waits additional 500 microseconds. 
b'0011  :  Waits additional 1 millisecond. 
b'0100  :  Waits additional 10 milliseconds.
b'0101  :  Waits additional 20 milliseconds.
b'0110  :  Waits additional 40 milliseconds. 
b'0111  :  Waits additional 60 milliseconds.
b'1000  :  Waits additional 80 milliseconds. 
b'1001  :  Waits additional 100 milliseconds. 
b'1010  :  Waits additional 120 milliseconds. 
b'1011  :  Waits additional 140 milliseconds. 
b'1100  :  Waits additional 160 milliseconds. 
b'1101  :  Waits additional 180 milliseconds. 
b'1110  :  Waits additional 200 milliseconds. 
b'1111  :  Waits additional 220 milliseconds.</t>
        </r>
      </text>
    </comment>
    <comment ref="L144" authorId="4" shapeId="0" xr:uid="{0FB1A2D0-28D4-40FD-AFD3-531099B493A3}">
      <text>
        <r>
          <rPr>
            <sz val="12"/>
            <color theme="1"/>
            <rFont val="Calibri"/>
            <family val="2"/>
            <scheme val="minor"/>
          </rPr>
          <t>Delay after reset before accessing Quad/Octal-SPI flash devices.
Note, for POR in addition to this wait time FLEXSPI_PWR_HOLD_TIME is added.
b'00  :  Wait for 500 microseconds.
b'01  :  Wait for 1 millisecond.
b'10  :  Wait for 3 milliseconds.
b'11  :  Wait for 10 milliseconds.</t>
        </r>
      </text>
    </comment>
    <comment ref="N144" authorId="4" shapeId="0" xr:uid="{879F9F96-A18D-44D2-9BFA-D5F65853B098}">
      <text>
        <r>
          <rPr>
            <sz val="12"/>
            <color theme="1"/>
            <rFont val="Calibri"/>
            <family val="2"/>
            <scheme val="minor"/>
          </rPr>
          <t>When FLEXSPI_RESET_ENABLE = 1, this field determines the GPIO  pin number to use for O/QSPI reset function.</t>
        </r>
      </text>
    </comment>
    <comment ref="S144" authorId="4" shapeId="0" xr:uid="{18C8F0F7-DB49-47F9-93FD-397018AB0F04}">
      <text>
        <r>
          <rPr>
            <sz val="12"/>
            <color theme="1"/>
            <rFont val="Calibri"/>
            <family val="2"/>
            <scheme val="minor"/>
          </rPr>
          <t xml:space="preserve">When FLEXSPI_RESET_ENABLE = 1, this field determines the GPIO  port number to use for O/QSPI reset function.
</t>
        </r>
      </text>
    </comment>
    <comment ref="V144" authorId="4" shapeId="0" xr:uid="{5B500AD1-5358-4CBF-B87B-2E8C305E19BC}">
      <text>
        <r>
          <rPr>
            <sz val="12"/>
            <color theme="1"/>
            <rFont val="Calibri"/>
            <family val="2"/>
            <scheme val="minor"/>
          </rPr>
          <t>Use O/QSPI_RESET_PIN to reset the flash device.
b'0  : NO_RESET(O/QSPI device reset pin is not connected or available.)
b'0  : EN_RESET(O/QSPI device reset pin is connected to a GPIO (QSPI_RESET_PIN).)</t>
        </r>
      </text>
    </comment>
    <comment ref="W144" authorId="4" shapeId="0" xr:uid="{3AF87196-BF06-4C2F-9368-3E35773EA206}">
      <text>
        <r>
          <rPr>
            <b/>
            <sz val="9"/>
            <color indexed="81"/>
            <rFont val="Tahoma"/>
            <family val="2"/>
          </rPr>
          <t xml:space="preserve">Q/O-SPI flash interface frequency.
</t>
        </r>
        <r>
          <rPr>
            <sz val="9"/>
            <color indexed="81"/>
            <rFont val="Tahoma"/>
            <family val="2"/>
          </rPr>
          <t>b'000</t>
        </r>
        <r>
          <rPr>
            <b/>
            <sz val="9"/>
            <color indexed="81"/>
            <rFont val="Tahoma"/>
            <family val="2"/>
          </rPr>
          <t xml:space="preserve">  :  </t>
        </r>
        <r>
          <rPr>
            <sz val="9"/>
            <color indexed="81"/>
            <rFont val="Tahoma"/>
            <family val="2"/>
          </rPr>
          <t>75Mhz
b'001  :  60Mhz
b'010  :  50Mhz
b'011  :  100Mhz
b'100  - b'111  :  Reserved
Note, this field is used when FLEXSPI_AUTO_PROBE_EN is set.</t>
        </r>
      </text>
    </comment>
    <comment ref="Z144" authorId="4" shapeId="0" xr:uid="{32A2666E-47F5-4325-B1DA-CE2B3BB2D9F0}">
      <text>
        <r>
          <rPr>
            <b/>
            <sz val="9"/>
            <color indexed="81"/>
            <rFont val="Tahoma"/>
            <family val="2"/>
          </rPr>
          <t xml:space="preserve">Quad/Octal-SPI dummy cycles for read command.
</t>
        </r>
        <r>
          <rPr>
            <sz val="9"/>
            <color indexed="81"/>
            <rFont val="Tahoma"/>
            <family val="2"/>
          </rPr>
          <t>If a non-zero value is programmed in this field, then the value is used to override the default number of dummy cycles for a fast read command read from the serial flash’s SFDP information.
Note: this field is only used if FLEXSPI_AUTO_PROBE_EN is set.</t>
        </r>
      </text>
    </comment>
    <comment ref="AD144" authorId="4" shapeId="0" xr:uid="{19F1A4D8-C9FF-45EA-956D-5B7D3BDF5E0E}">
      <text>
        <r>
          <rPr>
            <sz val="12"/>
            <color theme="1"/>
            <rFont val="Calibri"/>
            <family val="2"/>
            <scheme val="minor"/>
          </rPr>
          <t>Define typical Serial NOR Flash types
b'000  :  QSPI_ADDR_3B 
b'001  :  Reserved
b'010  :  HYPER_1V8
b'011  :  HYPER_3V3
b'100  :  FlexSPI_DDR_MXIC
b'101  :  FlexSPI_DDR_MICRON
b'110  :  Reserved
b'111  :  Reserved
This field is always used irrespective of FLEXSPI_AUTO_PROBE_EN value.</t>
        </r>
      </text>
    </comment>
    <comment ref="AG144" authorId="4" shapeId="0" xr:uid="{D7EAFAE7-73DB-4042-964E-0C52EEF71B13}">
      <text>
        <r>
          <rPr>
            <b/>
            <sz val="9"/>
            <color indexed="81"/>
            <rFont val="Tahoma"/>
            <family val="2"/>
          </rPr>
          <t>Quad/Octal-SPI flash probe type.</t>
        </r>
        <r>
          <rPr>
            <sz val="9"/>
            <color indexed="81"/>
            <rFont val="Tahoma"/>
            <family val="2"/>
          </rPr>
          <t xml:space="preserve">
b'000  :  QuadSPI NOR
b'001  :  Macronix Octal FLASH
b'010  :  Micron Octal FLASH
b'011  :  Adesto Octal FLASH
b'100  :  Reserved
b'101  :  Reserved
b'110  :  Reserved
b'111  :  Reserved
Note, this field is used when FLEXSPI_AUTO_PROBE_EN is set.</t>
        </r>
      </text>
    </comment>
    <comment ref="AJ144" authorId="4" shapeId="0" xr:uid="{B4BAEDA9-B2C1-4647-97F0-2BDCA9F5AFF8}">
      <text>
        <r>
          <rPr>
            <b/>
            <sz val="9"/>
            <color indexed="81"/>
            <rFont val="Tahoma"/>
            <family val="2"/>
          </rPr>
          <t>Quad/Octal-SPI flash auto probe feature enable</t>
        </r>
        <r>
          <rPr>
            <sz val="9"/>
            <color indexed="81"/>
            <rFont val="Tahoma"/>
            <family val="2"/>
          </rPr>
          <t xml:space="preserve">
b'0  :  Disable
b'1  :  Enable</t>
        </r>
      </text>
    </comment>
    <comment ref="D145" authorId="2" shapeId="0" xr:uid="{B5986AF8-C460-4CE5-ADFF-0A76E7060E8E}">
      <text>
        <r>
          <rPr>
            <sz val="12"/>
            <color theme="1"/>
            <rFont val="Calibri"/>
            <family val="2"/>
            <scheme val="minor"/>
          </rPr>
          <t xml:space="preserve">ROM code will not manage these fields, but SDK driver can manage these.
</t>
        </r>
      </text>
    </comment>
    <comment ref="P145" authorId="4" shapeId="0" xr:uid="{677768C5-5F6F-4892-B809-EC1AD695300C}">
      <text>
        <r>
          <rPr>
            <sz val="12"/>
            <color theme="1"/>
            <rFont val="Calibri"/>
            <family val="2"/>
            <scheme val="minor"/>
          </rPr>
          <t xml:space="preserve">Any offset in memory mapped FlexSPI Flash area could be remapped to offset zero to support eXecute In Place (XIP) of image programmed at different offset. This allows to build all update images with same RO base address, which are programmed at offset 0 or higher offset. FLEXSPI_IMAGE_OFFSET field specifies the offset location of second image. FLEXSPI_REMAP_IMAGE_SIZE field specifies the size multiple to determine the size of area to be remapped.  
b'0000   Remap size = FLEXSPI_IMAGE_OFFSET * 256KByte;"   SIZE_OFFSET "Size of the remapped area (aka second half) is same as first half. It is determined by FLEXSPI_IMAGE_OFFSET Field. 
b'0001   SIZE_1MB Size of remapped area is 1MByte.                            
b'0010   SIZE_2MB Size of remapped area is 2MByte.                            
b'0011   SIZE_3MB Size of remapped area is 3MByte.                           
b'0100   SIZE_4MB Size of remapped area is 4MByte.
b'0101   SIZE_5MB Size of remapped area is 5MByte.                            
b'0110   SIZE_6MB Size of remapped area is 6MByte.                            
b'0111   SIZE_7MB Size of remapped area is 7MByte.                            
b'1000   SIZE_8MB Size of remapped area is 8MByte.                            
b'1001   SIZE_9MB Size of remapped area is 9MByte.                            
b'1010   SIZE_10MB Size of remapped area is 10MByte.                         
b'1011   SIZE_11MB Size of remapped area is 11MByte.                         
b'1100   SIZE_12MB Size of remapped area is 12MByte.                         
b'1101   SIZE_256KB Size of remapped area is 256KByte.                       
b'1110   SIZE_512KB Size of remapped area is 512KByte.                      
b'1111  SIZE_768KB Size of remapped area is 768KByte.  
NOTE: FlexSPI remap size cannot exceed the start address of boot image 1.                      </t>
        </r>
      </text>
    </comment>
    <comment ref="T145" authorId="4" shapeId="0" xr:uid="{A39856F9-C629-4F4E-B8FD-448DF0E31E10}">
      <text>
        <r>
          <rPr>
            <sz val="12"/>
            <color theme="1"/>
            <rFont val="Calibri"/>
            <family val="2"/>
            <scheme val="minor"/>
          </rPr>
          <t xml:space="preserve">Any offset in memory mapped FlexSPI Flash area could be remapped to offset zero to support  eXecute In Place (XIP) of image programmed at different offset. 
This allows to build all update images with same RO base address, which are programmed at offset 0 or higher offset. 
FlLEXSPI_IMAGE_OFFSET field specifies the offset location of the second image. FLEXSPI_REMAP_IMAGE_SIZE field specifies the size multiple to determine the size of area to be remapped. 
If this field is left blank boot ROM will not enable FlexSPI remap feature. 
The physical flash offset is computed as below:
physical offset = FLEXSPI_IMAGE_OFFSET * 256KByte;
</t>
        </r>
      </text>
    </comment>
    <comment ref="AD145" authorId="4" shapeId="0" xr:uid="{3F93D5E6-0F5D-408B-BEA6-F82CDDB66AF9}">
      <text>
        <r>
          <rPr>
            <sz val="9"/>
            <color indexed="81"/>
            <rFont val="Tahoma"/>
            <family val="2"/>
          </rPr>
          <t>Delay cell numbers for Flash read sampling via DQS (either internal loopback or external DQS). 
The value provided here is loaded into the FLEXSPIn_DLLnCR.</t>
        </r>
      </text>
    </comment>
    <comment ref="I146" authorId="1" shapeId="0" xr:uid="{18F9CA63-D303-4711-B0DD-F424FFF5FB54}">
      <text>
        <r>
          <rPr>
            <sz val="12"/>
            <color theme="1"/>
            <rFont val="Calibri"/>
            <family val="2"/>
            <scheme val="minor"/>
          </rPr>
          <t>Identifies the ALT pin mux function to use for the pin selected by REC_SPI_MOSI_PIN.</t>
        </r>
      </text>
    </comment>
    <comment ref="M146" authorId="1" shapeId="0" xr:uid="{2DAA3016-B75C-4F9C-8C03-3EE340B46CB9}">
      <text>
        <r>
          <rPr>
            <sz val="12"/>
            <color theme="1"/>
            <rFont val="Calibri"/>
            <family val="2"/>
            <scheme val="minor"/>
          </rPr>
          <t xml:space="preserve">Override default SPI_MOSI ISP pin.
Identifies the pin to be used as SPI_MOSI pin. 
[4:0] GPIO Pin number
[7:5] GPIO port number
 </t>
        </r>
      </text>
    </comment>
    <comment ref="U146" authorId="1" shapeId="0" xr:uid="{96C724A2-468E-482E-B7FD-30CF543B1D27}">
      <text>
        <r>
          <rPr>
            <b/>
            <sz val="9"/>
            <color indexed="81"/>
            <rFont val="Tahoma"/>
            <family val="2"/>
          </rPr>
          <t>Identifies the FlexComm used for SPI ISP mode.</t>
        </r>
      </text>
    </comment>
    <comment ref="Y146" authorId="1" shapeId="0" xr:uid="{672CD759-9A04-4DD3-B9BA-0E5BF2E32EAC}">
      <text>
        <r>
          <rPr>
            <sz val="12"/>
            <color theme="1"/>
            <rFont val="Calibri"/>
            <family val="2"/>
            <scheme val="minor"/>
          </rPr>
          <t>Identifies the ALT pin mux function to use for the pin selected by REC_SPI_SCK_PIN.</t>
        </r>
      </text>
    </comment>
    <comment ref="AC146" authorId="1" shapeId="0" xr:uid="{76E0D17A-8CCD-4E0F-906B-9039F8A053B7}">
      <text>
        <r>
          <rPr>
            <sz val="12"/>
            <color theme="1"/>
            <rFont val="Calibri"/>
            <family val="2"/>
            <scheme val="minor"/>
          </rPr>
          <t xml:space="preserve">Override default SPI_SCK ISP pin.
Identifies the pin to be used as SPI_SCK pin. 
[4:0] GPIO Pin number
[7:5] GPIO port number
 </t>
        </r>
      </text>
    </comment>
    <comment ref="E147" authorId="4" shapeId="0" xr:uid="{80FC2966-4A9E-4960-9CD3-098347B9C834}">
      <text>
        <r>
          <rPr>
            <sz val="12"/>
            <color theme="1"/>
            <rFont val="Calibri"/>
            <family val="2"/>
            <scheme val="minor"/>
          </rPr>
          <t>Use customer defined pins for 1-bit SPI recovery boot pins.
01: Customer defined.
00, 10, 11: Default ROM defined pins.</t>
        </r>
      </text>
    </comment>
    <comment ref="G147" authorId="1" shapeId="0" xr:uid="{DA2ABEDA-9EFB-4022-B686-B54E8B872932}">
      <text>
        <r>
          <rPr>
            <sz val="12"/>
            <color theme="1"/>
            <rFont val="Calibri"/>
            <family val="2"/>
            <scheme val="minor"/>
          </rPr>
          <t xml:space="preserve">SPI chip select number.
FlexComm SPI interfaces supports up to four chip selects.
</t>
        </r>
      </text>
    </comment>
    <comment ref="I147" authorId="1" shapeId="0" xr:uid="{4F54C13D-BD63-4028-8B6C-BE9973117432}">
      <text>
        <r>
          <rPr>
            <sz val="12"/>
            <color theme="1"/>
            <rFont val="Calibri"/>
            <family val="2"/>
            <scheme val="minor"/>
          </rPr>
          <t>Identifies the ALT pin mux function to use for the pin selected by REC_SPI_SSEL_PIN.</t>
        </r>
      </text>
    </comment>
    <comment ref="M147" authorId="1" shapeId="0" xr:uid="{6901C5C7-9CE8-48D6-8A1B-9B8F55001274}">
      <text>
        <r>
          <rPr>
            <sz val="12"/>
            <color theme="1"/>
            <rFont val="Calibri"/>
            <family val="2"/>
            <scheme val="minor"/>
          </rPr>
          <t xml:space="preserve">Override default SPI_SSEL ISP pin.
Identifies the pin to be used as SPI_SSEL pin. 
[4:0] GPIO Pin number
[7:5] GPIO port number
 </t>
        </r>
      </text>
    </comment>
    <comment ref="Y147" authorId="1" shapeId="0" xr:uid="{3C4549F1-3140-4197-BE8C-3265909CE9CC}">
      <text>
        <r>
          <rPr>
            <sz val="12"/>
            <color theme="1"/>
            <rFont val="Calibri"/>
            <family val="2"/>
            <scheme val="minor"/>
          </rPr>
          <t>Identifies the ALT pin mux function to use for the pin selected by REC_SPI_MISO_PIN.</t>
        </r>
      </text>
    </comment>
    <comment ref="AC147" authorId="1" shapeId="0" xr:uid="{30F730B8-ACD9-4E27-B7DB-0BEFD4D16B73}">
      <text>
        <r>
          <rPr>
            <sz val="12"/>
            <color theme="1"/>
            <rFont val="Calibri"/>
            <family val="2"/>
            <scheme val="minor"/>
          </rPr>
          <t xml:space="preserve">Override default SPI_MISO ISP pin.
Identifies the pin to be used as SPI_MISO pin. 
[4:0] GPIO Pin number
[7:5] GPIO port number
 </t>
        </r>
      </text>
    </comment>
    <comment ref="I148" authorId="1" shapeId="0" xr:uid="{0B6D36A9-50F2-49A0-AF34-8C61C5C6C884}">
      <text>
        <r>
          <rPr>
            <sz val="12"/>
            <color theme="1"/>
            <rFont val="Calibri"/>
            <family val="2"/>
            <scheme val="minor"/>
          </rPr>
          <t>Identifies the ALT pin mux function to use for the pin selected by UART_TX_PIN.</t>
        </r>
      </text>
    </comment>
    <comment ref="M148" authorId="1" shapeId="0" xr:uid="{4D113376-B489-4B11-B399-1C9B2100FD3B}">
      <text>
        <r>
          <rPr>
            <sz val="12"/>
            <color theme="1"/>
            <rFont val="Calibri"/>
            <family val="2"/>
            <scheme val="minor"/>
          </rPr>
          <t xml:space="preserve">Override default UART TX ISP pin.
Identifies the pin to be used as UART_TX pin. 
[4:0] GPIO Pin number
[7:5] GPIO port number
 </t>
        </r>
      </text>
    </comment>
    <comment ref="U148" authorId="1" shapeId="0" xr:uid="{ABD43596-1B7E-4669-AA66-929D022ABD3C}">
      <text>
        <r>
          <rPr>
            <b/>
            <sz val="9"/>
            <color indexed="81"/>
            <rFont val="Tahoma"/>
            <family val="2"/>
          </rPr>
          <t>Identifies the FlexComm used for UART ISP mode.</t>
        </r>
      </text>
    </comment>
    <comment ref="Y148" authorId="1" shapeId="0" xr:uid="{1DFAF032-7F49-45FB-86B7-F8971413E2D4}">
      <text>
        <r>
          <rPr>
            <sz val="12"/>
            <color theme="1"/>
            <rFont val="Calibri"/>
            <family val="2"/>
            <scheme val="minor"/>
          </rPr>
          <t>Identifies the ALT pin mux function to use for the pin selected by UART_RX_PIN.</t>
        </r>
      </text>
    </comment>
    <comment ref="AC148" authorId="1" shapeId="0" xr:uid="{60C968B0-4B2F-44B4-97C7-30B63B0B2DDF}">
      <text>
        <r>
          <rPr>
            <sz val="12"/>
            <color theme="1"/>
            <rFont val="Calibri"/>
            <family val="2"/>
            <scheme val="minor"/>
          </rPr>
          <t xml:space="preserve">Override default UART RX ISP pin.
Identifies the pin to be used as UART_RX pin. 
[4:0] GPIO Pin number
[7:5] GPIO port number
 </t>
        </r>
      </text>
    </comment>
    <comment ref="I149" authorId="1" shapeId="0" xr:uid="{E9003E70-1934-4E59-9E3F-F18964BF78F5}">
      <text>
        <r>
          <rPr>
            <sz val="12"/>
            <color theme="1"/>
            <rFont val="Calibri"/>
            <family val="2"/>
            <scheme val="minor"/>
          </rPr>
          <t>Identifies the ALT pin mux function to use for the pin selected by I2C_SDA_PIN.</t>
        </r>
      </text>
    </comment>
    <comment ref="M149" authorId="1" shapeId="0" xr:uid="{2E3A3FD7-E05E-4E09-BD1A-EA63ED6EB6A7}">
      <text>
        <r>
          <rPr>
            <sz val="12"/>
            <color theme="1"/>
            <rFont val="Calibri"/>
            <family val="2"/>
            <scheme val="minor"/>
          </rPr>
          <t xml:space="preserve">Override default I2C SDA ISP pin.
Identifies the pin to be used as I2C_SDA pin. 
[4:0] GPIO Pin number
[7:5] GPIO port number
 </t>
        </r>
      </text>
    </comment>
    <comment ref="U149" authorId="1" shapeId="0" xr:uid="{C5244DF8-2BFC-4677-90C6-BEA9A05E9182}">
      <text>
        <r>
          <rPr>
            <sz val="12"/>
            <color theme="1"/>
            <rFont val="Calibri"/>
            <family val="2"/>
            <scheme val="minor"/>
          </rPr>
          <t>Identifies the FlexComm used for I2C ISP mode.</t>
        </r>
      </text>
    </comment>
    <comment ref="Y149" authorId="1" shapeId="0" xr:uid="{EAF8A8F6-836E-4546-AA61-70E7833175AE}">
      <text>
        <r>
          <rPr>
            <sz val="12"/>
            <color theme="1"/>
            <rFont val="Calibri"/>
            <family val="2"/>
            <scheme val="minor"/>
          </rPr>
          <t>Identifies the ALT pin mux function to use for the pin selected by I2C_SCL_PIN.</t>
        </r>
      </text>
    </comment>
    <comment ref="AC149" authorId="1" shapeId="0" xr:uid="{DAE8513F-B127-4343-ACC5-76087C9AA71B}">
      <text>
        <r>
          <rPr>
            <sz val="12"/>
            <color theme="1"/>
            <rFont val="Calibri"/>
            <family val="2"/>
            <scheme val="minor"/>
          </rPr>
          <t xml:space="preserve">Override default I2C SCL ISP pin.
Identifies the pin to be used as I2C_SCL pin. 
[4:0] GPIO Pin number
[7:5] GPIO port number
 </t>
        </r>
      </text>
    </comment>
    <comment ref="I151" authorId="1" shapeId="0" xr:uid="{18A4721F-5E99-4803-BF13-5B103145F73E}">
      <text>
        <r>
          <rPr>
            <sz val="12"/>
            <color theme="1"/>
            <rFont val="Calibri"/>
            <family val="2"/>
            <scheme val="minor"/>
          </rPr>
          <t>Identifies the ALT pin mux function to use for the pin selected by SPI_MOSI_PIN.</t>
        </r>
      </text>
    </comment>
    <comment ref="M151" authorId="1" shapeId="0" xr:uid="{013AE0BB-7C40-46E9-BACC-AF192B99AADE}">
      <text>
        <r>
          <rPr>
            <sz val="12"/>
            <color theme="1"/>
            <rFont val="Calibri"/>
            <family val="2"/>
            <scheme val="minor"/>
          </rPr>
          <t xml:space="preserve">Override default SPI_MOSI ISP pin.
Identifies the pin to be used as SPI_MOSI pin. 
[4:0] GPIO Pin number
[7:5] GPIO port number
 </t>
        </r>
      </text>
    </comment>
    <comment ref="U151" authorId="1" shapeId="0" xr:uid="{5B73299F-F3B3-46A6-9BF3-7072CFBCE63C}">
      <text>
        <r>
          <rPr>
            <b/>
            <sz val="9"/>
            <color indexed="81"/>
            <rFont val="Tahoma"/>
            <family val="2"/>
          </rPr>
          <t>Identifies the FlexComm used for SPI ISP mode.</t>
        </r>
      </text>
    </comment>
    <comment ref="Y151" authorId="1" shapeId="0" xr:uid="{D2A645B8-2FAE-4116-B019-6B8F15414447}">
      <text>
        <r>
          <rPr>
            <sz val="12"/>
            <color theme="1"/>
            <rFont val="Calibri"/>
            <family val="2"/>
            <scheme val="minor"/>
          </rPr>
          <t>Identifies the ALT pin mux function to use for the pin selected by SPI_SCK_PIN.</t>
        </r>
      </text>
    </comment>
    <comment ref="AC151" authorId="1" shapeId="0" xr:uid="{2F16479C-5BD8-4126-85DF-0BB2B44BDE58}">
      <text>
        <r>
          <rPr>
            <sz val="12"/>
            <color theme="1"/>
            <rFont val="Calibri"/>
            <family val="2"/>
            <scheme val="minor"/>
          </rPr>
          <t xml:space="preserve">Override default SPI_SCK ISP pin.
Identifies the pin to be used as SPI_SCK pin. 
[4:0] GPIO Pin number
[7:5] GPIO port number
 </t>
        </r>
      </text>
    </comment>
    <comment ref="G152" authorId="1" shapeId="0" xr:uid="{A4669A5E-F672-4960-9EC7-29341F25F3D3}">
      <text>
        <r>
          <rPr>
            <sz val="12"/>
            <color theme="1"/>
            <rFont val="Calibri"/>
            <family val="2"/>
            <scheme val="minor"/>
          </rPr>
          <t xml:space="preserve">SPI chip select number.
FlexComm SPI interfaces supports up to four chip selects.
</t>
        </r>
      </text>
    </comment>
    <comment ref="I152" authorId="1" shapeId="0" xr:uid="{4DDFD8EF-3843-494D-A841-DCD78D268BA5}">
      <text>
        <r>
          <rPr>
            <sz val="12"/>
            <color theme="1"/>
            <rFont val="Calibri"/>
            <family val="2"/>
            <scheme val="minor"/>
          </rPr>
          <t>Identifies the ALT pin mux function to use for the pin selected by SPI_SSEL_PIN.</t>
        </r>
      </text>
    </comment>
    <comment ref="M152" authorId="1" shapeId="0" xr:uid="{544E7147-E59B-4A1F-8187-AE88A7D13E06}">
      <text>
        <r>
          <rPr>
            <sz val="12"/>
            <color theme="1"/>
            <rFont val="Calibri"/>
            <family val="2"/>
            <scheme val="minor"/>
          </rPr>
          <t xml:space="preserve">Override default SPI_SSEL ISP pin.
Identifies the pin to be used as SPI_SSEL pin. 
[4:0] GPIO Pin number
[7:5] GPIO port number
 </t>
        </r>
      </text>
    </comment>
    <comment ref="Y152" authorId="1" shapeId="0" xr:uid="{E885E145-76D0-442C-97BC-77C8E9096584}">
      <text>
        <r>
          <rPr>
            <sz val="12"/>
            <color theme="1"/>
            <rFont val="Calibri"/>
            <family val="2"/>
            <scheme val="minor"/>
          </rPr>
          <t>Identifies the ALT pin mux function to use for the pin selected by SPI_MISO_PIN.</t>
        </r>
      </text>
    </comment>
    <comment ref="AC152" authorId="1" shapeId="0" xr:uid="{A2AEA08E-98B5-462E-90A7-1D635E367C1D}">
      <text>
        <r>
          <rPr>
            <sz val="12"/>
            <color theme="1"/>
            <rFont val="Calibri"/>
            <family val="2"/>
            <scheme val="minor"/>
          </rPr>
          <t xml:space="preserve">Override default SPI_MISO ISP pin.
Identifies the pin to be used as SPI_MISO pin. 
[4:0] GPIO Pin number
[7:5] GPIO port number
 </t>
        </r>
      </text>
    </comment>
    <comment ref="E153" authorId="1" shapeId="0" xr:uid="{CB47FDF8-89BE-4EAE-99ED-F197F1B90147}">
      <text>
        <r>
          <rPr>
            <sz val="9"/>
            <color indexed="81"/>
            <rFont val="Tahoma"/>
            <family val="2"/>
          </rPr>
          <t>Customer defined USB product ID used during USB-ISP mode device enumeration.</t>
        </r>
      </text>
    </comment>
    <comment ref="U153" authorId="1" shapeId="0" xr:uid="{54630A57-2569-4263-B50C-2452E55949E0}">
      <text>
        <r>
          <rPr>
            <sz val="9"/>
            <color indexed="81"/>
            <rFont val="Tahoma"/>
            <family val="2"/>
          </rPr>
          <t>Customer defined USB vendor ID used during USB-ISP mode device enumeration.</t>
        </r>
      </text>
    </comment>
    <comment ref="Q154" authorId="1" shapeId="0" xr:uid="{2A15ACE3-32FF-4D90-A482-3E0C08EEE55E}">
      <text>
        <r>
          <rPr>
            <b/>
            <sz val="9"/>
            <color indexed="81"/>
            <rFont val="Tahoma"/>
            <family val="2"/>
          </rPr>
          <t xml:space="preserve">Enable Pre-divider.
</t>
        </r>
        <r>
          <rPr>
            <sz val="9"/>
            <color indexed="81"/>
            <rFont val="Tahoma"/>
            <family val="2"/>
          </rPr>
          <t>Needed to support 48MHz and other high speed crystals.
0: Disable
1: Enable</t>
        </r>
      </text>
    </comment>
    <comment ref="R154" authorId="1" shapeId="0" xr:uid="{B57FA3E0-A927-4603-A7AC-134FE34E114B}">
      <text>
        <r>
          <rPr>
            <sz val="12"/>
            <color theme="1"/>
            <rFont val="Calibri"/>
            <family val="2"/>
            <scheme val="minor"/>
          </rPr>
          <t xml:space="preserve">USB PHY input clock frequency.
For USB high speed PHY external XTAL input is needed. This field specifies the frequency of XTAL used on board.
• 000 - 24MHz input clock (Divide by 20) - Default option when CMPA is blank.
• 001 - 30MHz input clock (Divide by 16)
• 010 - 32MHz input clock (Divide by 15)
• 011 - Reserved
• 100 - 20MHz input clock (Divide by 24)
• 101 - 19.2MHz input clock (Divide by 25)
• 110 - 16MHz input clock (Divide by 30) 
• 111 - 12MHz input clock (Divide by 40) 
</t>
        </r>
      </text>
    </comment>
    <comment ref="Y154" authorId="1" shapeId="0" xr:uid="{3CBA8DF1-FA05-4BF6-9174-EBC6C0DA5808}">
      <text>
        <r>
          <rPr>
            <sz val="12"/>
            <color theme="1"/>
            <rFont val="Calibri"/>
            <family val="2"/>
            <scheme val="minor"/>
          </rPr>
          <t>Identifies the ALT pin mux function to use for the pin selected by USBx_VBUS_PIN.</t>
        </r>
      </text>
    </comment>
    <comment ref="AC154" authorId="1" shapeId="0" xr:uid="{FE207764-5480-4BC1-AAFF-8E64CA8B6BBD}">
      <text>
        <r>
          <rPr>
            <sz val="12"/>
            <color theme="1"/>
            <rFont val="Calibri"/>
            <family val="2"/>
            <scheme val="minor"/>
          </rPr>
          <t xml:space="preserve">Override default USBx_VBUS_DETECT ISP pin.
Identifies the pin to be used as USBx_VBUS detect pin. 
[4:0] GPIO Pin number
[7:5] GPIO port number
 </t>
        </r>
      </text>
    </comment>
    <comment ref="E155" authorId="1" shapeId="0" xr:uid="{5AAF733E-B17E-4ECC-B671-8C2072737E38}">
      <text>
        <r>
          <rPr>
            <b/>
            <sz val="9"/>
            <color indexed="81"/>
            <rFont val="Tahoma"/>
            <family val="2"/>
          </rPr>
          <t xml:space="preserve">Use customer defined UART ISP pins.
</t>
        </r>
        <r>
          <rPr>
            <sz val="9"/>
            <color indexed="81"/>
            <rFont val="Tahoma"/>
            <family val="2"/>
          </rPr>
          <t>01: Customer defined.
00, 10, 11: Default ROM defined pins.</t>
        </r>
      </text>
    </comment>
    <comment ref="G155" authorId="1" shapeId="0" xr:uid="{709845A3-6BA4-4B7A-8DBD-6A733F74D103}">
      <text>
        <r>
          <rPr>
            <b/>
            <sz val="9"/>
            <color indexed="81"/>
            <rFont val="Tahoma"/>
            <family val="2"/>
          </rPr>
          <t xml:space="preserve">Use customer defined I2C ISP pins.
</t>
        </r>
        <r>
          <rPr>
            <sz val="9"/>
            <color indexed="81"/>
            <rFont val="Tahoma"/>
            <family val="2"/>
          </rPr>
          <t>01: Customer defined.
00, 10, 11: Default ROM defined pins.</t>
        </r>
      </text>
    </comment>
    <comment ref="I155" authorId="1" shapeId="0" xr:uid="{9E30FD54-77A5-4996-A938-67EC29680B83}">
      <text>
        <r>
          <rPr>
            <b/>
            <sz val="9"/>
            <color indexed="81"/>
            <rFont val="Tahoma"/>
            <family val="2"/>
          </rPr>
          <t xml:space="preserve">Use customer defined SPI ISP pins.
</t>
        </r>
        <r>
          <rPr>
            <sz val="9"/>
            <color indexed="81"/>
            <rFont val="Tahoma"/>
            <family val="2"/>
          </rPr>
          <t>01: Customer defined.
00, 10, 11: Default ROM defined pins.</t>
        </r>
      </text>
    </comment>
    <comment ref="M155" authorId="1" shapeId="0" xr:uid="{06E83369-12ED-4C59-B504-C7DC3F946D94}">
      <text>
        <r>
          <rPr>
            <b/>
            <sz val="9"/>
            <color indexed="81"/>
            <rFont val="Tahoma"/>
            <family val="2"/>
          </rPr>
          <t xml:space="preserve">Use customer defined GPIO for USB VBUS detect function during ISP mode.
</t>
        </r>
        <r>
          <rPr>
            <sz val="9"/>
            <color indexed="81"/>
            <rFont val="Tahoma"/>
            <family val="2"/>
          </rPr>
          <t>00: Use dedicated VBUS pins.</t>
        </r>
        <r>
          <rPr>
            <b/>
            <sz val="9"/>
            <color indexed="81"/>
            <rFont val="Tahoma"/>
            <family val="2"/>
          </rPr>
          <t xml:space="preserve">
</t>
        </r>
        <r>
          <rPr>
            <sz val="9"/>
            <color indexed="81"/>
            <rFont val="Tahoma"/>
            <family val="2"/>
          </rPr>
          <t>01: Customer defined GPIO for USB0_VBUS detect.
10: Customer defined GPIO for USB1_VBUS detect.
11: Use VDD_USB for VBUS presence. On board regulator should generate VDD_USB voltage using 5V input fo VBUS pin on connector.</t>
        </r>
      </text>
    </comment>
    <comment ref="AC155" authorId="2" shapeId="0" xr:uid="{C45DE60B-7483-403C-8134-E78CBE67B312}">
      <text>
        <r>
          <rPr>
            <sz val="12"/>
            <color theme="1"/>
            <rFont val="Calibri"/>
            <family val="2"/>
            <scheme val="minor"/>
          </rPr>
          <t>I2C slave address
A 7-bit Address used for selecting our device on shared I2C bus system.
By default  ROM uses 0x10 as slave address. If this address conflicts with another slave on board  customer could use this field to override the address.</t>
        </r>
      </text>
    </comment>
    <comment ref="U156" authorId="1" shapeId="0" xr:uid="{51934CF3-F63A-47C4-90D7-4BB910038340}">
      <text>
        <r>
          <rPr>
            <sz val="12"/>
            <color theme="1"/>
            <rFont val="Calibri"/>
            <family val="2"/>
            <scheme val="minor"/>
          </rPr>
          <t xml:space="preserve">Enforce UUID match during Debug authentication.
0 -  Debug certificate can be used with all devices.
1 - Debug certificate per device with matching UUID is needed. </t>
        </r>
      </text>
    </comment>
    <comment ref="Z156" authorId="1" shapeId="0" xr:uid="{0C1697EE-0716-46D7-9869-D80156C87222}">
      <text>
        <r>
          <rPr>
            <b/>
            <sz val="9"/>
            <color indexed="81"/>
            <rFont val="Tahoma"/>
            <family val="2"/>
          </rPr>
          <t>Second CM33 debug</t>
        </r>
        <r>
          <rPr>
            <sz val="9"/>
            <color indexed="81"/>
            <rFont val="Tahoma"/>
            <family val="2"/>
          </rPr>
          <t xml:space="preserve"> 
Fixed state
0 - Disabled
1 - Enabled</t>
        </r>
      </text>
    </comment>
    <comment ref="AA156" authorId="1" shapeId="0" xr:uid="{492733DC-D3FA-488D-887E-D845DCFE2C32}">
      <text>
        <r>
          <rPr>
            <b/>
            <sz val="9"/>
            <color indexed="81"/>
            <rFont val="Tahoma"/>
            <family val="2"/>
          </rPr>
          <t>Second CM33 debug</t>
        </r>
        <r>
          <rPr>
            <sz val="9"/>
            <color indexed="81"/>
            <rFont val="Tahoma"/>
            <family val="2"/>
          </rPr>
          <t xml:space="preserve"> enable
0 - Use DAP to enable
1 - Fixed state</t>
        </r>
      </text>
    </comment>
    <comment ref="AB156" authorId="1" shapeId="0" xr:uid="{C257AFBA-6085-4DD0-927C-DD72DA11FF29}">
      <text>
        <r>
          <rPr>
            <b/>
            <sz val="9"/>
            <color indexed="81"/>
            <rFont val="Tahoma"/>
            <family val="2"/>
          </rPr>
          <t>Flash Mass Erase cmd</t>
        </r>
        <r>
          <rPr>
            <sz val="9"/>
            <color indexed="81"/>
            <rFont val="Tahoma"/>
            <family val="2"/>
          </rPr>
          <t xml:space="preserve"> enable
0 - Use DAP to enable
1 - Fixed state</t>
        </r>
      </text>
    </comment>
    <comment ref="AC156" authorId="1" shapeId="0" xr:uid="{4E22CC39-39DF-446F-B10C-CAB6EA20ADDF}">
      <text>
        <r>
          <rPr>
            <b/>
            <sz val="9"/>
            <color indexed="81"/>
            <rFont val="Tahoma"/>
            <family val="2"/>
          </rPr>
          <t>FA cmd</t>
        </r>
        <r>
          <rPr>
            <sz val="9"/>
            <color indexed="81"/>
            <rFont val="Tahoma"/>
            <family val="2"/>
          </rPr>
          <t xml:space="preserve"> enable
0 - Use DAP to enable
1 - Fixed state</t>
        </r>
      </text>
    </comment>
    <comment ref="AD156" authorId="1" shapeId="0" xr:uid="{AD891248-C56F-43CD-B349-4E5D269B5971}">
      <text>
        <r>
          <rPr>
            <b/>
            <sz val="9"/>
            <color indexed="81"/>
            <rFont val="Tahoma"/>
            <family val="2"/>
          </rPr>
          <t>ISP boot command</t>
        </r>
        <r>
          <rPr>
            <sz val="9"/>
            <color indexed="81"/>
            <rFont val="Tahoma"/>
            <family val="2"/>
          </rPr>
          <t xml:space="preserve"> enable
0 - Use DAP to enable
1 - Fixed state</t>
        </r>
      </text>
    </comment>
    <comment ref="AE156" authorId="1" shapeId="0" xr:uid="{6F940481-9C03-44B2-9147-D56C49F85D27}">
      <text>
        <r>
          <rPr>
            <b/>
            <sz val="9"/>
            <color indexed="81"/>
            <rFont val="Tahoma"/>
            <family val="2"/>
          </rPr>
          <t>DSP debug</t>
        </r>
        <r>
          <rPr>
            <sz val="9"/>
            <color indexed="81"/>
            <rFont val="Tahoma"/>
            <family val="2"/>
          </rPr>
          <t xml:space="preserve"> enable
0 - Use DAP to enable
1 - Fixed state</t>
        </r>
      </text>
    </comment>
    <comment ref="AG156" authorId="1" shapeId="0" xr:uid="{EAD68FC6-C0A9-4A85-B618-2A5B8AC2B814}">
      <text>
        <r>
          <rPr>
            <b/>
            <sz val="9"/>
            <color indexed="81"/>
            <rFont val="Tahoma"/>
            <family val="2"/>
          </rPr>
          <t>Secure invasive debug</t>
        </r>
        <r>
          <rPr>
            <sz val="9"/>
            <color indexed="81"/>
            <rFont val="Tahoma"/>
            <family val="2"/>
          </rPr>
          <t xml:space="preserve"> enable
0 - Use DAP to enable
1 - Fixed state</t>
        </r>
      </text>
    </comment>
    <comment ref="AH156" authorId="1" shapeId="0" xr:uid="{5BCF5BA6-134F-4545-B2D5-2655AD657D11}">
      <text>
        <r>
          <rPr>
            <b/>
            <sz val="9"/>
            <color indexed="81"/>
            <rFont val="Tahoma"/>
            <family val="2"/>
          </rPr>
          <t>Secure non-invasive debug</t>
        </r>
        <r>
          <rPr>
            <sz val="9"/>
            <color indexed="81"/>
            <rFont val="Tahoma"/>
            <family val="2"/>
          </rPr>
          <t xml:space="preserve"> enable
0 - Use DAP to enable
1 - Fixed state</t>
        </r>
      </text>
    </comment>
    <comment ref="AI156" authorId="1" shapeId="0" xr:uid="{A137D0C2-869B-4805-BCF2-51DD975E85F9}">
      <text>
        <r>
          <rPr>
            <b/>
            <sz val="9"/>
            <color indexed="81"/>
            <rFont val="Tahoma"/>
            <family val="2"/>
          </rPr>
          <t>Non Secure debug</t>
        </r>
        <r>
          <rPr>
            <sz val="9"/>
            <color indexed="81"/>
            <rFont val="Tahoma"/>
            <family val="2"/>
          </rPr>
          <t xml:space="preserve"> enable
0 - Use DAP to enable
1 - Fixed state</t>
        </r>
      </text>
    </comment>
    <comment ref="AJ156" authorId="1" shapeId="0" xr:uid="{4CD41436-D749-4E37-9A53-137A6FD54C08}">
      <text>
        <r>
          <rPr>
            <b/>
            <sz val="9"/>
            <color indexed="81"/>
            <rFont val="Tahoma"/>
            <family val="2"/>
          </rPr>
          <t>Non Secure non-invasive debug</t>
        </r>
        <r>
          <rPr>
            <sz val="9"/>
            <color indexed="81"/>
            <rFont val="Tahoma"/>
            <family val="2"/>
          </rPr>
          <t xml:space="preserve"> enable
0 - Use DAP to enable
1 - Fixed state</t>
        </r>
      </text>
    </comment>
    <comment ref="Z157" authorId="1" shapeId="0" xr:uid="{A64631AC-88B1-4771-8947-BA185CD51C76}">
      <text>
        <r>
          <rPr>
            <b/>
            <sz val="9"/>
            <color indexed="81"/>
            <rFont val="Tahoma"/>
            <family val="2"/>
          </rPr>
          <t>Second CM33 debug</t>
        </r>
        <r>
          <rPr>
            <sz val="9"/>
            <color indexed="81"/>
            <rFont val="Tahoma"/>
            <family val="2"/>
          </rPr>
          <t xml:space="preserve"> 
Fixed state
0 - Disabled
1 - Enabled</t>
        </r>
      </text>
    </comment>
    <comment ref="AA157" authorId="1" shapeId="0" xr:uid="{00797E03-019F-47FE-9F41-A2DDA00297EB}">
      <text>
        <r>
          <rPr>
            <b/>
            <sz val="9"/>
            <color indexed="81"/>
            <rFont val="Tahoma"/>
            <family val="2"/>
          </rPr>
          <t>Second CM33 debug</t>
        </r>
        <r>
          <rPr>
            <sz val="9"/>
            <color indexed="81"/>
            <rFont val="Tahoma"/>
            <family val="2"/>
          </rPr>
          <t xml:space="preserve"> 
Fixed state
0 - Disabled
1 - Enabled</t>
        </r>
      </text>
    </comment>
    <comment ref="AB157" authorId="1" shapeId="0" xr:uid="{F113F020-007D-4D7C-BD25-C7D2688CFEC6}">
      <text>
        <r>
          <rPr>
            <b/>
            <sz val="9"/>
            <color indexed="81"/>
            <rFont val="Tahoma"/>
            <family val="2"/>
          </rPr>
          <t xml:space="preserve">Mass erase flash command </t>
        </r>
        <r>
          <rPr>
            <sz val="9"/>
            <color indexed="81"/>
            <rFont val="Tahoma"/>
            <family val="2"/>
          </rPr>
          <t>f</t>
        </r>
        <r>
          <rPr>
            <sz val="9"/>
            <color indexed="81"/>
            <rFont val="Tahoma"/>
            <family val="2"/>
          </rPr>
          <t>ixed state
0 - Disabled
1 - Enabled</t>
        </r>
      </text>
    </comment>
    <comment ref="AC157" authorId="1" shapeId="0" xr:uid="{26714F61-4B77-4B2E-AA9F-03E36F2CFD78}">
      <text>
        <r>
          <rPr>
            <sz val="9"/>
            <color indexed="81"/>
            <rFont val="Tahoma"/>
            <family val="2"/>
          </rPr>
          <t xml:space="preserve">Set </t>
        </r>
        <r>
          <rPr>
            <b/>
            <sz val="9"/>
            <color indexed="81"/>
            <rFont val="Tahoma"/>
            <family val="2"/>
          </rPr>
          <t>FA mode command</t>
        </r>
        <r>
          <rPr>
            <sz val="9"/>
            <color indexed="81"/>
            <rFont val="Tahoma"/>
            <family val="2"/>
          </rPr>
          <t xml:space="preserve"> Fixed state
0 - Disabled
1 - Enabled</t>
        </r>
      </text>
    </comment>
    <comment ref="AD157" authorId="1" shapeId="0" xr:uid="{163F29F3-FD4E-4A73-B4E4-C1CD7B457C80}">
      <text>
        <r>
          <rPr>
            <b/>
            <sz val="9"/>
            <color indexed="81"/>
            <rFont val="Tahoma"/>
            <family val="2"/>
          </rPr>
          <t xml:space="preserve">ISP command </t>
        </r>
        <r>
          <rPr>
            <sz val="9"/>
            <color indexed="81"/>
            <rFont val="Tahoma"/>
            <family val="2"/>
          </rPr>
          <t>Fixed state
0 - Disabled
1 - Enabled</t>
        </r>
      </text>
    </comment>
    <comment ref="AE157" authorId="1" shapeId="0" xr:uid="{EEE3C4C0-B102-4375-ABDC-3D494FF7F37D}">
      <text>
        <r>
          <rPr>
            <b/>
            <sz val="9"/>
            <color indexed="81"/>
            <rFont val="Tahoma"/>
            <family val="2"/>
          </rPr>
          <t>DSP debug</t>
        </r>
        <r>
          <rPr>
            <sz val="9"/>
            <color indexed="81"/>
            <rFont val="Tahoma"/>
            <family val="2"/>
          </rPr>
          <t xml:space="preserve"> 
Fixed state
0 - Disabled
1 - Enabled</t>
        </r>
      </text>
    </comment>
    <comment ref="AG157" authorId="1" shapeId="0" xr:uid="{FF85A923-B974-4A2D-A7F0-7810228388B2}">
      <text>
        <r>
          <rPr>
            <b/>
            <sz val="9"/>
            <color indexed="81"/>
            <rFont val="Tahoma"/>
            <family val="2"/>
          </rPr>
          <t>Secure invasive debug</t>
        </r>
        <r>
          <rPr>
            <sz val="9"/>
            <color indexed="81"/>
            <rFont val="Tahoma"/>
            <family val="2"/>
          </rPr>
          <t xml:space="preserve"> Fixed state
0 - Disabled
1 - Enabled</t>
        </r>
      </text>
    </comment>
    <comment ref="AH157" authorId="1" shapeId="0" xr:uid="{7D484D33-D282-423B-BBDE-0C5C36F41FBA}">
      <text>
        <r>
          <rPr>
            <b/>
            <sz val="9"/>
            <color indexed="81"/>
            <rFont val="Tahoma"/>
            <family val="2"/>
          </rPr>
          <t>Secure non-invasive debug</t>
        </r>
        <r>
          <rPr>
            <sz val="9"/>
            <color indexed="81"/>
            <rFont val="Tahoma"/>
            <family val="2"/>
          </rPr>
          <t xml:space="preserve"> Fixed state
0 - Disabled
1 - Enabled</t>
        </r>
      </text>
    </comment>
    <comment ref="AI157" authorId="1" shapeId="0" xr:uid="{BAC6024A-5017-4A1E-BBBA-F386B87A8F4B}">
      <text>
        <r>
          <rPr>
            <b/>
            <sz val="9"/>
            <color indexed="81"/>
            <rFont val="Tahoma"/>
            <family val="2"/>
          </rPr>
          <t>Non Secure debug</t>
        </r>
        <r>
          <rPr>
            <sz val="9"/>
            <color indexed="81"/>
            <rFont val="Tahoma"/>
            <family val="2"/>
          </rPr>
          <t xml:space="preserve"> Fixed state
0 - Disabled
1 - Enabled</t>
        </r>
      </text>
    </comment>
    <comment ref="AJ157" authorId="1" shapeId="0" xr:uid="{646C2E17-C1FA-4627-AEC6-5487F5E84CEE}">
      <text>
        <r>
          <rPr>
            <b/>
            <sz val="9"/>
            <color indexed="81"/>
            <rFont val="Tahoma"/>
            <family val="2"/>
          </rPr>
          <t>Non Secure non-invasive debug</t>
        </r>
        <r>
          <rPr>
            <sz val="9"/>
            <color indexed="81"/>
            <rFont val="Tahoma"/>
            <family val="2"/>
          </rPr>
          <t xml:space="preserve"> Fixed state
0 - Disabled
1 - Enabled</t>
        </r>
      </text>
    </comment>
    <comment ref="E158" authorId="1" shapeId="0" xr:uid="{7FE8C1DB-E6F5-4473-85DF-F9BE4822C5F1}">
      <text>
        <r>
          <rPr>
            <sz val="12"/>
            <color theme="1"/>
            <rFont val="Calibri"/>
            <family val="2"/>
            <scheme val="minor"/>
          </rPr>
          <t>Upper 16 bits of vendor usage field defined in DAP. Lower 16-bits come from customer field area (CFPA.DBG_REVOKE_VU).</t>
        </r>
      </text>
    </comment>
    <comment ref="G160" authorId="1" shapeId="0" xr:uid="{97010DC0-7570-45AC-A482-5F00024EF9DC}">
      <text>
        <r>
          <rPr>
            <sz val="12"/>
            <color theme="1"/>
            <rFont val="Calibri"/>
            <family val="2"/>
            <scheme val="minor"/>
          </rPr>
          <t xml:space="preserve">Enable self-test for PUF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I160" authorId="1" shapeId="0" xr:uid="{3F96B8DC-24C3-4573-A477-81801DEB785F}">
      <text>
        <r>
          <rPr>
            <sz val="12"/>
            <color theme="1"/>
            <rFont val="Calibri"/>
            <family val="2"/>
            <scheme val="minor"/>
          </rPr>
          <t xml:space="preserve">Enable self-test for KDF &amp; CMAC blocks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K160" authorId="1" shapeId="0" xr:uid="{C0CE3349-19F1-4E6F-BAE8-575DD9334ACA}">
      <text>
        <r>
          <rPr>
            <sz val="12"/>
            <color theme="1"/>
            <rFont val="Calibri"/>
            <family val="2"/>
            <scheme val="minor"/>
          </rPr>
          <t xml:space="preserve">Enable self-test for HMAC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M160" authorId="1" shapeId="0" xr:uid="{44CE87E7-62BA-4A64-93E7-0C7D636B930A}">
      <text>
        <r>
          <rPr>
            <sz val="12"/>
            <color theme="1"/>
            <rFont val="Calibri"/>
            <family val="2"/>
            <scheme val="minor"/>
          </rPr>
          <t xml:space="preserve">Enable self-test for DRBG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O160" authorId="1" shapeId="0" xr:uid="{03C35B0B-E5A8-495E-8A24-6BEFC54E76EE}">
      <text>
        <r>
          <rPr>
            <sz val="12"/>
            <color theme="1"/>
            <rFont val="Calibri"/>
            <family val="2"/>
            <scheme val="minor"/>
          </rPr>
          <t xml:space="preserve">Enable self-test for ECDSA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Q160" authorId="1" shapeId="0" xr:uid="{F7CC14DB-6FE1-409C-8F03-8D37D5993758}">
      <text>
        <r>
          <rPr>
            <sz val="12"/>
            <color theme="1"/>
            <rFont val="Calibri"/>
            <family val="2"/>
            <scheme val="minor"/>
          </rPr>
          <t xml:space="preserve">Enable self-test for AES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S160" authorId="1" shapeId="0" xr:uid="{64A7C34D-B1A8-491A-BDD7-85DA56731CAE}">
      <text>
        <r>
          <rPr>
            <sz val="12"/>
            <color theme="1"/>
            <rFont val="Calibri"/>
            <family val="2"/>
            <scheme val="minor"/>
          </rPr>
          <t xml:space="preserve">Enable self-test for SHA2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U160" authorId="1" shapeId="0" xr:uid="{7D6BA52B-46DD-410F-B503-132A418DF40F}">
      <text>
        <r>
          <rPr>
            <sz val="12"/>
            <color theme="1"/>
            <rFont val="Calibri"/>
            <family val="2"/>
            <scheme val="minor"/>
          </rPr>
          <t xml:space="preserve">Protection of active image. 
This field defines protection of flash area occupied by the active image. Only applicable to internal flash.
00 - Protection is defined using the CFPA FLASH_ACL settings.
01 - Write protect active image area with sticky lock. GLBAC2 is used. FLASH_ACL settings are ignored.
10 - Write protect active image area without sticky lock. GLBAC4 is used. FLASH_ACL settings are ignored.
11 - XOM protect active image area with sticky lock. GLBAC6 is used. FLASH_ACL settings are ignored.
</t>
        </r>
      </text>
    </comment>
    <comment ref="W160" authorId="1" shapeId="0" xr:uid="{1E696C88-59E4-4DDD-9708-2C0087723FB9}">
      <text>
        <r>
          <rPr>
            <sz val="12"/>
            <color theme="1"/>
            <rFont val="Calibri"/>
            <family val="2"/>
            <scheme val="minor"/>
          </rPr>
          <t>RAM zeroize on ITRC event.
Zeroize long-term storage RAM (RAMA) on subsequent boot when Intrusion &amp; Tamper control signals an intrusion event (ITRC_OUT3).
2b'00 - No action.
2b'01 -  Always Zeroize PKC  RAM on ITRC event only.
2b'10 - Zeroize PKC &amp; RAMA on ITRC event only.
2b'11 - Always Zeroize PKC &amp; RAMA on all reset boot.
Note, when ITRC is re-configured in application then ITRC_OUT4 (CHIP_RESET) should be triggered with at least same events as ITRC_OUT3 (RAM_ZEROIZE) .</t>
        </r>
      </text>
    </comment>
    <comment ref="Y160" authorId="1" shapeId="0" xr:uid="{1DCF19F6-62D3-4D6A-85FD-5CFBBDD17121}">
      <text>
        <r>
          <rPr>
            <b/>
            <sz val="9"/>
            <color indexed="81"/>
            <rFont val="Tahoma"/>
            <family val="2"/>
          </rPr>
          <t xml:space="preserve">TrustZone-M mode.
</t>
        </r>
        <r>
          <rPr>
            <sz val="9"/>
            <color indexed="81"/>
            <rFont val="Tahoma"/>
            <family val="2"/>
          </rPr>
          <t>00  - Ignored.
01, 10, 11 - Enforce preset TZM data in image manifest.</t>
        </r>
      </text>
    </comment>
    <comment ref="AA160" authorId="1" shapeId="0" xr:uid="{5F34BE54-E678-4271-A3F4-A8F31B886E78}">
      <text>
        <r>
          <rPr>
            <sz val="12"/>
            <color theme="1"/>
            <rFont val="Calibri"/>
            <family val="2"/>
            <scheme val="minor"/>
          </rPr>
          <t xml:space="preserve">Enforce CNSA suite approved algorithms for secure boot, secure update and debug authentication.
00, 01 - At least CNSA 1.0 algorithims are used. (ECC P-384).
10, 11 - Only CNSA 2.0 algorithims are used.(ECDSA P-384 + MLDSA-87).
  </t>
        </r>
      </text>
    </comment>
    <comment ref="AC160" authorId="2" shapeId="0" xr:uid="{F43EC927-EFFC-46AC-B6AA-253218FA336E}">
      <text>
        <r>
          <rPr>
            <sz val="12"/>
            <color theme="1"/>
            <rFont val="Calibri"/>
            <family val="2"/>
            <scheme val="minor"/>
          </rPr>
          <t>Define the DICE csr and key generation type.
00,01  - Generate DICE ECC P-384 keys.
10,11  - Generate DICE SHA384 &amp; MLDSA keys.</t>
        </r>
      </text>
    </comment>
    <comment ref="AF160" authorId="1" shapeId="0" xr:uid="{385C6DAC-8CBB-44D1-8288-7CD12EEA7106}">
      <text>
        <r>
          <rPr>
            <sz val="12"/>
            <color theme="1"/>
            <rFont val="Calibri"/>
            <family val="2"/>
            <scheme val="minor"/>
          </rPr>
          <t xml:space="preserve">LP_SEC_BOOT: Secure boot option for low-power wake from power-down &amp; deep-power down.
For CFPA/CMPA do CRC check always.
• 00 - Same as cold boot
• 01 - CRC check for CFPA/CMPA &amp; CRC32 check of active image. Uses AHB_CRC image type to check image CRC and loads TZ-M preset data if present before jumping to the image.
• 10 - CRC check for CFPA/CMPA &amp; jump to vector address specified in CFPA.
• 11 - CRC check for CFPA/CMPA &amp; CMAC check of active image. Uses AHB_CRC image type to check image CRC and loads TZ-M preset data if present before jumping to the image.
</t>
        </r>
      </text>
    </comment>
    <comment ref="AI160" authorId="1" shapeId="0" xr:uid="{5EF5C0FB-2F4C-4BEF-8FB3-E80917538193}">
      <text>
        <r>
          <rPr>
            <b/>
            <sz val="9"/>
            <color indexed="81"/>
            <rFont val="Tahoma"/>
            <family val="2"/>
          </rPr>
          <t xml:space="preserve">Secure boot enforcement. 
</t>
        </r>
        <r>
          <rPr>
            <sz val="9"/>
            <color indexed="81"/>
            <rFont val="Tahoma"/>
            <family val="2"/>
          </rPr>
          <t xml:space="preserve">This field defines the minimum image verification procedure (CRC32, CMAC, ECDSA sign).
The Image type field in header indicates the type of verification data (checksum or signature) included in it. 
00 - All Image types are allowed.
01 - Only CRC32 or cryptographically signed (CMAC or ECDSA or MLDSA) images are allowed.
10 - Only cryptographically Signed (CMAC or ECDSA or MLDSA) images are allowed.
11 - Only PKI signed (ECDSA or MLDSA) images are allowed.
Plain &lt; CRC32 &lt; CMAC &lt; ECDSA &lt; ECDSA+MLDSA
</t>
        </r>
      </text>
    </comment>
    <comment ref="E161" authorId="1" shapeId="0" xr:uid="{C4B97744-4A9E-464E-A62E-9A431C64AFEB}">
      <text>
        <r>
          <rPr>
            <sz val="12"/>
            <color theme="1"/>
            <rFont val="Calibri"/>
            <family val="2"/>
            <scheme val="minor"/>
          </rPr>
          <t>Lock on-chip flash NPX PRINCE context 3 settings.
00 - Region is not locked. 
01, 10, 11 - Region is locked.
Note: when locking a region recommendation is to also enable erase checking using the REGn_ERASE_CHECK_EN field.</t>
        </r>
      </text>
    </comment>
    <comment ref="G161" authorId="1" shapeId="0" xr:uid="{941A6878-46FD-4241-A6B1-3DC23B3F3614}">
      <text>
        <r>
          <rPr>
            <sz val="12"/>
            <color theme="1"/>
            <rFont val="Calibri"/>
            <family val="2"/>
            <scheme val="minor"/>
          </rPr>
          <t>Lock on-chip flash NPX PRINCE context 2 settings.
00 - Region is not locked. 
01, 10, 11 - Region is locked.
Note: when locking a region recommendation is to also enable erase checking using the REGn_ERASE_CHECK_EN field.</t>
        </r>
      </text>
    </comment>
    <comment ref="I161" authorId="1" shapeId="0" xr:uid="{F727DD0C-013A-4D32-A699-43515E2FC471}">
      <text>
        <r>
          <rPr>
            <sz val="12"/>
            <color theme="1"/>
            <rFont val="Calibri"/>
            <family val="2"/>
            <scheme val="minor"/>
          </rPr>
          <t>Lock on-chip flash NPX PRINCE context 1 settings.
00 - Region is not locked. 
01, 10, 11 - Region is locked.
Note: when locking a region recommendation is to also enable erase checking using the REGn_ERASE_CHECK_EN field.</t>
        </r>
      </text>
    </comment>
    <comment ref="K161" authorId="1" shapeId="0" xr:uid="{AA68B5AC-9E5B-4CF5-97DC-8D6441954BE4}">
      <text>
        <r>
          <rPr>
            <sz val="12"/>
            <color theme="1"/>
            <rFont val="Calibri"/>
            <family val="2"/>
            <scheme val="minor"/>
          </rPr>
          <t xml:space="preserve">Lock on-chip flash NPX PRINCE context 0 settings.
00 - Region is not locked. 
01, 10, 11 - Region is locked.
Note: when locking a region recommendation is to also enable erase checking using the REGn_ERASE_CHECK_EN field. </t>
        </r>
      </text>
    </comment>
    <comment ref="M161" authorId="3" shapeId="0" xr:uid="{02C03BEA-7587-4547-A933-556BDB258652}">
      <text>
        <r>
          <rPr>
            <sz val="12"/>
            <color theme="1"/>
            <rFont val="Calibri"/>
            <family val="2"/>
            <scheme val="minor"/>
          </rPr>
          <t xml:space="preserve">Enable erase check for NPX PRINCE context 3.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O161" authorId="3" shapeId="0" xr:uid="{810CC420-EE02-4469-8259-F0BB080BC5A6}">
      <text>
        <r>
          <rPr>
            <sz val="12"/>
            <color theme="1"/>
            <rFont val="Calibri"/>
            <family val="2"/>
            <scheme val="minor"/>
          </rPr>
          <t xml:space="preserve">Enable erase check for NPX PRINCE context 2.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Q161" authorId="3" shapeId="0" xr:uid="{14F46849-A1FD-49E4-A0A6-9248F03EF057}">
      <text>
        <r>
          <rPr>
            <sz val="12"/>
            <color theme="1"/>
            <rFont val="Calibri"/>
            <family val="2"/>
            <scheme val="minor"/>
          </rPr>
          <t xml:space="preserve">Enable erase check for NPX PRINCE context 2.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S161" authorId="3" shapeId="0" xr:uid="{F7E10A75-C3DE-4AEA-8BF1-F3F08586EBBD}">
      <text>
        <r>
          <rPr>
            <sz val="12"/>
            <color theme="1"/>
            <rFont val="Calibri"/>
            <family val="2"/>
            <scheme val="minor"/>
          </rPr>
          <t xml:space="preserve">Enable erase check for NPX PRINCE context 0.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V161" authorId="1" shapeId="0" xr:uid="{1BC32C54-778B-4BC2-9566-4A8FB24DA312}">
      <text>
        <r>
          <rPr>
            <sz val="9"/>
            <color indexed="81"/>
            <rFont val="Tahoma"/>
            <family val="2"/>
          </rPr>
          <t>Include data from CMPA page (512 bytes) in DICE computation.
0 - not included
1 - included</t>
        </r>
      </text>
    </comment>
    <comment ref="W161" authorId="1" shapeId="0" xr:uid="{6F63DBE9-EA06-4B3A-9571-42BF249E6F0D}">
      <text>
        <r>
          <rPr>
            <sz val="9"/>
            <color indexed="81"/>
            <rFont val="Tahoma"/>
            <family val="2"/>
          </rPr>
          <t>Include NXP area (IFR1) containing specific part configuration data defined during chip manufacturing process in DICE computation.
0 - not included
1 - included</t>
        </r>
      </text>
    </comment>
    <comment ref="X161" authorId="1" shapeId="0" xr:uid="{731F86B4-3F0A-4C77-9AB7-B8D30D5D2C10}">
      <text>
        <r>
          <rPr>
            <sz val="9"/>
            <color indexed="81"/>
            <rFont val="Tahoma"/>
            <family val="2"/>
          </rPr>
          <t>Skip DICE computation.
0 - Enable DICE
1 - Disable DICE</t>
        </r>
      </text>
    </comment>
    <comment ref="Y161" authorId="1" shapeId="0" xr:uid="{25A526FE-16CC-4CE1-A634-7377D5447960}">
      <text>
        <r>
          <rPr>
            <sz val="12"/>
            <color theme="1"/>
            <rFont val="Calibri"/>
            <family val="2"/>
            <scheme val="minor"/>
          </rPr>
          <t>RoT key 3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AB161" authorId="1" shapeId="0" xr:uid="{F2A0BFD2-87E9-408B-95D8-8ADDD3522D55}">
      <text>
        <r>
          <rPr>
            <sz val="12"/>
            <color theme="1"/>
            <rFont val="Calibri"/>
            <family val="2"/>
            <scheme val="minor"/>
          </rPr>
          <t xml:space="preserve">RoT key 2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
</t>
        </r>
      </text>
    </comment>
    <comment ref="AE161" authorId="1" shapeId="0" xr:uid="{3E5C9016-BFE6-48A6-96C5-14A583EB1E0C}">
      <text>
        <r>
          <rPr>
            <sz val="12"/>
            <color theme="1"/>
            <rFont val="Calibri"/>
            <family val="2"/>
            <scheme val="minor"/>
          </rPr>
          <t>RoT key 1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AH161" authorId="1" shapeId="0" xr:uid="{5DD12626-0EC5-46DF-AA65-1FEEB9889C0E}">
      <text>
        <r>
          <rPr>
            <sz val="12"/>
            <color theme="1"/>
            <rFont val="Calibri"/>
            <family val="2"/>
            <scheme val="minor"/>
          </rPr>
          <t>RoT key 0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E162" authorId="2" shapeId="0" xr:uid="{E8371FDF-7FC3-4D12-93D8-35FD7A934AB5}">
      <text>
        <r>
          <rPr>
            <sz val="12"/>
            <color theme="1"/>
            <rFont val="Calibri"/>
            <family val="2"/>
            <scheme val="minor"/>
          </rPr>
          <t>If set as zero, then use the 0x30018000 RAM address as the default.</t>
        </r>
      </text>
    </comment>
    <comment ref="E163" authorId="2" shapeId="0" xr:uid="{5E4C5705-8CE4-4D24-918A-37D66F67B71B}">
      <text>
        <r>
          <rPr>
            <sz val="12"/>
            <color theme="1"/>
            <rFont val="Calibri"/>
            <family val="2"/>
            <scheme val="minor"/>
          </rPr>
          <t>If set as zero, then use the 0x30005000 RAM address as the default.</t>
        </r>
      </text>
    </comment>
    <comment ref="E164" authorId="1" shapeId="0" xr:uid="{710007A4-5B1B-4342-AD1E-CF3ADB1C0A2E}">
      <text>
        <r>
          <rPr>
            <sz val="9"/>
            <color indexed="81"/>
            <rFont val="Tahoma"/>
            <family val="2"/>
          </rPr>
          <t>Root of Trust Key Hash is SHA256 or SHA384 of RoTKpublic. Hash algorithm is selected based on RoTK EC type (secp256r1 -&gt; SHA256 or secp384r1 -&gt; SHA384). Same RoTKs and RoTKTH values are shared between debug authentication, SB3.1 firmware updates container and signed boot image based on CMPA.RoTKx_Usage .</t>
        </r>
      </text>
    </comment>
    <comment ref="E176" authorId="1" shapeId="0" xr:uid="{EDFA960A-ADD2-4E0F-B413-97C5395DA9A8}">
      <text>
        <r>
          <rPr>
            <sz val="12"/>
            <color theme="1"/>
            <rFont val="Calibri"/>
            <family val="2"/>
            <scheme val="minor"/>
          </rPr>
          <t xml:space="preserve">ROM copies this value to NPX-&gt;VMAPCTX0_WD0 register during flash initialization. This bitmask indicates which 32KB block is encrypted/decrypted using CTX0 key &amp; IV. 
</t>
        </r>
      </text>
    </comment>
    <comment ref="E177" authorId="1" shapeId="0" xr:uid="{005349B8-8D6C-46F5-929C-D9058FA45D9E}">
      <text>
        <r>
          <rPr>
            <sz val="12"/>
            <color theme="1"/>
            <rFont val="Calibri"/>
            <family val="2"/>
            <scheme val="minor"/>
          </rPr>
          <t xml:space="preserve">ROM copies this value to NPX-&gt;VMAPCTX0_WD1 register during flash initialization. This bitmask indicates which 32KB block is encrypted/decrypted using CTX0 key &amp; IV. </t>
        </r>
      </text>
    </comment>
    <comment ref="E178" authorId="1" shapeId="0" xr:uid="{219362F6-31F8-4B1B-AC27-D74E20D2F28A}">
      <text>
        <r>
          <rPr>
            <sz val="12"/>
            <color theme="1"/>
            <rFont val="Calibri"/>
            <family val="2"/>
            <scheme val="minor"/>
          </rPr>
          <t xml:space="preserve">ROM copies this value to NPX-&gt;VMAPCTX1_WD0 register during flash initialization. This bitmask indicates which 32KB block is encrypted/decrypted using CTX1 key &amp; IV. </t>
        </r>
      </text>
    </comment>
    <comment ref="E179" authorId="1" shapeId="0" xr:uid="{C7AA8684-C12F-4B93-A7C8-3236A8E37640}">
      <text>
        <r>
          <rPr>
            <sz val="12"/>
            <color theme="1"/>
            <rFont val="Calibri"/>
            <family val="2"/>
            <scheme val="minor"/>
          </rPr>
          <t xml:space="preserve">ROM copies this value to NPX-&gt;VMAPCTX1_WD1 register during flash initialization. This bitmask indicates which 32KB block is encrypted/decrypted using CTX1 key &amp; IV. </t>
        </r>
      </text>
    </comment>
    <comment ref="E180" authorId="1" shapeId="0" xr:uid="{F23B46F6-EA14-4BF7-81A1-CE739C2BFFED}">
      <text>
        <r>
          <rPr>
            <sz val="12"/>
            <color theme="1"/>
            <rFont val="Calibri"/>
            <family val="2"/>
            <scheme val="minor"/>
          </rPr>
          <t xml:space="preserve">ROM copies this value to NPX-&gt;VMAPCTX2_WD0 register during flash initialization. This bitmask indicates which 32KB block is encrypted/decrypted using CTX2 key &amp; IV. </t>
        </r>
      </text>
    </comment>
    <comment ref="E181" authorId="1" shapeId="0" xr:uid="{B9F8D5EC-4A12-47F8-8E69-6B584A889634}">
      <text>
        <r>
          <rPr>
            <sz val="12"/>
            <color theme="1"/>
            <rFont val="Calibri"/>
            <family val="2"/>
            <scheme val="minor"/>
          </rPr>
          <t xml:space="preserve">ROM copies this value to NPX-&gt;VMAPCTX2_WD1 register during flash initialization. This bitmask indicates which 32KB block is encrypted/decrypted using CTX2 key &amp; IV. </t>
        </r>
      </text>
    </comment>
    <comment ref="E182" authorId="1" shapeId="0" xr:uid="{415A9D5A-2379-427D-9E88-B782B0C7FADF}">
      <text>
        <r>
          <rPr>
            <sz val="12"/>
            <color theme="1"/>
            <rFont val="Calibri"/>
            <family val="2"/>
            <scheme val="minor"/>
          </rPr>
          <t xml:space="preserve">ROM copies this value to NPX-&gt;VMAPCTX3_WD0 register during flash initialization. This bitmask indicates which 32KB block is encrypted/decrypted using CTX3 key &amp; IV. </t>
        </r>
      </text>
    </comment>
    <comment ref="E183" authorId="1" shapeId="0" xr:uid="{0378FBDC-1534-49D4-A372-1AA3F51A9EE0}">
      <text>
        <r>
          <rPr>
            <sz val="12"/>
            <color theme="1"/>
            <rFont val="Calibri"/>
            <family val="2"/>
            <scheme val="minor"/>
          </rPr>
          <t xml:space="preserve">ROM copies this value to NPX-&gt;VMAPCTX3_WD1 register during flash initialization. This bitmask indicates which 32KB block is encrypted/decrypted using CTX3 key &amp; IV. </t>
        </r>
      </text>
    </comment>
    <comment ref="D184" authorId="2" shapeId="0" xr:uid="{46DF683D-F1BE-4384-9F18-7465A8732734}">
      <text>
        <r>
          <rPr>
            <sz val="12"/>
            <color theme="1"/>
            <rFont val="Calibri"/>
            <family val="2"/>
            <scheme val="minor"/>
          </rPr>
          <t xml:space="preserve">ROM code will not manage these fields, but SDK driver can manage these.
</t>
        </r>
      </text>
    </comment>
    <comment ref="E184" authorId="3" shapeId="0" xr:uid="{9F04C274-A1F7-4931-8FAF-4D8BF216F18B}">
      <text>
        <r>
          <rPr>
            <sz val="12"/>
            <color theme="1"/>
            <rFont val="Calibri"/>
            <family val="2"/>
            <scheme val="minor"/>
          </rPr>
          <t>Upper 24-bits of IPED region 0 start address. Lower 8 address bits are always 0.</t>
        </r>
      </text>
    </comment>
    <comment ref="AI184" authorId="1" shapeId="0" xr:uid="{32AA64EF-6116-4068-96FB-DDE3F5DDD8DF}">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4" authorId="1" shapeId="0" xr:uid="{B85EB9C9-3698-48E1-BB42-F244FA282F75}">
      <text>
        <r>
          <rPr>
            <sz val="9"/>
            <color indexed="81"/>
            <rFont val="Tahoma"/>
            <family val="2"/>
          </rPr>
          <t xml:space="preserve">GCM mode enable.
CTR_MODE - 0 -  Region is enabled in CTR mode. 
GCM_MODE - 1 - Region is enabled in GCM mode. 
</t>
        </r>
      </text>
    </comment>
    <comment ref="E185" authorId="3" shapeId="0" xr:uid="{C74A395C-DD93-45EE-949B-B7DCEE6E839F}">
      <text>
        <r>
          <rPr>
            <sz val="12"/>
            <color theme="1"/>
            <rFont val="Calibri"/>
            <family val="2"/>
            <scheme val="minor"/>
          </rPr>
          <t>Upper 24-bits of IPED region 0 end address. Lower 8 address bits are always 0.</t>
        </r>
      </text>
    </comment>
    <comment ref="AI185" authorId="1" shapeId="0" xr:uid="{962D8815-422D-40E2-93FB-E7E2A8B01959}">
      <text>
        <r>
          <rPr>
            <sz val="12"/>
            <color theme="1"/>
            <rFont val="Calibri"/>
            <family val="2"/>
            <scheme val="minor"/>
          </rPr>
          <t xml:space="preserve">Lock the IPED context settings.
NOT_LOCKED - 00 - Region is not locked. 
LOCKED - 01, 10, 11 - Region is locked.  
</t>
        </r>
      </text>
    </comment>
    <comment ref="E186" authorId="3" shapeId="0" xr:uid="{D7EADFF2-D20B-449E-A59A-765C25C24489}">
      <text>
        <r>
          <rPr>
            <sz val="12"/>
            <color theme="1"/>
            <rFont val="Calibri"/>
            <family val="2"/>
            <scheme val="minor"/>
          </rPr>
          <t>Upper 24-bits of IPED region 1 start address. Lower 8 address bits are always 0.</t>
        </r>
      </text>
    </comment>
    <comment ref="AI186" authorId="1" shapeId="0" xr:uid="{1FD703B3-7598-48D5-8392-2B343EB0E2A5}">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6" authorId="1" shapeId="0" xr:uid="{81E7B368-EFD3-4CE8-901C-FB99B3A91D62}">
      <text>
        <r>
          <rPr>
            <sz val="9"/>
            <color indexed="81"/>
            <rFont val="Tahoma"/>
            <family val="2"/>
          </rPr>
          <t xml:space="preserve">GCM mode enable.
CTR_MODE - 0 -  Region is enabled in CTR mode. 
GCM_MODE - 1 - Region is enabled in GCM mode. 
</t>
        </r>
      </text>
    </comment>
    <comment ref="E187" authorId="3" shapeId="0" xr:uid="{86D307A8-AB63-4124-AFC3-E3BA425E9385}">
      <text>
        <r>
          <rPr>
            <sz val="12"/>
            <color theme="1"/>
            <rFont val="Calibri"/>
            <family val="2"/>
            <scheme val="minor"/>
          </rPr>
          <t>Upper 24-bits of IPED region 1 end address. Lower 8 address bits are always 0.</t>
        </r>
      </text>
    </comment>
    <comment ref="AI187" authorId="1" shapeId="0" xr:uid="{0BF87ED7-C739-49C3-8566-49D6397F6AA9}">
      <text>
        <r>
          <rPr>
            <sz val="12"/>
            <color theme="1"/>
            <rFont val="Calibri"/>
            <family val="2"/>
            <scheme val="minor"/>
          </rPr>
          <t xml:space="preserve">Lock the IPED context settings.
NOT_LOCKED - 00 - Region is not locked. 
LOCKED - 01, 10, 11 - Region is locked.  
</t>
        </r>
      </text>
    </comment>
    <comment ref="E188" authorId="3" shapeId="0" xr:uid="{0F32291E-4ED5-4ECF-BCBA-E8B8B9906F62}">
      <text>
        <r>
          <rPr>
            <sz val="12"/>
            <color theme="1"/>
            <rFont val="Calibri"/>
            <family val="2"/>
            <scheme val="minor"/>
          </rPr>
          <t>Upper 24-bits of IPED region 2 start address. Lower 8 address bits are always 0.</t>
        </r>
      </text>
    </comment>
    <comment ref="AI188" authorId="1" shapeId="0" xr:uid="{A830A101-98F3-4DAD-A089-5724B067BA07}">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8" authorId="1" shapeId="0" xr:uid="{EC9ECD6B-7E22-4AE6-998B-17BE764F9521}">
      <text>
        <r>
          <rPr>
            <sz val="9"/>
            <color indexed="81"/>
            <rFont val="Tahoma"/>
            <family val="2"/>
          </rPr>
          <t xml:space="preserve">GCM mode enable.
CTR_MODE - 0 -  Region is enabled in CTR mode. 
GCM_MODE - 1 - Region is enabled in GCM mode. 
</t>
        </r>
      </text>
    </comment>
    <comment ref="E189" authorId="3" shapeId="0" xr:uid="{1702C52E-DB72-4246-BBD1-EE58363BF85A}">
      <text>
        <r>
          <rPr>
            <sz val="12"/>
            <color theme="1"/>
            <rFont val="Calibri"/>
            <family val="2"/>
            <scheme val="minor"/>
          </rPr>
          <t>Upper 24-bits of IPED region 2 end address. Lower 8 address bits are always 0.</t>
        </r>
      </text>
    </comment>
    <comment ref="AI189" authorId="1" shapeId="0" xr:uid="{559ECDED-C677-47EC-83F1-9B98FA8FD6C4}">
      <text>
        <r>
          <rPr>
            <sz val="12"/>
            <color theme="1"/>
            <rFont val="Calibri"/>
            <family val="2"/>
            <scheme val="minor"/>
          </rPr>
          <t xml:space="preserve">Lock the IPED context settings.
NOT_LOCKED - 00 - Region is not locked. 
LOCKED - 01, 10, 11 - Region is locked.  
</t>
        </r>
      </text>
    </comment>
    <comment ref="E190" authorId="3" shapeId="0" xr:uid="{A90D993F-73DA-4013-97A6-EF6FA7B5FC48}">
      <text>
        <r>
          <rPr>
            <sz val="12"/>
            <color theme="1"/>
            <rFont val="Calibri"/>
            <family val="2"/>
            <scheme val="minor"/>
          </rPr>
          <t>Upper 24-bits of IPED region 3 start address. Lower 8 address bits are always 0.</t>
        </r>
      </text>
    </comment>
    <comment ref="AI190" authorId="1" shapeId="0" xr:uid="{94081B83-56EF-48E9-922F-EA0230C06056}">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0" authorId="1" shapeId="0" xr:uid="{E604F01B-B3A4-4D97-8C18-E1B706FAD328}">
      <text>
        <r>
          <rPr>
            <sz val="9"/>
            <color indexed="81"/>
            <rFont val="Tahoma"/>
            <family val="2"/>
          </rPr>
          <t xml:space="preserve">GCM mode enable.
CTR_MODE - 0 -  Region is enabled in CTR mode. 
GCM_MODE - 1 - Region is enabled in GCM mode. 
</t>
        </r>
      </text>
    </comment>
    <comment ref="E191" authorId="3" shapeId="0" xr:uid="{86006A4F-BBAD-4F26-96E6-D52E918B30CA}">
      <text>
        <r>
          <rPr>
            <sz val="12"/>
            <color theme="1"/>
            <rFont val="Calibri"/>
            <family val="2"/>
            <scheme val="minor"/>
          </rPr>
          <t>Upper 24-bits of IPED region 3 end address. Lower 8 address bits are always 0.</t>
        </r>
      </text>
    </comment>
    <comment ref="AI191" authorId="1" shapeId="0" xr:uid="{32E4DEBF-5F1B-40B1-85CF-648A2A8ABE99}">
      <text>
        <r>
          <rPr>
            <sz val="12"/>
            <color theme="1"/>
            <rFont val="Calibri"/>
            <family val="2"/>
            <scheme val="minor"/>
          </rPr>
          <t xml:space="preserve">Lock the IPED context settings.
NOT_LOCKED - 00 - Region is not locked. 
LOCKED - 01, 10, 11 - Region is locked.  
</t>
        </r>
      </text>
    </comment>
    <comment ref="E192" authorId="3" shapeId="0" xr:uid="{8E59D75B-4F3D-411C-913D-FF2E8F014539}">
      <text>
        <r>
          <rPr>
            <sz val="12"/>
            <color theme="1"/>
            <rFont val="Calibri"/>
            <family val="2"/>
            <scheme val="minor"/>
          </rPr>
          <t>Upper 24-bits of IPED region 4 start address. Lower 8 address bits are always 0.</t>
        </r>
      </text>
    </comment>
    <comment ref="AI192" authorId="1" shapeId="0" xr:uid="{7E66B0CF-1E99-4D01-82EB-D17F9C51859F}">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2" authorId="1" shapeId="0" xr:uid="{EA3B4E4F-1A34-4F9E-B379-5AB7DB709E20}">
      <text>
        <r>
          <rPr>
            <sz val="9"/>
            <color indexed="81"/>
            <rFont val="Tahoma"/>
            <family val="2"/>
          </rPr>
          <t xml:space="preserve">GCM mode enable.
CTR_MODE - 0 -  Region is enabled in CTR mode. 
GCM_MODE - 1 - Region is enabled in GCM mode. 
</t>
        </r>
      </text>
    </comment>
    <comment ref="E193" authorId="3" shapeId="0" xr:uid="{70096E3D-EB30-4739-B1BE-B32B7A6F0050}">
      <text>
        <r>
          <rPr>
            <sz val="12"/>
            <color theme="1"/>
            <rFont val="Calibri"/>
            <family val="2"/>
            <scheme val="minor"/>
          </rPr>
          <t>Upper 24-bits of IPED region 4 end address. Lower 8 address bits are always 0.</t>
        </r>
      </text>
    </comment>
    <comment ref="AI193" authorId="1" shapeId="0" xr:uid="{C68CAFA3-EB25-4BFF-8F9C-9F0B9384C32C}">
      <text>
        <r>
          <rPr>
            <sz val="12"/>
            <color theme="1"/>
            <rFont val="Calibri"/>
            <family val="2"/>
            <scheme val="minor"/>
          </rPr>
          <t xml:space="preserve">Lock the IPED context settings.
NOT_LOCKED - 00 - Region is not locked. 
LOCKED - 01, 10, 11 - Region is locked.  
</t>
        </r>
      </text>
    </comment>
    <comment ref="E194" authorId="3" shapeId="0" xr:uid="{2FF045B1-39CB-49AA-9F16-F25A6E41E9B7}">
      <text>
        <r>
          <rPr>
            <sz val="12"/>
            <color theme="1"/>
            <rFont val="Calibri"/>
            <family val="2"/>
            <scheme val="minor"/>
          </rPr>
          <t>Upper 24-bits of IPED region 5 start address. Lower 8 address bits are always 0.</t>
        </r>
      </text>
    </comment>
    <comment ref="AI194" authorId="1" shapeId="0" xr:uid="{AE44F9E2-8AB6-4FD6-BD6F-9646BB104C4C}">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4" authorId="1" shapeId="0" xr:uid="{3063D80F-0058-437A-8884-2AC300CD0E6B}">
      <text>
        <r>
          <rPr>
            <sz val="9"/>
            <color indexed="81"/>
            <rFont val="Tahoma"/>
            <family val="2"/>
          </rPr>
          <t xml:space="preserve">GCM mode enable.
CTR_MODE - 0 -  Region is enabled in CTR mode. 
GCM_MODE - 1 - Region is enabled in GCM mode. 
</t>
        </r>
      </text>
    </comment>
    <comment ref="E195" authorId="3" shapeId="0" xr:uid="{3A704501-0755-4A80-ACA8-DA8AA05792B8}">
      <text>
        <r>
          <rPr>
            <sz val="12"/>
            <color theme="1"/>
            <rFont val="Calibri"/>
            <family val="2"/>
            <scheme val="minor"/>
          </rPr>
          <t>Upper 24-bits of IPED region 5 end address. Lower 8 address bits are always 0.</t>
        </r>
      </text>
    </comment>
    <comment ref="AI195" authorId="1" shapeId="0" xr:uid="{403CBA19-0208-4763-AD6B-C097B86876B3}">
      <text>
        <r>
          <rPr>
            <sz val="12"/>
            <color theme="1"/>
            <rFont val="Calibri"/>
            <family val="2"/>
            <scheme val="minor"/>
          </rPr>
          <t xml:space="preserve">Lock the IPED context settings.
NOT_LOCKED - 00 - Region is not locked. 
LOCKED - 01, 10, 11 - Region is locked.  
</t>
        </r>
      </text>
    </comment>
    <comment ref="E196" authorId="3" shapeId="0" xr:uid="{BE1A597D-C7E4-40CE-A6DC-BB9CFBD9A728}">
      <text>
        <r>
          <rPr>
            <sz val="12"/>
            <color theme="1"/>
            <rFont val="Calibri"/>
            <family val="2"/>
            <scheme val="minor"/>
          </rPr>
          <t>Upper 24-bits of IPED region 6 start address. Lower 8 address bits are always 0.</t>
        </r>
      </text>
    </comment>
    <comment ref="AI196" authorId="1" shapeId="0" xr:uid="{B6199C56-552C-4507-8C40-5AFB4048A8E6}">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6" authorId="1" shapeId="0" xr:uid="{51160325-A901-433C-A692-C2F0DE20CD10}">
      <text>
        <r>
          <rPr>
            <sz val="9"/>
            <color indexed="81"/>
            <rFont val="Tahoma"/>
            <family val="2"/>
          </rPr>
          <t xml:space="preserve">GCM mode enable.
CTR_MODE - 0 -  Region is enabled in CTR mode. 
GCM_MODE - 1 - Region is enabled in GCM mode. 
</t>
        </r>
      </text>
    </comment>
    <comment ref="E197" authorId="3" shapeId="0" xr:uid="{C660AC7A-8634-4B77-927D-4370913A0514}">
      <text>
        <r>
          <rPr>
            <sz val="12"/>
            <color theme="1"/>
            <rFont val="Calibri"/>
            <family val="2"/>
            <scheme val="minor"/>
          </rPr>
          <t>Upper 24-bits of IPED region 6 end address. Lower 8 address bits are always 0.</t>
        </r>
      </text>
    </comment>
    <comment ref="AI197" authorId="1" shapeId="0" xr:uid="{9F067D66-EB89-45AD-8491-C54F10FB453E}">
      <text>
        <r>
          <rPr>
            <sz val="12"/>
            <color theme="1"/>
            <rFont val="Calibri"/>
            <family val="2"/>
            <scheme val="minor"/>
          </rPr>
          <t xml:space="preserve">Lock the IPED context settings.
NOT_LOCKED - 00 - Region is not locked. 
LOCKED - 01, 10, 11 - Region is locked.  
</t>
        </r>
      </text>
    </comment>
    <comment ref="E198" authorId="3" shapeId="0" xr:uid="{A4839967-62E1-407A-AFC4-D6E89BC12C22}">
      <text>
        <r>
          <rPr>
            <sz val="12"/>
            <color theme="1"/>
            <rFont val="Calibri"/>
            <family val="2"/>
            <scheme val="minor"/>
          </rPr>
          <t>Upper 24-bits of IPED region 7 start address. Lower 8 address bits are always 0.</t>
        </r>
      </text>
    </comment>
    <comment ref="AI198" authorId="1" shapeId="0" xr:uid="{D7B3308A-83E8-4F38-ACF8-AEE0F8FC5DD6}">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8" authorId="1" shapeId="0" xr:uid="{F40F748B-F1FA-4128-A015-187533038CFA}">
      <text>
        <r>
          <rPr>
            <sz val="9"/>
            <color indexed="81"/>
            <rFont val="Tahoma"/>
            <family val="2"/>
          </rPr>
          <t xml:space="preserve">GCM mode enable.
CTR_MODE - 0 -  Region is enabled in CTR mode. 
GCM_MODE - 1 - Region is enabled in GCM mode. 
</t>
        </r>
      </text>
    </comment>
    <comment ref="E199" authorId="3" shapeId="0" xr:uid="{E1E01ACD-9C3A-4FCB-B78C-D0F8F14F0891}">
      <text>
        <r>
          <rPr>
            <sz val="12"/>
            <color theme="1"/>
            <rFont val="Calibri"/>
            <family val="2"/>
            <scheme val="minor"/>
          </rPr>
          <t>Upper 24-bits of IPED region 7 end address. Lower 8 address bits are always 0.</t>
        </r>
      </text>
    </comment>
    <comment ref="AI199" authorId="1" shapeId="0" xr:uid="{5C85A842-C8DD-40AB-B0A0-3B79239F0651}">
      <text>
        <r>
          <rPr>
            <sz val="12"/>
            <color theme="1"/>
            <rFont val="Calibri"/>
            <family val="2"/>
            <scheme val="minor"/>
          </rPr>
          <t xml:space="preserve">Lock the IPED context settings.
NOT_LOCKED - 00 - Region is not locked. 
LOCKED - 01, 10, 11 - Region is locked.  
</t>
        </r>
      </text>
    </comment>
    <comment ref="E200" authorId="1" shapeId="0" xr:uid="{DACA33D0-C63F-4CDD-98EF-3B1B8C013C37}">
      <text>
        <r>
          <rPr>
            <sz val="12"/>
            <color theme="1"/>
            <rFont val="Calibri"/>
            <family val="2"/>
            <scheme val="minor"/>
          </rPr>
          <t xml:space="preserve">Bitmap mask to indicate sectors included in recovery image.
Recovery image is programmed in BANK1_IFR0. But if the image size is more than 32KB, this field can be used to indicate sectors to include in recovery image.
ROM will configure flash protection setting for these sectors the same as BANK1_IFR0 before exiting to user code. The protection settings are managed through CMPA.OEM_BANK1_IFR0_PROT. The lower 8 sectors are excluded from this mask to avoid conflicts with dual image boot feature.
</t>
        </r>
      </text>
    </comment>
    <comment ref="E202" authorId="2" shapeId="0" xr:uid="{37FF6E80-5ECE-478F-AE58-51B1B4AD9BAB}">
      <text>
        <r>
          <rPr>
            <sz val="12"/>
            <color theme="1"/>
            <rFont val="Calibri"/>
            <family val="2"/>
            <scheme val="minor"/>
          </rPr>
          <t>Used for programming the SB4 file for the runBooltoader or mailbox to process.
The first Word of the RAM address region is for storing the SB4 file total size, and second word start to store the SB4file.
If not set, then use the 0x30018000 as the default RAM address, the 0x30018000 for storing the SB4 file size, and 0x30018004 is for storing the SB4 file.</t>
        </r>
      </text>
    </comment>
    <comment ref="E212" authorId="1" shapeId="0" xr:uid="{DE34E014-470F-465C-8B16-2029361CFD13}">
      <text>
        <r>
          <rPr>
            <b/>
            <sz val="9"/>
            <color indexed="81"/>
            <rFont val="Tahoma"/>
            <family val="2"/>
          </rPr>
          <t xml:space="preserve">Drive GPIO 0 port pins high after reset.
</t>
        </r>
        <r>
          <rPr>
            <sz val="9"/>
            <color indexed="81"/>
            <rFont val="Tahoma"/>
            <family val="2"/>
          </rPr>
          <t xml:space="preserve">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QUICK_SET_GPIO_x and QUICK_CLR_GPIO_x fields then pin will be set to high-level with quick transition to low.
</t>
        </r>
      </text>
    </comment>
    <comment ref="E213" authorId="1" shapeId="0" xr:uid="{ED6939F6-526C-4ECD-87DB-9546EA581AAB}">
      <text>
        <r>
          <rPr>
            <b/>
            <sz val="9"/>
            <color indexed="81"/>
            <rFont val="Tahoma"/>
            <family val="2"/>
          </rPr>
          <t xml:space="preserve">Drive GPIO 0 port pins low.
</t>
        </r>
        <r>
          <rPr>
            <sz val="9"/>
            <color indexed="81"/>
            <rFont val="Tahoma"/>
            <family val="2"/>
          </rPr>
          <t>See description of QUICK_SET_GPIO_0 field.
Note, if a pin is selected in both QUICK_SET_GPIO_x and QUICK_CLR_GPIO_x fields then pin will be set to high-level with quick transition to low.</t>
        </r>
      </text>
    </comment>
    <comment ref="E214" authorId="1" shapeId="0" xr:uid="{E4B7A34D-EAE4-4E65-BFA0-68E2BC07D5B4}">
      <text>
        <r>
          <rPr>
            <b/>
            <sz val="9"/>
            <color indexed="81"/>
            <rFont val="Tahoma"/>
            <family val="2"/>
          </rPr>
          <t xml:space="preserve">Drive GPIO 1 port pins high.
</t>
        </r>
        <r>
          <rPr>
            <sz val="9"/>
            <color indexed="81"/>
            <rFont val="Tahoma"/>
            <family val="2"/>
          </rPr>
          <t>See description of QUICK_SET_GPIO_0 field.</t>
        </r>
      </text>
    </comment>
    <comment ref="E215" authorId="1" shapeId="0" xr:uid="{21E8E7AD-9F9C-41CC-8E1C-6739D76764F4}">
      <text>
        <r>
          <rPr>
            <sz val="12"/>
            <color theme="1"/>
            <rFont val="Calibri"/>
            <family val="2"/>
            <scheme val="minor"/>
          </rPr>
          <t>Drive GPIO 1 port pins low.
See description of QUICK_SET_GPIO_0 field.</t>
        </r>
      </text>
    </comment>
    <comment ref="E216" authorId="1" shapeId="0" xr:uid="{41065E1D-4B5D-4620-A860-8CE5052AB17F}">
      <text>
        <r>
          <rPr>
            <sz val="12"/>
            <color theme="1"/>
            <rFont val="Calibri"/>
            <family val="2"/>
            <scheme val="minor"/>
          </rPr>
          <t>Drive GPIO 2 port pins high.
See description of QUICK_SET_GPIO_0 field.</t>
        </r>
      </text>
    </comment>
    <comment ref="E217" authorId="1" shapeId="0" xr:uid="{536C16F3-5196-4398-99C1-F883732CF971}">
      <text>
        <r>
          <rPr>
            <sz val="12"/>
            <color theme="1"/>
            <rFont val="Calibri"/>
            <family val="2"/>
            <scheme val="minor"/>
          </rPr>
          <t>Drive GPIO 2 port pins low.
See description of QUICK_SET_GPIO_0 field.</t>
        </r>
      </text>
    </comment>
    <comment ref="E218" authorId="1" shapeId="0" xr:uid="{B506013D-883D-4290-ADB4-6556DA1B8570}">
      <text>
        <r>
          <rPr>
            <sz val="12"/>
            <color theme="1"/>
            <rFont val="Calibri"/>
            <family val="2"/>
            <scheme val="minor"/>
          </rPr>
          <t>Drive GPIO 3 port pins high.
See description of QUICK_SET_GPIO_0 field.</t>
        </r>
      </text>
    </comment>
    <comment ref="E219" authorId="1" shapeId="0" xr:uid="{42E6C138-E374-419F-89FD-FDFCFB4914BE}">
      <text>
        <r>
          <rPr>
            <sz val="12"/>
            <color theme="1"/>
            <rFont val="Calibri"/>
            <family val="2"/>
            <scheme val="minor"/>
          </rPr>
          <t>Drive GPIO 3 port pins low.
See description of QUICK_SET_GPIO_0 field.</t>
        </r>
      </text>
    </comment>
    <comment ref="E220" authorId="1" shapeId="0" xr:uid="{A59E1F1B-04CA-4CCF-9268-6D85899C7EB0}">
      <text>
        <r>
          <rPr>
            <sz val="12"/>
            <color theme="1"/>
            <rFont val="Calibri"/>
            <family val="2"/>
            <scheme val="minor"/>
          </rPr>
          <t>Drive GPIO 4 port pins high.
See description of QUICK_SET_GPIO_0 field.</t>
        </r>
      </text>
    </comment>
    <comment ref="E221" authorId="1" shapeId="0" xr:uid="{A04B0199-98B2-4545-8ACD-A8300F78748D}">
      <text>
        <r>
          <rPr>
            <sz val="12"/>
            <color theme="1"/>
            <rFont val="Calibri"/>
            <family val="2"/>
            <scheme val="minor"/>
          </rPr>
          <t xml:space="preserve">Drive GPIO 4 port pins low.
See description of QUICK_SET_GPIO_0 field.
</t>
        </r>
      </text>
    </comment>
    <comment ref="E222" authorId="1" shapeId="0" xr:uid="{02464AFA-6A3F-4586-9C63-F78EA1AC1248}">
      <text>
        <r>
          <rPr>
            <sz val="12"/>
            <color theme="1"/>
            <rFont val="Calibri"/>
            <family val="2"/>
            <scheme val="minor"/>
          </rPr>
          <t>Drive GPIO 5 port pins high.
See description of QUICK_SET_GPIO_0 field.</t>
        </r>
      </text>
    </comment>
    <comment ref="E223" authorId="1" shapeId="0" xr:uid="{AC05455B-AE00-43B2-BDA2-3CDF0F16D989}">
      <text>
        <r>
          <rPr>
            <sz val="12"/>
            <color theme="1"/>
            <rFont val="Calibri"/>
            <family val="2"/>
            <scheme val="minor"/>
          </rPr>
          <t>Drive GPIO 5 port pins low.
See description of QUICK_SET_GPIO_0 field.</t>
        </r>
      </text>
    </comment>
    <comment ref="E224" authorId="2" shapeId="0" xr:uid="{8DC5298E-E9C9-4BEA-9944-891F0750C1E2}">
      <text>
        <r>
          <rPr>
            <sz val="12"/>
            <color theme="1"/>
            <rFont val="Calibri"/>
            <family val="2"/>
            <scheme val="minor"/>
          </rPr>
          <t>CUST_ID[127:0]: Customer-defined identifier included in the CSR (Certificate Signing Request) generated by the DICE feature.</t>
        </r>
      </text>
    </comment>
    <comment ref="E225" authorId="2" shapeId="0" xr:uid="{BC13A3A2-B1AC-493C-9EA6-8CB20AD96BFB}">
      <text>
        <r>
          <rPr>
            <sz val="12"/>
            <color theme="1"/>
            <rFont val="Calibri"/>
            <family val="2"/>
            <scheme val="minor"/>
          </rPr>
          <t>CUST_ID[127:0]: Customer-defined identifier included in the CSR (Certificate Signing Request) generated by the DICE feature.</t>
        </r>
      </text>
    </comment>
    <comment ref="E226" authorId="2" shapeId="0" xr:uid="{CA7F45C9-ECFC-4073-96DD-01103ECD5F4E}">
      <text>
        <r>
          <rPr>
            <sz val="12"/>
            <color theme="1"/>
            <rFont val="Calibri"/>
            <family val="2"/>
            <scheme val="minor"/>
          </rPr>
          <t>CUST_ID[127:0]: Customer-defined identifier included in the CSR (Certificate Signing Request) generated by the DICE feature.</t>
        </r>
      </text>
    </comment>
    <comment ref="E227" authorId="2" shapeId="0" xr:uid="{B5E6E2CE-83B5-48A3-ABB9-9363F309F740}">
      <text>
        <r>
          <rPr>
            <sz val="12"/>
            <color theme="1"/>
            <rFont val="Calibri"/>
            <family val="2"/>
            <scheme val="minor"/>
          </rPr>
          <t>CUST_ID[127:0]: Customer-defined identifier included in the CSR (Certificate Signing Request) generated by the DICE feature.</t>
        </r>
      </text>
    </comment>
    <comment ref="E228" authorId="1" shapeId="0" xr:uid="{0EDBBAF4-2871-4FCC-AB44-69F7CDD9ED77}">
      <text>
        <r>
          <rPr>
            <sz val="9"/>
            <color indexed="81"/>
            <rFont val="Tahoma"/>
            <family val="2"/>
          </rPr>
          <t>CUST_MK_SK is stored in form of RFC3394 blob and it is used by bootloader to decrypt SB3.1 encryption key during processing of SB file by bootloader. CUST_MK_SK is generated during device provisioning process by HSM_KEY_GEN (random key) or by HSM_STORE_KEY (user defined key) commands. To store this key into CMPA, SB_STORE_KEY command should be used.</t>
        </r>
      </text>
    </comment>
    <comment ref="E240" authorId="1" shapeId="0" xr:uid="{CB6719BF-77C4-4960-A20D-3DDCE715600C}">
      <text>
        <r>
          <rPr>
            <sz val="9"/>
            <color indexed="81"/>
            <rFont val="Tahoma"/>
            <family val="2"/>
          </rPr>
          <t>Root of Trust Key Hash is SHA256 or SHA384 of RoTKpublic. Hash algorithm is selected based on RoTK EC type (secp256r1 -&gt; SHA256 or secp384r1 -&gt; SHA384). Same RoTKs and RoTKTH values are shared between debug authentication, SB3.1 firmware updates container and signed boot image based on CMPA.RoTKx_Usage .</t>
        </r>
      </text>
    </comment>
    <comment ref="E263" authorId="1" shapeId="0" xr:uid="{ABF51896-D9E1-470C-ADAA-3E3AD03604B8}">
      <text>
        <r>
          <rPr>
            <sz val="9"/>
            <color indexed="81"/>
            <rFont val="Tahoma"/>
            <family val="2"/>
          </rPr>
          <t>ROM updates this field along with CMPA_CMAC. 
ROM uses this field based on CMPA.LP_SEC_BOOT field option.</t>
        </r>
      </text>
    </comment>
    <comment ref="E264" authorId="1" shapeId="0" xr:uid="{F5A74674-A5F3-4AD3-B9E4-849A92356411}">
      <text>
        <r>
          <rPr>
            <sz val="9"/>
            <color indexed="81"/>
            <rFont val="Tahoma"/>
            <family val="2"/>
          </rPr>
          <t xml:space="preserve">CMAC of CMPA page data from offset 0x00 to 0x1EB. 
 ROM updates this field  on subsequent boot after page update. </t>
        </r>
      </text>
    </comment>
    <comment ref="D268" authorId="2" shapeId="0" xr:uid="{E1FA51C5-F14C-4A33-86CE-DD28DC42D45B}">
      <text>
        <r>
          <rPr>
            <sz val="12"/>
            <color theme="1"/>
            <rFont val="Calibri"/>
            <family val="2"/>
            <scheme val="minor"/>
          </rPr>
          <t>Cannot program by ISP commands, refer to SRM Doc to update this region by ROM API.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Marek Bohdan</author>
    <author>Durgesh Pattamatta</author>
    <author>Roy Chen</author>
    <author>Melissa A Hunter</author>
    <author>Alex Qiu</author>
  </authors>
  <commentList>
    <comment ref="E6" authorId="0" shapeId="0" xr:uid="{F219E651-637A-4AD6-981F-7A83DABBEACA}">
      <text>
        <r>
          <rPr>
            <sz val="9"/>
            <color indexed="81"/>
            <rFont val="Tahoma"/>
            <family val="2"/>
          </rPr>
          <t>DEFAULT - 0x9635 - CFPA Header marker should be set to 0x9635.
After this header is set, all non-zero values will take effect; leaving all values set to 0xff will cause undefined behavior. It is recommended to set all values to 0x00 before setting the CFPA header.</t>
        </r>
      </text>
    </comment>
    <comment ref="U6" authorId="1" shapeId="0" xr:uid="{368DC843-42E4-4630-B4DF-ADBB3C5F8F02}">
      <text>
        <r>
          <rPr>
            <b/>
            <sz val="9"/>
            <color indexed="81"/>
            <rFont val="Tahoma"/>
            <family val="2"/>
          </rPr>
          <t xml:space="preserve">Inverted value of CFPA_LC_STATE.
</t>
        </r>
        <r>
          <rPr>
            <sz val="9"/>
            <color indexed="81"/>
            <rFont val="Tahoma"/>
            <family val="2"/>
          </rPr>
          <t>This INV_CPFA_LC_STATE ^ CFPA_LC_STATE[7:0] should be 0xFF, otherwise the CPFA_LC_STATE will not be valid.</t>
        </r>
        <r>
          <rPr>
            <sz val="9"/>
            <color indexed="81"/>
            <rFont val="Tahoma"/>
            <family val="2"/>
          </rPr>
          <t xml:space="preserve">
</t>
        </r>
      </text>
    </comment>
    <comment ref="AC6" authorId="1" shapeId="0" xr:uid="{6358CEE0-6F2A-4263-B96C-C39B2A7C9542}">
      <text>
        <r>
          <rPr>
            <sz val="12"/>
            <color theme="1"/>
            <rFont val="Calibri"/>
            <family val="2"/>
            <scheme val="minor"/>
          </rPr>
          <t xml:space="preserve">Life cycle state.
This field can be used to advance life cycle state to 0x7, 0xF or 0xCF during development (OTP_LC_STATE = 0x3) for testing deployed states without programing OTP fuse. For actual mass production, be sure to modify the lifecycle through OTP/efuse rather than through CFPA_LC_STATE field.
When CFPA is used to advance LC state, then application code should implement hooks, to revert CFPA_LC_STATE field to 0x3 to bring the device back to OEM_DEVELOP state (0x03). One such example is a GPIO interrupt handler invoked on a button press which modified the CFPA_LC_STATE to 0x3.
Customer can use the CFPA_LC_STATE to advance the LC to Develop2 (0x7), In-field (0xF) and In-field Locked (0xCF) when the current efuse lifecycle is Develop (0x3). After the CFPA_LC_STATE has been set as advanced lifecycle, the CFPA_LC_STATE will be functional after warming reset the device, not the POR and wakeup reset type.
But for the debug port, the following steps are required to make CFPA_LC_STATE effective for the debug port:
1.	Perform a Power-on Reset while pulling down the ISP pin, to ensure that it directly enters ISP mode after POR.
2.	Then perform a warm reset, such as a pin reset. 
Below are the allowed values for this field. Use of other values may lead to bricked state.
0x00 - Use LC state from OTP.
0x03 - Develop  state
0x07 - Develop 2 state
0x0F - In-field state
0xCF - In-field locked state
</t>
        </r>
      </text>
    </comment>
    <comment ref="E7" authorId="1" shapeId="0" xr:uid="{D412D0F2-8E42-4C0D-BDA9-B7DCF468689C}">
      <text>
        <r>
          <rPr>
            <sz val="12"/>
            <color theme="1"/>
            <rFont val="Calibri"/>
            <family val="2"/>
            <scheme val="minor"/>
          </rPr>
          <t xml:space="preserve">Update DICE certificate during next boot.
0 - No action
1 - Generate certificate. 
</t>
        </r>
      </text>
    </comment>
    <comment ref="F7" authorId="2" shapeId="0" xr:uid="{EB35B8EE-EB53-4D8D-8A36-58F8E0ED107A}">
      <text>
        <r>
          <rPr>
            <sz val="12"/>
            <color theme="1"/>
            <rFont val="Calibri"/>
            <family val="2"/>
            <scheme val="minor"/>
          </rPr>
          <t xml:space="preserve">Update DICE key during next boot.
0 - No action
1 - Generate DICE key. </t>
        </r>
      </text>
    </comment>
    <comment ref="G7" authorId="1" shapeId="0" xr:uid="{248F101B-78E3-434A-A4C1-4B8CC37650E0}">
      <text>
        <r>
          <rPr>
            <sz val="12"/>
            <color theme="1"/>
            <rFont val="Calibri"/>
            <family val="2"/>
            <scheme val="minor"/>
          </rPr>
          <t>CMPA page updated through ROM API. Thus compute CMAC on sub-sequent boot. This field is checked only in Develop (0x3)  LC state.
* 000 - No action
* 010 - Update CMAC field in CMPA page. 
* 011 - Update CMAC field in CMPA page and OTP. Advance OTP_LC_STATE to Develop2 (0x7).
* 101 - Update CMAC field in CMPA page and OTP. Advance OTP_LC_STATE to In-field (0xF).
* 110  - Update CMAC field in CMPA page and OTP. Advance OTP_LC_STATE to In-field Locked (0xCF).
* All other combinations update CMAC field in CMPA page.</t>
        </r>
      </text>
    </comment>
    <comment ref="K7" authorId="1" shapeId="0" xr:uid="{4C37AD15-DC1A-4FAE-BECA-1EA6ECEBB9D8}">
      <text>
        <r>
          <rPr>
            <sz val="12"/>
            <color theme="1"/>
            <rFont val="Calibri"/>
            <family val="2"/>
            <scheme val="minor"/>
          </rPr>
          <t xml:space="preserve">Image updated.
No action - 00 - No action
Update Img 0 CMAC - 01 - Update image 0 CMAC
Update Img 1 CMAC - 10 - Update image 1 CMAC 
Update SBL Img CMAC - 11 - Update SBL image CMAC (image in IFR0 0x0100_8000). Value written in IMG0_CMAC field.
Note: CMAC boot is only supported for internal flash. If using a FlexSPI flash XIP image, then this field should always be left as zero. </t>
        </r>
      </text>
    </comment>
    <comment ref="M7" authorId="1" shapeId="0" xr:uid="{B9564FF2-51BD-450E-A6FD-D694A491BA9A}">
      <text>
        <r>
          <rPr>
            <sz val="12"/>
            <color theme="1"/>
            <rFont val="Calibri"/>
            <family val="2"/>
            <scheme val="minor"/>
          </rPr>
          <t xml:space="preserve">CFPA page version.
ROM enforces monotonic increment check during CFPA-CMAC page update. If the new counter value is less than the value in active CFPA page, then the update is rejected and CMAC signing is skipped. CFPA_PAGE_VERSION may begin at 0x1 and user may manually increment the value by 1 or use value 0xFF_FFFF and ROM will auto-increment this field.
</t>
        </r>
      </text>
    </comment>
    <comment ref="U8" authorId="1" shapeId="0" xr:uid="{EAC9F1C5-408C-41EB-A694-16C774FC91ED}">
      <text>
        <r>
          <rPr>
            <sz val="12"/>
            <color theme="1"/>
            <rFont val="Calibri"/>
            <family val="2"/>
            <scheme val="minor"/>
          </rPr>
          <t>Secure Firmware version.
This monotonic counter field tracks the firmware version of secure partition. 
ROM uses this field to enforce anti-rollback checking during secure boot and secure update (SB3 header).  
For image authentication pass during secure boot the FW version in image manifest must be equal or greater than this value. 
During secure update &amp; recovery boot the version number in SB3 header Must be equal or greater than the value in this field.
Apart from SB3 header check, user can enforce anti-rollback check during SB3 processing by using "kSB3_COMMAND_fwVersionCheck" SB command with 'kNBOOT_CNT_secure' counter ID parameter, in SB3 file.</t>
        </r>
      </text>
    </comment>
    <comment ref="E9" authorId="1" shapeId="0" xr:uid="{A4A3CAB8-2738-4733-A048-1F61833F5791}">
      <text>
        <r>
          <rPr>
            <b/>
            <sz val="9"/>
            <color indexed="81"/>
            <rFont val="Tahoma"/>
            <family val="2"/>
          </rPr>
          <t>Non-Secure Firmware version.</t>
        </r>
        <r>
          <rPr>
            <sz val="9"/>
            <color indexed="81"/>
            <rFont val="Tahoma"/>
            <family val="2"/>
          </rPr>
          <t xml:space="preserve">
This monotonic counter field can be used to track the firmware version of non-secure partition.  An antirollback check can be enforced during update by using this field and "kSB3_COMMAND_fwVersionCheck" SB command with 'kNBOOT_CNT_nonsecure' counter ID parameter, in SB3 file.
</t>
        </r>
      </text>
    </comment>
    <comment ref="E11" authorId="1" shapeId="0" xr:uid="{8375360A-BF9A-4DCD-9DBA-B8167B4BDCA0}">
      <text>
        <r>
          <rPr>
            <sz val="12"/>
            <color theme="1"/>
            <rFont val="Calibri"/>
            <family val="2"/>
            <scheme val="minor"/>
          </rPr>
          <t xml:space="preserve">OEM assets erase done flag.
ROM sets this field to 0xA after erasing the user flash and OEM assets. This operation is done on first boot after OTP_LC_STATE is advanced to 0x1F or higher states. 
On every boot ROM checks if LC_STATE is greater or equal to 0x1F and this field is empty in active CFPA page, then it erases OEM assets and updates this field in CFPA before freezing CFPA pages and enabling debug access. If the field is already set  to 0xA then it proceeds without erasing user flash area.
</t>
        </r>
      </text>
    </comment>
    <comment ref="AC11" authorId="1" shapeId="0" xr:uid="{D66EED19-9B1E-4456-AF4F-1BE6E1239458}">
      <text>
        <r>
          <rPr>
            <sz val="12"/>
            <color theme="1"/>
            <rFont val="Calibri"/>
            <family val="2"/>
            <scheme val="minor"/>
          </rPr>
          <t xml:space="preserve">RoT Key 3 enable. Determines if ROTK3 can be used during secure boot. 
00,01 - Enabled
10, 11 - Key revoked
</t>
        </r>
      </text>
    </comment>
    <comment ref="AE11" authorId="1" shapeId="0" xr:uid="{CB88273D-4BEA-405C-944C-C454F23F42E2}">
      <text>
        <r>
          <rPr>
            <sz val="12"/>
            <color theme="1"/>
            <rFont val="Calibri"/>
            <family val="2"/>
            <scheme val="minor"/>
          </rPr>
          <t xml:space="preserve">RoT Key 2 enable. Determines if ROTK2 can be used during secure boot. 
00, 01 - Enabled
10, 11 - Key revoked
</t>
        </r>
      </text>
    </comment>
    <comment ref="AG11" authorId="1" shapeId="0" xr:uid="{6FB6C646-6F07-4BDC-B846-71614B2D101D}">
      <text>
        <r>
          <rPr>
            <sz val="12"/>
            <color theme="1"/>
            <rFont val="Calibri"/>
            <family val="2"/>
            <scheme val="minor"/>
          </rPr>
          <t xml:space="preserve">RoT Key 1 enable. Determines if ROTK1 can be used during secure boot. 
00, 01 - Enabled
10, 11 - Key revoked
</t>
        </r>
      </text>
    </comment>
    <comment ref="AI11" authorId="1" shapeId="0" xr:uid="{0C7D0956-F04D-48BF-91A9-0278192E3104}">
      <text>
        <r>
          <rPr>
            <sz val="12"/>
            <color theme="1"/>
            <rFont val="Calibri"/>
            <family val="2"/>
            <scheme val="minor"/>
          </rPr>
          <t xml:space="preserve">RoT Key 0 enable. Determines if ROTK0 can be used during secure boot. 
00, 01 - Enabled
10, 11 - Key revoked
</t>
        </r>
      </text>
    </comment>
    <comment ref="M12" authorId="1" shapeId="0" xr:uid="{9C7404FA-DF95-403E-8AF7-730994FE2BFB}">
      <text>
        <r>
          <rPr>
            <sz val="12"/>
            <color theme="1"/>
            <rFont val="Calibri"/>
            <family val="2"/>
            <scheme val="minor"/>
          </rPr>
          <t xml:space="preserve">Image signing key revocation counter.
This monotonically increasing unary encode counter (e.g., 0x0, 0x1, 0x3, 0x7, 0xF...) field is used by boot ROM to enforce image signing key (ISK) certificate revocation policy. 
Boot ROM accepts an ISK certificate as valid only if the "constraint" field in ISK certificate is the same or greater than the ISK revocation counter.
The 32-bit ISK revocation counter is formed using 8 bits of IMAGE_KEY_REVOKE[7:0] field in OTP as MSB bits and lower 24 bits from this field.
ISK certificate validation is done as part of boot, FW update (SB3) and recovery (SB3) image authentication.
</t>
        </r>
      </text>
    </comment>
    <comment ref="E13" authorId="3" shapeId="0" xr:uid="{D920A6B6-D8DA-429F-BC0A-A6C2BBF073CC}">
      <text>
        <r>
          <rPr>
            <sz val="9"/>
            <color indexed="81"/>
            <rFont val="Tahoma"/>
            <family val="2"/>
          </rPr>
          <t>Vector address when waking from power-down &amp; deep power down states when CMPA.LP_SEC_BOOT is set to 2b'10.</t>
        </r>
      </text>
    </comment>
    <comment ref="U14" authorId="1" shapeId="0" xr:uid="{B2087FE0-D4C1-4D60-B577-6A1994EAC719}">
      <text>
        <r>
          <rPr>
            <sz val="12"/>
            <color theme="1"/>
            <rFont val="Calibri"/>
            <family val="2"/>
            <scheme val="minor"/>
          </rPr>
          <t xml:space="preserve">Debug certificate revocation counter.
This monotonic counter field is used for revoking debug certificates.
As part of debug authentication, CC_VU field in debug certificate/credential is checked against DCFG_VENDOR_USAGE value.
The 32-bit DCFG_VENDOR_USAGE is formed using upper 16 bit of CMPA.VENDOR_USAGE and lower 16 bits of this field.  
</t>
        </r>
      </text>
    </comment>
    <comment ref="D15" authorId="1" shapeId="0" xr:uid="{489FF840-2F82-46EE-BF99-41EAA53BCBDD}">
      <text>
        <r>
          <rPr>
            <sz val="12"/>
            <color theme="1"/>
            <rFont val="Calibri"/>
            <family val="2"/>
            <scheme val="minor"/>
          </rPr>
          <t xml:space="preserve">With TZ-M, the part can be sold by level 1 customers (secure code developer) to level-2 customers who develops non-secure code only.
    - In this scenario,  for ease of development, Level 1 customer releases the part to always allow non-secure debug. 
    - To allow level-2 customers to further seal the part  DCFG_CC_SOCU_NS is used.
    - ROM will use this word to further restrict the debug access. </t>
        </r>
      </text>
    </comment>
    <comment ref="U15" authorId="1" shapeId="0" xr:uid="{8C223E0F-A476-46ED-A25B-B0D36A5AC9F2}">
      <text>
        <r>
          <rPr>
            <sz val="9"/>
            <color indexed="81"/>
            <rFont val="Tahoma"/>
            <family val="2"/>
          </rPr>
          <t xml:space="preserve">Enforce UUID match during Debug authentication.
All Devices - 0 -  Debug certificate can be used with all devices.
Matching UUID - 1 - Debug certificate per device with matching UUID is needed </t>
        </r>
      </text>
    </comment>
    <comment ref="Z15" authorId="1" shapeId="0" xr:uid="{CC16158B-7D5B-4756-B300-E522B348741E}">
      <text>
        <r>
          <rPr>
            <b/>
            <sz val="9"/>
            <color indexed="81"/>
            <rFont val="Tahoma"/>
            <family val="2"/>
          </rPr>
          <t>Second CM33 debug</t>
        </r>
        <r>
          <rPr>
            <sz val="9"/>
            <color indexed="81"/>
            <rFont val="Tahoma"/>
            <family val="2"/>
          </rPr>
          <t xml:space="preserve"> 
Fixed state
0 - Disabled
1 - Enabled</t>
        </r>
      </text>
    </comment>
    <comment ref="AA15" authorId="1" shapeId="0" xr:uid="{75B7E01D-0217-4E9B-A484-039F73FA7991}">
      <text>
        <r>
          <rPr>
            <sz val="12"/>
            <color theme="1"/>
            <rFont val="Calibri"/>
            <family val="2"/>
            <scheme val="minor"/>
          </rPr>
          <t>Second CM33 non-invasive debug enable
0 - Use DAP to enable
1 - Fixed state</t>
        </r>
      </text>
    </comment>
    <comment ref="AB15" authorId="1" shapeId="0" xr:uid="{E52F2BA8-CDFE-4074-87EF-DCE0D9380F66}">
      <text>
        <r>
          <rPr>
            <b/>
            <sz val="9"/>
            <color indexed="81"/>
            <rFont val="Tahoma"/>
            <family val="2"/>
          </rPr>
          <t>Flash Mass Erase cmd</t>
        </r>
        <r>
          <rPr>
            <sz val="9"/>
            <color indexed="81"/>
            <rFont val="Tahoma"/>
            <family val="2"/>
          </rPr>
          <t xml:space="preserve"> enable
0 - Use DAP to enable
1 - Fixed state</t>
        </r>
      </text>
    </comment>
    <comment ref="AC15" authorId="1" shapeId="0" xr:uid="{8270360A-FBDF-4546-8BB5-C3193062371C}">
      <text>
        <r>
          <rPr>
            <sz val="12"/>
            <color theme="1"/>
            <rFont val="Calibri"/>
            <family val="2"/>
            <scheme val="minor"/>
          </rPr>
          <t>Set FA mode command enable
0 - Use DAP to enable
1 - Fixed state</t>
        </r>
      </text>
    </comment>
    <comment ref="AD15" authorId="1" shapeId="0" xr:uid="{9A93F1FB-EE99-4BAF-B9CB-3CDA17E3A228}">
      <text>
        <r>
          <rPr>
            <b/>
            <sz val="9"/>
            <color indexed="81"/>
            <rFont val="Tahoma"/>
            <family val="2"/>
          </rPr>
          <t>ISP boot command</t>
        </r>
        <r>
          <rPr>
            <sz val="9"/>
            <color indexed="81"/>
            <rFont val="Tahoma"/>
            <family val="2"/>
          </rPr>
          <t xml:space="preserve"> enable
0 - Use DAP to enable
1 - Fixed state</t>
        </r>
      </text>
    </comment>
    <comment ref="AE15" authorId="1" shapeId="0" xr:uid="{F4D0C36F-D7A5-4EC7-8AFC-7966D55A0B48}">
      <text>
        <r>
          <rPr>
            <b/>
            <sz val="9"/>
            <color indexed="81"/>
            <rFont val="Tahoma"/>
            <family val="2"/>
          </rPr>
          <t>DSP debug</t>
        </r>
        <r>
          <rPr>
            <sz val="9"/>
            <color indexed="81"/>
            <rFont val="Tahoma"/>
            <family val="2"/>
          </rPr>
          <t xml:space="preserve"> enable CoolFlex debug.
0 - Use DAP to enable
1 - Fixed state</t>
        </r>
      </text>
    </comment>
    <comment ref="AG15" authorId="1" shapeId="0" xr:uid="{1C491102-6B60-4483-A6F4-AF784CC49636}">
      <text>
        <r>
          <rPr>
            <b/>
            <sz val="9"/>
            <color indexed="81"/>
            <rFont val="Tahoma"/>
            <family val="2"/>
          </rPr>
          <t>Secure invasive debug</t>
        </r>
        <r>
          <rPr>
            <sz val="9"/>
            <color indexed="81"/>
            <rFont val="Tahoma"/>
            <family val="2"/>
          </rPr>
          <t xml:space="preserve"> enable
0 - Use DAP to enable
1 - Fixed state</t>
        </r>
      </text>
    </comment>
    <comment ref="AH15" authorId="1" shapeId="0" xr:uid="{184898FF-BEA4-4F09-BECA-C55EDF07862C}">
      <text>
        <r>
          <rPr>
            <b/>
            <sz val="9"/>
            <color indexed="81"/>
            <rFont val="Tahoma"/>
            <family val="2"/>
          </rPr>
          <t>Secure non-invasive debug</t>
        </r>
        <r>
          <rPr>
            <sz val="9"/>
            <color indexed="81"/>
            <rFont val="Tahoma"/>
            <family val="2"/>
          </rPr>
          <t xml:space="preserve"> enable
0 - Use DAP to enable
1 - Fixed state</t>
        </r>
      </text>
    </comment>
    <comment ref="AI15" authorId="1" shapeId="0" xr:uid="{7020EE2F-AB2B-4315-A122-ACDFC42B7FDE}">
      <text>
        <r>
          <rPr>
            <b/>
            <sz val="9"/>
            <color indexed="81"/>
            <rFont val="Tahoma"/>
            <family val="2"/>
          </rPr>
          <t>Non Secure debug</t>
        </r>
        <r>
          <rPr>
            <sz val="9"/>
            <color indexed="81"/>
            <rFont val="Tahoma"/>
            <family val="2"/>
          </rPr>
          <t xml:space="preserve"> enable
0 - Use DAP to enable
1 - Fixed state</t>
        </r>
      </text>
    </comment>
    <comment ref="AJ15" authorId="1" shapeId="0" xr:uid="{44E6DC08-937F-4884-B9FD-BD6A842B58CB}">
      <text>
        <r>
          <rPr>
            <b/>
            <sz val="9"/>
            <color indexed="81"/>
            <rFont val="Tahoma"/>
            <family val="2"/>
          </rPr>
          <t>Non Secure non-invasive debug</t>
        </r>
        <r>
          <rPr>
            <sz val="9"/>
            <color indexed="81"/>
            <rFont val="Tahoma"/>
            <family val="2"/>
          </rPr>
          <t xml:space="preserve"> enable
0 - Use DAP to enable
1 - Fixed state</t>
        </r>
      </text>
    </comment>
    <comment ref="D16" authorId="1" shapeId="0" xr:uid="{EEACBE0B-C4E8-42A3-B760-47365DF756ED}">
      <text>
        <r>
          <rPr>
            <sz val="9"/>
            <color indexed="81"/>
            <rFont val="Tahoma"/>
            <family val="2"/>
          </rPr>
          <t xml:space="preserve">With TZ-M, the part can be sold by level 1 customers (secure code developer) to level-2 customers who develops non-secure code only.
    - In this scenario,  or easy of development, Level-I customer releases the part to always allow non-secure debug. 
    - To allow level-2 customers to further seal the part  DCFG_CC_SOCU_NS is used.
    - ROM will use this word to further restrict the debug access. </t>
        </r>
      </text>
    </comment>
    <comment ref="Z16" authorId="1" shapeId="0" xr:uid="{40C644C4-4B26-49E4-8299-3DDB613AD962}">
      <text>
        <r>
          <rPr>
            <b/>
            <sz val="9"/>
            <color indexed="81"/>
            <rFont val="Tahoma"/>
            <family val="2"/>
          </rPr>
          <t>Second CM33 debug</t>
        </r>
        <r>
          <rPr>
            <sz val="9"/>
            <color indexed="81"/>
            <rFont val="Tahoma"/>
            <family val="2"/>
          </rPr>
          <t xml:space="preserve"> 
Fixed state
0 - Disabled
1 - Enabled</t>
        </r>
      </text>
    </comment>
    <comment ref="AA16" authorId="1" shapeId="0" xr:uid="{3D85DFDD-D666-4AE8-8FB1-441E47F8198E}">
      <text>
        <r>
          <rPr>
            <sz val="12"/>
            <color theme="1"/>
            <rFont val="Calibri"/>
            <family val="2"/>
            <scheme val="minor"/>
          </rPr>
          <t>Second CM33 non-invasive debug 
Fixed state
0 - Disabled
1 - Enabled</t>
        </r>
      </text>
    </comment>
    <comment ref="AB16" authorId="1" shapeId="0" xr:uid="{EC297BCD-748B-4AE0-A7C6-84D784CA941E}">
      <text>
        <r>
          <rPr>
            <b/>
            <sz val="9"/>
            <color indexed="81"/>
            <rFont val="Tahoma"/>
            <family val="2"/>
          </rPr>
          <t xml:space="preserve">Mass erase flash command </t>
        </r>
        <r>
          <rPr>
            <sz val="9"/>
            <color indexed="81"/>
            <rFont val="Tahoma"/>
            <family val="2"/>
          </rPr>
          <t>f</t>
        </r>
        <r>
          <rPr>
            <sz val="9"/>
            <color indexed="81"/>
            <rFont val="Tahoma"/>
            <family val="2"/>
          </rPr>
          <t>ixed state
0 - Disabled
1 - Enabled</t>
        </r>
      </text>
    </comment>
    <comment ref="AC16" authorId="1" shapeId="0" xr:uid="{D6507E44-F6BF-45BC-9B54-CD2267A4C74F}">
      <text>
        <r>
          <rPr>
            <sz val="9"/>
            <color indexed="81"/>
            <rFont val="Tahoma"/>
            <family val="2"/>
          </rPr>
          <t xml:space="preserve">Set </t>
        </r>
        <r>
          <rPr>
            <b/>
            <sz val="9"/>
            <color indexed="81"/>
            <rFont val="Tahoma"/>
            <family val="2"/>
          </rPr>
          <t>FA mode command</t>
        </r>
        <r>
          <rPr>
            <sz val="9"/>
            <color indexed="81"/>
            <rFont val="Tahoma"/>
            <family val="2"/>
          </rPr>
          <t xml:space="preserve"> Fixed state
0 - Disabled
1 - Enabled</t>
        </r>
      </text>
    </comment>
    <comment ref="AD16" authorId="1" shapeId="0" xr:uid="{720C6FE6-E076-4C33-9AAE-4506C84BC886}">
      <text>
        <r>
          <rPr>
            <b/>
            <sz val="9"/>
            <color indexed="81"/>
            <rFont val="Tahoma"/>
            <family val="2"/>
          </rPr>
          <t xml:space="preserve">ISP command </t>
        </r>
        <r>
          <rPr>
            <sz val="9"/>
            <color indexed="81"/>
            <rFont val="Tahoma"/>
            <family val="2"/>
          </rPr>
          <t>Fixed state
0 - Disabled
1 - Enabled</t>
        </r>
      </text>
    </comment>
    <comment ref="AE16" authorId="1" shapeId="0" xr:uid="{AA7B9071-DCEE-4A71-AF64-5A40B3617FA4}">
      <text>
        <r>
          <rPr>
            <b/>
            <sz val="9"/>
            <color indexed="81"/>
            <rFont val="Tahoma"/>
            <family val="2"/>
          </rPr>
          <t xml:space="preserve">DSP debug. </t>
        </r>
        <r>
          <rPr>
            <sz val="9"/>
            <color indexed="81"/>
            <rFont val="Tahoma"/>
            <family val="2"/>
          </rPr>
          <t>Enable CoolFlux debug
Fixed state
0 - Disabled
1 - Enabled</t>
        </r>
      </text>
    </comment>
    <comment ref="AG16" authorId="1" shapeId="0" xr:uid="{5A941ADC-B1AC-4E14-9C67-E882657BC7A1}">
      <text>
        <r>
          <rPr>
            <b/>
            <sz val="9"/>
            <color indexed="81"/>
            <rFont val="Tahoma"/>
            <family val="2"/>
          </rPr>
          <t>Secure invasive debug</t>
        </r>
        <r>
          <rPr>
            <sz val="9"/>
            <color indexed="81"/>
            <rFont val="Tahoma"/>
            <family val="2"/>
          </rPr>
          <t xml:space="preserve"> Fixed state
0 - Disabled
1 - Enabled</t>
        </r>
      </text>
    </comment>
    <comment ref="AH16" authorId="1" shapeId="0" xr:uid="{4D2DD6EF-ADB7-4F1D-BCDC-BB627D55C299}">
      <text>
        <r>
          <rPr>
            <b/>
            <sz val="9"/>
            <color indexed="81"/>
            <rFont val="Tahoma"/>
            <family val="2"/>
          </rPr>
          <t>Secure non-invasive debug</t>
        </r>
        <r>
          <rPr>
            <sz val="9"/>
            <color indexed="81"/>
            <rFont val="Tahoma"/>
            <family val="2"/>
          </rPr>
          <t xml:space="preserve"> Fixed state
0 - Disabled
1 - Enabled</t>
        </r>
      </text>
    </comment>
    <comment ref="AI16" authorId="1" shapeId="0" xr:uid="{B453358C-3C78-4E12-A1CA-80C5FD26D900}">
      <text>
        <r>
          <rPr>
            <b/>
            <sz val="9"/>
            <color indexed="81"/>
            <rFont val="Tahoma"/>
            <family val="2"/>
          </rPr>
          <t>Non Secure debug</t>
        </r>
        <r>
          <rPr>
            <sz val="9"/>
            <color indexed="81"/>
            <rFont val="Tahoma"/>
            <family val="2"/>
          </rPr>
          <t xml:space="preserve"> Fixed state
0 - Disabled
1 - Enabled</t>
        </r>
      </text>
    </comment>
    <comment ref="AJ16" authorId="1" shapeId="0" xr:uid="{FBBFB6CA-CE4D-49E1-AFC7-0AE6CB6AC2AF}">
      <text>
        <r>
          <rPr>
            <b/>
            <sz val="9"/>
            <color indexed="81"/>
            <rFont val="Tahoma"/>
            <family val="2"/>
          </rPr>
          <t>Non Secure non-invasive debug</t>
        </r>
        <r>
          <rPr>
            <sz val="9"/>
            <color indexed="81"/>
            <rFont val="Tahoma"/>
            <family val="2"/>
          </rPr>
          <t xml:space="preserve"> Fixed state
0 - Disabled
1 - Enabled</t>
        </r>
      </text>
    </comment>
    <comment ref="E18" authorId="1" shapeId="0" xr:uid="{A19EE134-A062-453E-826F-C9D5CB7EAB80}">
      <text>
        <r>
          <rPr>
            <sz val="12"/>
            <color theme="1"/>
            <rFont val="Calibri"/>
            <family val="2"/>
            <scheme val="minor"/>
          </rPr>
          <t>Erase counter for Prince region 0.
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19" authorId="1" shapeId="0" xr:uid="{D5D00095-88D5-4B68-BCA1-5A3616381DB9}">
      <text>
        <r>
          <rPr>
            <b/>
            <sz val="9"/>
            <color indexed="81"/>
            <rFont val="Tahoma"/>
            <family val="2"/>
          </rPr>
          <t xml:space="preserve">Erase counter for Prince region 1.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20" authorId="1" shapeId="0" xr:uid="{5CF6BD86-83B1-46D3-BAB8-3283B03E65FE}">
      <text>
        <r>
          <rPr>
            <b/>
            <sz val="9"/>
            <color indexed="81"/>
            <rFont val="Tahoma"/>
            <family val="2"/>
          </rPr>
          <t xml:space="preserve">Erase counter for Prince region 2.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21" authorId="1" shapeId="0" xr:uid="{057CFDA5-F283-493F-A7E1-6F48E701AA33}">
      <text>
        <r>
          <rPr>
            <b/>
            <sz val="9"/>
            <color indexed="81"/>
            <rFont val="Tahoma"/>
            <family val="2"/>
          </rPr>
          <t xml:space="preserve">Erase counter for Prince region 3.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D22" authorId="2" shapeId="0" xr:uid="{3D4F9108-2D15-4B84-845C-04B8C3900B39}">
      <text>
        <r>
          <rPr>
            <sz val="12"/>
            <color theme="1"/>
            <rFont val="Calibri"/>
            <family val="2"/>
            <scheme val="minor"/>
          </rPr>
          <t>ROM code will not manage these fields, but SDK driver can manage these.</t>
        </r>
      </text>
    </comment>
    <comment ref="E22" authorId="1" shapeId="0" xr:uid="{C0552B67-7FC5-4040-A192-068E6FAE0263}">
      <text>
        <r>
          <rPr>
            <sz val="12"/>
            <color theme="1"/>
            <rFont val="Calibri"/>
            <family val="2"/>
            <scheme val="minor"/>
          </rPr>
          <t>ROM will only do the monotonic counter check like the customer conotonic counter, but ROM code will not manage these fields, but SDK driver can manage these.
Monotonic erase counter for IPED region 0.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3" authorId="1" shapeId="0" xr:uid="{B9C094AA-5D50-45D9-A12D-9858E549BCE4}">
      <text>
        <r>
          <rPr>
            <b/>
            <sz val="9"/>
            <color indexed="81"/>
            <rFont val="Tahoma"/>
            <family val="2"/>
          </rPr>
          <t>Monotonic erase counter for IPED region 1.</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4" authorId="1" shapeId="0" xr:uid="{3C309917-C105-4437-8D3B-07969AF57881}">
      <text>
        <r>
          <rPr>
            <b/>
            <sz val="9"/>
            <color indexed="81"/>
            <rFont val="Tahoma"/>
            <family val="2"/>
          </rPr>
          <t>Monotonic erase counter for IPED region 2.</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5" authorId="1" shapeId="0" xr:uid="{5C4A3B28-EB3E-4ADB-883D-E44280551D03}">
      <text>
        <r>
          <rPr>
            <b/>
            <sz val="9"/>
            <color indexed="81"/>
            <rFont val="Tahoma"/>
            <family val="2"/>
          </rPr>
          <t>Monotonic erase counter for IPED region 3.</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6" authorId="1" shapeId="0" xr:uid="{14142463-C813-4504-8DAD-2F5BBB5F19AD}">
      <text>
        <r>
          <rPr>
            <b/>
            <sz val="9"/>
            <color indexed="81"/>
            <rFont val="Tahoma"/>
            <family val="2"/>
          </rPr>
          <t>Monotonic erase counter for IPED region 4.</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7" authorId="1" shapeId="0" xr:uid="{9A55A939-77E5-40FD-8D3E-27E37DA60A5F}">
      <text>
        <r>
          <rPr>
            <b/>
            <sz val="9"/>
            <color indexed="81"/>
            <rFont val="Tahoma"/>
            <family val="2"/>
          </rPr>
          <t>Monotonic erase counter for IPED region 5.</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8" authorId="1" shapeId="0" xr:uid="{8915A01B-89C6-48A0-A4D5-FBEC786D778A}">
      <text>
        <r>
          <rPr>
            <b/>
            <sz val="9"/>
            <color indexed="81"/>
            <rFont val="Tahoma"/>
            <family val="2"/>
          </rPr>
          <t>Monotonic erase counter for IPED region 6.</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9" authorId="1" shapeId="0" xr:uid="{2B928756-D251-40FE-898F-F1F9AC5074C5}">
      <text>
        <r>
          <rPr>
            <b/>
            <sz val="9"/>
            <color indexed="81"/>
            <rFont val="Tahoma"/>
            <family val="2"/>
          </rPr>
          <t>Monotonic erase counter for IPED region 7.</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30" authorId="1" shapeId="0" xr:uid="{8ED21180-2CAC-46DF-9F5C-14486A27BCB7}">
      <text>
        <r>
          <rPr>
            <sz val="12"/>
            <color theme="1"/>
            <rFont val="Calibri"/>
            <family val="2"/>
            <scheme val="minor"/>
          </rPr>
          <t xml:space="preserve">Authentication failure counter.
This monotonic counter field is incremented by boot ROM on authentication failure during boot, SB3, or debug authentication (Monotonic counter). </t>
        </r>
      </text>
    </comment>
    <comment ref="E31" authorId="1" shapeId="0" xr:uid="{D75D4552-6DC0-47A3-89A5-4929519F992F}">
      <text>
        <r>
          <rPr>
            <b/>
            <sz val="9"/>
            <color indexed="81"/>
            <rFont val="Tahoma"/>
            <family val="2"/>
          </rPr>
          <t xml:space="preserve">Tamper event counter.
</t>
        </r>
        <r>
          <rPr>
            <sz val="9"/>
            <color indexed="81"/>
            <rFont val="Tahoma"/>
            <family val="2"/>
          </rPr>
          <t xml:space="preserve">This monotonic counter field is incremented by boot ROM whenever the reset cause during boot is detected as 
- ITRC reset caused by security sensors or 
- WDT 0/1 reset or 
- Tamper pin reset.
</t>
        </r>
      </text>
    </comment>
    <comment ref="E38" authorId="1" shapeId="0" xr:uid="{5BF6CF2A-61B4-43DB-B9CA-5FE20DEF0DA9}">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39" authorId="1" shapeId="0" xr:uid="{C92E6A74-96CB-4FAF-9124-BE2BF11747F8}">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0" authorId="1" shapeId="0" xr:uid="{6955BB39-2924-4D37-A89B-EE8180DCA0C6}">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1" authorId="1" shapeId="0" xr:uid="{C9E4ECC9-85BF-441B-BDC8-5732F86DB679}">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2" authorId="1" shapeId="0" xr:uid="{F7383B62-B6B9-47B8-89F8-9F3CD5F95E48}">
      <text>
        <r>
          <rPr>
            <sz val="9"/>
            <color indexed="81"/>
            <rFont val="Tahoma"/>
            <family val="2"/>
          </rPr>
          <t>Monotonic counter for application use.
ROM enforces monotonic increment check during CFPA-CMAC page update.
If the new counter value is less than the value in active CFPA page, then the update is rejected and CMAC sigining is skipped.</t>
        </r>
      </text>
    </comment>
    <comment ref="E43" authorId="1" shapeId="0" xr:uid="{2388D999-0A93-4E4A-8575-D4631C064DB3}">
      <text>
        <r>
          <rPr>
            <sz val="9"/>
            <color indexed="81"/>
            <rFont val="Tahoma"/>
            <family val="2"/>
          </rPr>
          <t>Monotonic counter for application use.
ROM enforces monotonic increment check during CFPA-CMAC page update.
If the new counter value is less than the value in active CFPA page, then the update is rejected and CMAC sigining is skipped.</t>
        </r>
      </text>
    </comment>
    <comment ref="E44" authorId="1" shapeId="0" xr:uid="{E758B7E4-70E1-43D6-AF3E-0A05F5631E12}">
      <text>
        <r>
          <rPr>
            <sz val="12"/>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E45" authorId="1" shapeId="0" xr:uid="{0889795D-2FDE-41AB-8775-A71462537F6F}">
      <text>
        <r>
          <rPr>
            <sz val="12"/>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E46" authorId="1" shapeId="0" xr:uid="{82CCC283-F0B9-4C8F-A6DE-3C24E99D3C8A}">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7" authorId="1" shapeId="0" xr:uid="{5BB80E0D-72B9-40EC-B4D8-A394234C078E}">
      <text>
        <r>
          <rPr>
            <sz val="9"/>
            <color indexed="81"/>
            <rFont val="Tahoma"/>
            <family val="2"/>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sigining is skipped.</t>
        </r>
      </text>
    </comment>
    <comment ref="E48" authorId="1" shapeId="0" xr:uid="{4E1D8DCF-7301-4F9F-AC8D-541C56229064}">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9" authorId="1" shapeId="0" xr:uid="{791EAD0E-F190-40E1-B7E2-0FAAA24FD76D}">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0" authorId="1" shapeId="0" xr:uid="{00611626-5D47-41E3-B1FF-ED4D6A425400}">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1" authorId="1" shapeId="0" xr:uid="{825AD7EA-842E-43F1-9413-7213F2414EB6}">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2" authorId="1" shapeId="0" xr:uid="{BEBD416D-C6E9-4E87-8F22-2A618B5B86C2}">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3" authorId="1" shapeId="0" xr:uid="{32BC4C70-C5B5-4781-BD54-60E2952156A5}">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F54" authorId="1" shapeId="0" xr:uid="{9BDCD6C5-937D-4F8C-BF81-6F9A55A6D9DB}">
      <text>
        <r>
          <rPr>
            <sz val="12"/>
            <color theme="1"/>
            <rFont val="Calibri"/>
            <family val="2"/>
            <scheme val="minor"/>
          </rPr>
          <t xml:space="preserve">Access control for flash sector  (offset range 0x03_8000 - 0x03_FFFF).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4" authorId="1" shapeId="0" xr:uid="{F0C6251A-E535-4795-9C28-EB4919D443AC}">
      <text>
        <r>
          <rPr>
            <sz val="12"/>
            <color theme="1"/>
            <rFont val="Calibri"/>
            <family val="2"/>
            <scheme val="minor"/>
          </rPr>
          <t xml:space="preserve">Access control for flash sector  (offset range 0x03_0000 - 0x03_7FFF).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4" authorId="1" shapeId="0" xr:uid="{920E95E8-DA27-4845-86FD-428B77182C2C}">
      <text>
        <r>
          <rPr>
            <sz val="12"/>
            <color theme="1"/>
            <rFont val="Calibri"/>
            <family val="2"/>
            <scheme val="minor"/>
          </rPr>
          <t xml:space="preserve">Access control for flash sector  (offset range 0x02_8000 - 0x02_FFFF).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4" authorId="1" shapeId="0" xr:uid="{D53392C7-D8E9-42A3-AC0D-0B3695B3DA9F}">
      <text>
        <r>
          <rPr>
            <sz val="12"/>
            <color theme="1"/>
            <rFont val="Calibri"/>
            <family val="2"/>
            <scheme val="minor"/>
          </rPr>
          <t xml:space="preserve">Access control for flash sector  (offset range 0x02_0000 - 0x02_7FFF).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4" authorId="1" shapeId="0" xr:uid="{EAC540F7-B793-4EA5-8A1F-183FC4D7315F}">
      <text>
        <r>
          <rPr>
            <sz val="12"/>
            <color theme="1"/>
            <rFont val="Calibri"/>
            <family val="2"/>
            <scheme val="minor"/>
          </rPr>
          <t xml:space="preserve">Access control for flash sector. (offset range 0x01_8000 - 0x01_FFFF).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4" authorId="1" shapeId="0" xr:uid="{6F922061-5A1A-42E3-A652-D282A33DCE0E}">
      <text>
        <r>
          <rPr>
            <sz val="12"/>
            <color theme="1"/>
            <rFont val="Calibri"/>
            <family val="2"/>
            <scheme val="minor"/>
          </rPr>
          <t xml:space="preserve">Access control for flash sector  (offset range 0x01_0000 - 0x01_7FFF).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4" authorId="1" shapeId="0" xr:uid="{6FF4AAF3-2C22-4491-BF2F-E0CA7882E87E}">
      <text>
        <r>
          <rPr>
            <sz val="12"/>
            <color theme="1"/>
            <rFont val="Calibri"/>
            <family val="2"/>
            <scheme val="minor"/>
          </rPr>
          <t xml:space="preserve">Access control for flash sector (offset range 0x00_8000 - 0x00_FFFF).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4" authorId="1" shapeId="0" xr:uid="{7FA645EE-3FDF-4B4F-B052-309D4ADD1F17}">
      <text>
        <r>
          <rPr>
            <sz val="12"/>
            <color theme="1"/>
            <rFont val="Calibri"/>
            <family val="2"/>
            <scheme val="minor"/>
          </rPr>
          <t xml:space="preserve">Access control for flash sector (offset range 0x00_0000 - 0x00_7FFF).
Select one of the 8 pre-defined access control attributes for the given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5" authorId="1" shapeId="0" xr:uid="{652719CD-E815-4A4F-8473-136202DB54F6}">
      <text>
        <r>
          <rPr>
            <sz val="12"/>
            <color theme="1"/>
            <rFont val="Calibri"/>
            <family val="2"/>
            <scheme val="minor"/>
          </rPr>
          <t xml:space="preserve">Access control for flash sector  (offset range 0x07_8000 - 0x07_FFFF).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5" authorId="1" shapeId="0" xr:uid="{6779E55C-AD75-441D-BFAA-7F0781CB91F3}">
      <text>
        <r>
          <rPr>
            <sz val="12"/>
            <color theme="1"/>
            <rFont val="Calibri"/>
            <family val="2"/>
            <scheme val="minor"/>
          </rPr>
          <t xml:space="preserve">Access control for flash sector  (offset range 0x07_0000 - 0x07_7FFF).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5" authorId="1" shapeId="0" xr:uid="{C9709ED0-488F-459B-AA5C-435C66080686}">
      <text>
        <r>
          <rPr>
            <sz val="12"/>
            <color theme="1"/>
            <rFont val="Calibri"/>
            <family val="2"/>
            <scheme val="minor"/>
          </rPr>
          <t xml:space="preserve">Access control for flash sector  (offset range 0x06_8000 - 0x06_FFFF).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5" authorId="1" shapeId="0" xr:uid="{2343D512-81CB-4D9C-9E56-B26F1E568096}">
      <text>
        <r>
          <rPr>
            <sz val="12"/>
            <color theme="1"/>
            <rFont val="Calibri"/>
            <family val="2"/>
            <scheme val="minor"/>
          </rPr>
          <t xml:space="preserve">Access control for flash sector  (offset range 0x06_0000 - 0x06_7FFF).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5" authorId="1" shapeId="0" xr:uid="{421D4E90-4ED4-48FC-A803-E1393669F24D}">
      <text>
        <r>
          <rPr>
            <sz val="12"/>
            <color theme="1"/>
            <rFont val="Calibri"/>
            <family val="2"/>
            <scheme val="minor"/>
          </rPr>
          <t xml:space="preserve">Access control for flash sector. (offset range 0x05_8000 - 0x05_FFFF).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5" authorId="1" shapeId="0" xr:uid="{3FBC551F-5DD4-4088-82F3-1C0EE51A414F}">
      <text>
        <r>
          <rPr>
            <sz val="12"/>
            <color theme="1"/>
            <rFont val="Calibri"/>
            <family val="2"/>
            <scheme val="minor"/>
          </rPr>
          <t xml:space="preserve">Access control for flash sector  (offset range 0x05_0000 - 0x05_7FFF).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5" authorId="1" shapeId="0" xr:uid="{33C0C298-2CE5-4D57-9130-98D0B1731CE0}">
      <text>
        <r>
          <rPr>
            <sz val="12"/>
            <color theme="1"/>
            <rFont val="Calibri"/>
            <family val="2"/>
            <scheme val="minor"/>
          </rPr>
          <t xml:space="preserve">Access control for flash sector (offset range 0x04_8000 - 0x04_FFFF).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5" authorId="1" shapeId="0" xr:uid="{67152E3C-633E-41AC-A18D-F0CC0710B7F9}">
      <text>
        <r>
          <rPr>
            <sz val="12"/>
            <color theme="1"/>
            <rFont val="Calibri"/>
            <family val="2"/>
            <scheme val="minor"/>
          </rPr>
          <t xml:space="preserve">Access control for flash sector (offset range 0x04_0000 - 0x04_7FFF).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6" authorId="1" shapeId="0" xr:uid="{7945331C-BE94-4463-97B5-E40A1D1B4EE9}">
      <text>
        <r>
          <rPr>
            <sz val="12"/>
            <color theme="1"/>
            <rFont val="Calibri"/>
            <family val="2"/>
            <scheme val="minor"/>
          </rPr>
          <t xml:space="preserve">Access control for flash sector  (offset range 0x0B_8000 - 0x0B_FFFF).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6" authorId="1" shapeId="0" xr:uid="{F2A0F66B-3178-4184-95D6-744E7E72899A}">
      <text>
        <r>
          <rPr>
            <sz val="12"/>
            <color theme="1"/>
            <rFont val="Calibri"/>
            <family val="2"/>
            <scheme val="minor"/>
          </rPr>
          <t xml:space="preserve">Access control for flash sector  (offset range 0x0B_0000 - 0x0B_7FFF).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6" authorId="1" shapeId="0" xr:uid="{FA032632-7D33-4C9F-BBFD-EF2E9FF23935}">
      <text>
        <r>
          <rPr>
            <sz val="12"/>
            <color theme="1"/>
            <rFont val="Calibri"/>
            <family val="2"/>
            <scheme val="minor"/>
          </rPr>
          <t xml:space="preserve">Access control for flash sector  (offset range 0x0A_8000 - 0x0A_FFFF).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6" authorId="1" shapeId="0" xr:uid="{FD204A5C-7E16-4730-ACE1-4142F5E4C041}">
      <text>
        <r>
          <rPr>
            <sz val="12"/>
            <color theme="1"/>
            <rFont val="Calibri"/>
            <family val="2"/>
            <scheme val="minor"/>
          </rPr>
          <t xml:space="preserve">Access control for flash sector  (offset range 0x0A_0000 - 0x0A_7FFF).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6" authorId="1" shapeId="0" xr:uid="{823B7962-99B0-4F31-964B-5CEE0F8DEBAA}">
      <text>
        <r>
          <rPr>
            <sz val="12"/>
            <color theme="1"/>
            <rFont val="Calibri"/>
            <family val="2"/>
            <scheme val="minor"/>
          </rPr>
          <t xml:space="preserve">Access control for flash sector. (offset range 0x09_8000 - 0x09_FFFF).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6" authorId="1" shapeId="0" xr:uid="{74B03EC4-BE83-4394-9BF5-3FF54D074712}">
      <text>
        <r>
          <rPr>
            <sz val="12"/>
            <color theme="1"/>
            <rFont val="Calibri"/>
            <family val="2"/>
            <scheme val="minor"/>
          </rPr>
          <t xml:space="preserve">Access control for flash sector  (offset range 0x09_0000 - 0x09_7FFF).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6" authorId="1" shapeId="0" xr:uid="{A6C3652A-5F72-4A2F-BCE1-0AE05B1411A4}">
      <text>
        <r>
          <rPr>
            <sz val="12"/>
            <color theme="1"/>
            <rFont val="Calibri"/>
            <family val="2"/>
            <scheme val="minor"/>
          </rPr>
          <t xml:space="preserve">Access control for flash sector (offset range 0x08_8000 - 0x08_FFFF).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6" authorId="1" shapeId="0" xr:uid="{8FF93D5F-C1AD-4291-A30B-F0E031AB1DA6}">
      <text>
        <r>
          <rPr>
            <sz val="12"/>
            <color theme="1"/>
            <rFont val="Calibri"/>
            <family val="2"/>
            <scheme val="minor"/>
          </rPr>
          <t xml:space="preserve">Access control for flash sector (offset range 0x08_0000 - 0x08_7FFF).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7" authorId="1" shapeId="0" xr:uid="{0CDE0F88-90C3-49C6-9B66-887CE14A4E5A}">
      <text>
        <r>
          <rPr>
            <sz val="12"/>
            <color theme="1"/>
            <rFont val="Calibri"/>
            <family val="2"/>
            <scheme val="minor"/>
          </rPr>
          <t xml:space="preserve">Access control for flash sector  (offset range 0x0F_8000 - 0x0F_FFFF).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7" authorId="1" shapeId="0" xr:uid="{76E33178-33EF-4280-A8E9-0044B24BCE1C}">
      <text>
        <r>
          <rPr>
            <sz val="12"/>
            <color theme="1"/>
            <rFont val="Calibri"/>
            <family val="2"/>
            <scheme val="minor"/>
          </rPr>
          <t xml:space="preserve">Access control for flash sector  (offset range 0x0F_0000 - 0x0F_7FFF).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7" authorId="1" shapeId="0" xr:uid="{12294F54-52E1-428F-B4CF-6377DF671BBD}">
      <text>
        <r>
          <rPr>
            <sz val="12"/>
            <color theme="1"/>
            <rFont val="Calibri"/>
            <family val="2"/>
            <scheme val="minor"/>
          </rPr>
          <t xml:space="preserve">Access control for flash sector  (offset range 0x0E_8000 - 0x0E_FFFF).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7" authorId="1" shapeId="0" xr:uid="{4C916B23-FB4B-4BA0-8809-DC34F1D5D926}">
      <text>
        <r>
          <rPr>
            <sz val="12"/>
            <color theme="1"/>
            <rFont val="Calibri"/>
            <family val="2"/>
            <scheme val="minor"/>
          </rPr>
          <t xml:space="preserve">Access control for flash sector  (offset range 0x0E_0000 - 0x0E_7FFF).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7" authorId="1" shapeId="0" xr:uid="{880FCFB2-C450-4F70-9484-D8FFF5028548}">
      <text>
        <r>
          <rPr>
            <sz val="12"/>
            <color theme="1"/>
            <rFont val="Calibri"/>
            <family val="2"/>
            <scheme val="minor"/>
          </rPr>
          <t xml:space="preserve">Access control for flash sector. (offset range 0x0D_8000 - 0x0D_FFFF).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7" authorId="1" shapeId="0" xr:uid="{620CAD1B-448F-42E4-984E-61403E257B4E}">
      <text>
        <r>
          <rPr>
            <sz val="12"/>
            <color theme="1"/>
            <rFont val="Calibri"/>
            <family val="2"/>
            <scheme val="minor"/>
          </rPr>
          <t xml:space="preserve">Access control for flash sector  (offset range 0x0D_0000 - 0x0D_7FFF).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7" authorId="1" shapeId="0" xr:uid="{BBD74DFA-A0A9-4663-A8CA-31B2D42C49F6}">
      <text>
        <r>
          <rPr>
            <sz val="12"/>
            <color theme="1"/>
            <rFont val="Calibri"/>
            <family val="2"/>
            <scheme val="minor"/>
          </rPr>
          <t xml:space="preserve">Access control for flash sector (offset range 0x0C_8000 - 0x0C_FFFF).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7" authorId="1" shapeId="0" xr:uid="{176EED86-6F01-492E-B86F-D483F28D1AF8}">
      <text>
        <r>
          <rPr>
            <sz val="12"/>
            <color theme="1"/>
            <rFont val="Calibri"/>
            <family val="2"/>
            <scheme val="minor"/>
          </rPr>
          <t xml:space="preserve">Access control for flash sector (offset range 0x0C_0000 - 0x0C_7FFF).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8" authorId="1" shapeId="0" xr:uid="{0608E0A7-62FB-452E-A169-9C967961F7D2}">
      <text>
        <r>
          <rPr>
            <sz val="12"/>
            <color theme="1"/>
            <rFont val="Calibri"/>
            <family val="2"/>
            <scheme val="minor"/>
          </rPr>
          <t xml:space="preserve">Access control for flash sector  (offset range 0x13_8000 - 0x13_FFFF).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8" authorId="1" shapeId="0" xr:uid="{6844496F-D4AF-4E96-8714-FC9145665495}">
      <text>
        <r>
          <rPr>
            <sz val="12"/>
            <color theme="1"/>
            <rFont val="Calibri"/>
            <family val="2"/>
            <scheme val="minor"/>
          </rPr>
          <t xml:space="preserve">Access control for flash sector  (offset range 0x13_0000 - 0x13_7FFF).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8" authorId="1" shapeId="0" xr:uid="{2E17716E-B486-45AE-9220-4960D777BD92}">
      <text>
        <r>
          <rPr>
            <sz val="12"/>
            <color theme="1"/>
            <rFont val="Calibri"/>
            <family val="2"/>
            <scheme val="minor"/>
          </rPr>
          <t xml:space="preserve">Access control for flash sector  (offset range 0x12_8000 - 0x12_FFFF).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8" authorId="1" shapeId="0" xr:uid="{1D71D66A-0731-4C5E-B9C9-E6EACA50BAE0}">
      <text>
        <r>
          <rPr>
            <sz val="12"/>
            <color theme="1"/>
            <rFont val="Calibri"/>
            <family val="2"/>
            <scheme val="minor"/>
          </rPr>
          <t xml:space="preserve">Access control for flash sector  (offset range 0x12_0000 - 0x12_7FFF).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8" authorId="1" shapeId="0" xr:uid="{1B374D21-C268-4DB7-A797-16F61F575D8F}">
      <text>
        <r>
          <rPr>
            <sz val="12"/>
            <color theme="1"/>
            <rFont val="Calibri"/>
            <family val="2"/>
            <scheme val="minor"/>
          </rPr>
          <t xml:space="preserve">Access control for flash sector. (offset range 0x11_8000 - 0x11_FFFF).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8" authorId="1" shapeId="0" xr:uid="{99236BF4-B071-443A-B8DF-222B5F4D1028}">
      <text>
        <r>
          <rPr>
            <sz val="12"/>
            <color theme="1"/>
            <rFont val="Calibri"/>
            <family val="2"/>
            <scheme val="minor"/>
          </rPr>
          <t xml:space="preserve">Access control for flash sector  (offset range 0x11_0000 - 0x11_7FFF).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8" authorId="1" shapeId="0" xr:uid="{6DD7711D-E4A1-491B-835A-82C8DA66404B}">
      <text>
        <r>
          <rPr>
            <sz val="12"/>
            <color theme="1"/>
            <rFont val="Calibri"/>
            <family val="2"/>
            <scheme val="minor"/>
          </rPr>
          <t xml:space="preserve">Access control for flash sector (offset range 0x10_8000 - 0x10_FFFF).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8" authorId="1" shapeId="0" xr:uid="{4DCAC0B4-4767-4EB2-B416-A753517FB3B6}">
      <text>
        <r>
          <rPr>
            <sz val="12"/>
            <color theme="1"/>
            <rFont val="Calibri"/>
            <family val="2"/>
            <scheme val="minor"/>
          </rPr>
          <t xml:space="preserve">Access control for flash sector (offset range 0x10_0000 - 0x10_7FFF).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9" authorId="1" shapeId="0" xr:uid="{E1C1E991-A37A-4780-B92C-A5AA759ED303}">
      <text>
        <r>
          <rPr>
            <sz val="12"/>
            <color theme="1"/>
            <rFont val="Calibri"/>
            <family val="2"/>
            <scheme val="minor"/>
          </rPr>
          <t xml:space="preserve">Access control for flash sector  (offset range 0x17_8000 - 0x17_FFFF).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9" authorId="1" shapeId="0" xr:uid="{DF673C03-2883-4AC4-918D-A707D0CCDA18}">
      <text>
        <r>
          <rPr>
            <sz val="12"/>
            <color theme="1"/>
            <rFont val="Calibri"/>
            <family val="2"/>
            <scheme val="minor"/>
          </rPr>
          <t xml:space="preserve">Access control for flash sector  (offset range 0x17_0000 - 0x17_7FFF).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9" authorId="1" shapeId="0" xr:uid="{FA85C603-1580-43E1-96E5-A7D58F2EC94E}">
      <text>
        <r>
          <rPr>
            <sz val="12"/>
            <color theme="1"/>
            <rFont val="Calibri"/>
            <family val="2"/>
            <scheme val="minor"/>
          </rPr>
          <t xml:space="preserve">Access control for flash sector  (offset range 0x16_8000 - 0x16_FFFF).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9" authorId="1" shapeId="0" xr:uid="{49DBC714-2DBA-4386-8799-7508EA05BA87}">
      <text>
        <r>
          <rPr>
            <sz val="12"/>
            <color theme="1"/>
            <rFont val="Calibri"/>
            <family val="2"/>
            <scheme val="minor"/>
          </rPr>
          <t xml:space="preserve">Access control for flash sector  (offset range 0x16_0000 - 0x16_7FFF).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9" authorId="1" shapeId="0" xr:uid="{79E81FBB-139D-4734-9C78-D061425FE8A2}">
      <text>
        <r>
          <rPr>
            <sz val="12"/>
            <color theme="1"/>
            <rFont val="Calibri"/>
            <family val="2"/>
            <scheme val="minor"/>
          </rPr>
          <t xml:space="preserve">Access control for flash sector. (offset range 0x15_8000 - 0x15_FFFF).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9" authorId="1" shapeId="0" xr:uid="{75171170-A2D0-4B82-8964-23CD80524BBA}">
      <text>
        <r>
          <rPr>
            <sz val="12"/>
            <color theme="1"/>
            <rFont val="Calibri"/>
            <family val="2"/>
            <scheme val="minor"/>
          </rPr>
          <t xml:space="preserve">Access control for flash sector  (offset range 0x15_0000 - 0x15_7FFF).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9" authorId="1" shapeId="0" xr:uid="{DFFC73E1-2AD1-480D-BC8C-CA149C764E5C}">
      <text>
        <r>
          <rPr>
            <sz val="12"/>
            <color theme="1"/>
            <rFont val="Calibri"/>
            <family val="2"/>
            <scheme val="minor"/>
          </rPr>
          <t xml:space="preserve">Access control for flash sector (offset range 0x14_8000 - 0x14_FFFF).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9" authorId="1" shapeId="0" xr:uid="{01A38A59-DFB4-45E8-965C-309F9BBF9093}">
      <text>
        <r>
          <rPr>
            <sz val="12"/>
            <color theme="1"/>
            <rFont val="Calibri"/>
            <family val="2"/>
            <scheme val="minor"/>
          </rPr>
          <t xml:space="preserve">Access control for flash sector (offset range 0x14_0000 - 0x14_7FFF).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60" authorId="1" shapeId="0" xr:uid="{FAF98022-8D65-4E22-BE3F-18CCE40A80CE}">
      <text>
        <r>
          <rPr>
            <sz val="12"/>
            <color theme="1"/>
            <rFont val="Calibri"/>
            <family val="2"/>
            <scheme val="minor"/>
          </rPr>
          <t xml:space="preserve">Access control for flash sector  (offset range 0x1B_8000 - 0x1B_FFFF).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60" authorId="1" shapeId="0" xr:uid="{C8E57B74-65B6-4EC3-8C56-9BB35416D03F}">
      <text>
        <r>
          <rPr>
            <sz val="12"/>
            <color theme="1"/>
            <rFont val="Calibri"/>
            <family val="2"/>
            <scheme val="minor"/>
          </rPr>
          <t xml:space="preserve">Access control for flash sector  (offset range 0x1B_0000 - 0x1B_7FFF).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60" authorId="1" shapeId="0" xr:uid="{A07FA037-7810-4650-A3F6-27E91BB0E5F8}">
      <text>
        <r>
          <rPr>
            <sz val="12"/>
            <color theme="1"/>
            <rFont val="Calibri"/>
            <family val="2"/>
            <scheme val="minor"/>
          </rPr>
          <t xml:space="preserve">Access control for flash sector  (offset range 0x1A_8000 - 0x1A_FFFF).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60" authorId="1" shapeId="0" xr:uid="{2229477A-A413-47E3-928F-57121FD446EE}">
      <text>
        <r>
          <rPr>
            <sz val="12"/>
            <color theme="1"/>
            <rFont val="Calibri"/>
            <family val="2"/>
            <scheme val="minor"/>
          </rPr>
          <t xml:space="preserve">Access control for flash sector  (offset range 0x1A_0000 - 0x1A_7FFF).
Select one of the 8 pre-defined access control attributes for the given sector.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60" authorId="1" shapeId="0" xr:uid="{1BC3E1E3-A5C2-4BC6-990D-63ECBB7C381C}">
      <text>
        <r>
          <rPr>
            <sz val="12"/>
            <color theme="1"/>
            <rFont val="Calibri"/>
            <family val="2"/>
            <scheme val="minor"/>
          </rPr>
          <t xml:space="preserve">Access control for flash sector. (offset range 0x19_8000 - 0x19_FFFF).
Select one of the 8 pre-defined access control attributes for the given sector.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60" authorId="1" shapeId="0" xr:uid="{EA552115-47C2-4024-A41F-BCDDD59B8F36}">
      <text>
        <r>
          <rPr>
            <sz val="12"/>
            <color theme="1"/>
            <rFont val="Calibri"/>
            <family val="2"/>
            <scheme val="minor"/>
          </rPr>
          <t xml:space="preserve">Access control for flash sector  (offset range 0x19_0000 - 0x19_7FFF).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60" authorId="1" shapeId="0" xr:uid="{0BC31331-4D86-4999-972F-DA664348ABE5}">
      <text>
        <r>
          <rPr>
            <sz val="12"/>
            <color theme="1"/>
            <rFont val="Calibri"/>
            <family val="2"/>
            <scheme val="minor"/>
          </rPr>
          <t xml:space="preserve">Access control for flash sector (offset range 0x18_8000 - 0x18_FFFF).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60" authorId="1" shapeId="0" xr:uid="{8650A802-39EC-4C08-BF18-F58B0F41C344}">
      <text>
        <r>
          <rPr>
            <sz val="12"/>
            <color theme="1"/>
            <rFont val="Calibri"/>
            <family val="2"/>
            <scheme val="minor"/>
          </rPr>
          <t xml:space="preserve">Access control for flash sector (offset range 0x18_0000 - 0x18_7FFF).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61" authorId="1" shapeId="0" xr:uid="{C45A76C3-2469-4DF5-B306-8A9BBBCDBB59}">
      <text>
        <r>
          <rPr>
            <sz val="12"/>
            <color theme="1"/>
            <rFont val="Calibri"/>
            <family val="2"/>
            <scheme val="minor"/>
          </rPr>
          <t xml:space="preserve">Access control for flash sector  (offset range 0x1F_8000 - 0x1F_FFFF).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61" authorId="1" shapeId="0" xr:uid="{564DB5EB-B845-4F13-BD74-F6EC64068816}">
      <text>
        <r>
          <rPr>
            <sz val="12"/>
            <color theme="1"/>
            <rFont val="Calibri"/>
            <family val="2"/>
            <scheme val="minor"/>
          </rPr>
          <t xml:space="preserve">Access control for flash sector  (offset range 0x1F_0000 - 0x1F_7FFF).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61" authorId="1" shapeId="0" xr:uid="{2E996D7E-2610-4520-9A4D-77368EF3FB2E}">
      <text>
        <r>
          <rPr>
            <sz val="12"/>
            <color theme="1"/>
            <rFont val="Calibri"/>
            <family val="2"/>
            <scheme val="minor"/>
          </rPr>
          <t xml:space="preserve">Access control for flash sector  (offset range 0x1E_8000 - 0x1E_FFFF).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61" authorId="1" shapeId="0" xr:uid="{BF7F3E88-6E7B-4C4E-937B-B23AD130D720}">
      <text>
        <r>
          <rPr>
            <sz val="12"/>
            <color theme="1"/>
            <rFont val="Calibri"/>
            <family val="2"/>
            <scheme val="minor"/>
          </rPr>
          <t xml:space="preserve">Access control for flash sector  (offset range 0x1E_0000 - 0x1E_7FFF).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61" authorId="1" shapeId="0" xr:uid="{612D09DC-5C8E-43A8-A221-4C5226D747A0}">
      <text>
        <r>
          <rPr>
            <sz val="12"/>
            <color theme="1"/>
            <rFont val="Calibri"/>
            <family val="2"/>
            <scheme val="minor"/>
          </rPr>
          <t xml:space="preserve">Access control for flash sector. (offset range 0x1D_8000 - 0x1D_FFFF).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61" authorId="1" shapeId="0" xr:uid="{0FC95B6C-9AD6-48B0-ABFE-02CEFF2F2396}">
      <text>
        <r>
          <rPr>
            <sz val="12"/>
            <color theme="1"/>
            <rFont val="Calibri"/>
            <family val="2"/>
            <scheme val="minor"/>
          </rPr>
          <t xml:space="preserve">Access control for flash sector  (offset range 0x1D_0000 - 0x1D_7FFF).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61" authorId="1" shapeId="0" xr:uid="{33009B93-CA02-4DAD-ACBE-4254DAEE4FD8}">
      <text>
        <r>
          <rPr>
            <sz val="12"/>
            <color theme="1"/>
            <rFont val="Calibri"/>
            <family val="2"/>
            <scheme val="minor"/>
          </rPr>
          <t xml:space="preserve">Access control for flash sector (offset range 0x1C_8000 - 0x1C_FFFF).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61" authorId="1" shapeId="0" xr:uid="{1E270DDD-6629-444E-9093-7625669B8829}">
      <text>
        <r>
          <rPr>
            <sz val="12"/>
            <color theme="1"/>
            <rFont val="Calibri"/>
            <family val="2"/>
            <scheme val="minor"/>
          </rPr>
          <t xml:space="preserve">Access control for flash sector (offset range 0x1C_0000 - 0x1C_7FFF).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E62" authorId="1" shapeId="0" xr:uid="{393DA7D6-CC37-47B0-8686-10939D2D21CB}">
      <text>
        <r>
          <rPr>
            <sz val="12"/>
            <color theme="1"/>
            <rFont val="Calibri"/>
            <family val="2"/>
            <scheme val="minor"/>
          </rPr>
          <t>Die unique CMAC of image 0.
This field is managed by ROM and user application should not modify it.
ROM calculates and stores die specific CMAC for image 0 range when IMG_UPD field is set to 2b'01.
ROM calculates image CMAC only if the image passes ECDSA authentication check.
On sub-sequent boots image authentication done using CMAC, based on SECURE_BOOT_CFG setting.</t>
        </r>
      </text>
    </comment>
    <comment ref="E66" authorId="1" shapeId="0" xr:uid="{0D47EF25-46FC-415A-A058-38284237FED5}">
      <text>
        <r>
          <rPr>
            <sz val="12"/>
            <color theme="1"/>
            <rFont val="Calibri"/>
            <family val="2"/>
            <scheme val="minor"/>
          </rPr>
          <t>Die unique CMAC of image 1.
This field is managed by ROM and user application should not modify it.
ROM calculates and stores die specific CMAC for image 1 range when IMG_UPD field is set to 2b'10.
ROM calculates image CMAC only if the image passes ECDSA authentication check.
On sub-sequent boots image authentication done using CMAC, based on SECURE_BOOT_CFG setting.</t>
        </r>
      </text>
    </comment>
    <comment ref="D106" authorId="2" shapeId="0" xr:uid="{74FD8482-F5D1-4BDD-A5A8-3011D3457CE5}">
      <text>
        <r>
          <rPr>
            <sz val="12"/>
            <color theme="1"/>
            <rFont val="Calibri"/>
            <family val="2"/>
            <scheme val="minor"/>
          </rPr>
          <t>ROM code will not manage these fields, but SDK driver can manage these.</t>
        </r>
      </text>
    </comment>
    <comment ref="E106" authorId="1" shapeId="0" xr:uid="{E14EF0B1-CE78-4B88-A904-DF66B4A28A7C}">
      <text>
        <r>
          <rPr>
            <sz val="12"/>
            <color theme="1"/>
            <rFont val="Calibri"/>
            <family val="2"/>
            <scheme val="minor"/>
          </rPr>
          <t>IPED_AAD_CTX0: AAD data for IPED_GCM context 0.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07" authorId="3" shapeId="0" xr:uid="{4EE2C540-1726-4DE8-B77C-4F6CBA06D542}">
      <text>
        <r>
          <rPr>
            <sz val="12"/>
            <color theme="1"/>
            <rFont val="Calibri"/>
            <family val="2"/>
            <scheme val="minor"/>
          </rPr>
          <t xml:space="preserve">IPED_AAD_CTX1: AAD data for IPED_GCM context 1.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
</t>
        </r>
      </text>
    </comment>
    <comment ref="E108" authorId="3" shapeId="0" xr:uid="{4F6AD088-72C9-4C06-AB37-B01DBDE789E5}">
      <text>
        <r>
          <rPr>
            <sz val="12"/>
            <color theme="1"/>
            <rFont val="Calibri"/>
            <family val="2"/>
            <scheme val="minor"/>
          </rPr>
          <t>IPED_AAD_CTX2: AAD data for IPED_GCM context 2.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09" authorId="3" shapeId="0" xr:uid="{15FBB0E6-9637-486B-BA31-EAA06C64F08C}">
      <text>
        <r>
          <rPr>
            <sz val="12"/>
            <color theme="1"/>
            <rFont val="Calibri"/>
            <family val="2"/>
            <scheme val="minor"/>
          </rPr>
          <t>IPED_AAD_CTX3: AAD data for IPED_GCM context 3.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0" authorId="3" shapeId="0" xr:uid="{1B30893D-3DBF-4B84-ACA6-DC8DF2D0B981}">
      <text>
        <r>
          <rPr>
            <sz val="12"/>
            <color theme="1"/>
            <rFont val="Calibri"/>
            <family val="2"/>
            <scheme val="minor"/>
          </rPr>
          <t>IPED_AAD_CTX4: AAD data for IPED_GCM context 4.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1" authorId="3" shapeId="0" xr:uid="{F5819618-62DD-4BAE-BF34-0A01C678DB70}">
      <text>
        <r>
          <rPr>
            <sz val="12"/>
            <color theme="1"/>
            <rFont val="Calibri"/>
            <family val="2"/>
            <scheme val="minor"/>
          </rPr>
          <t>IPED_AAD_CTX5: AAD data for IPED_GCM context 5.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2" authorId="3" shapeId="0" xr:uid="{59E4CF9F-C104-4A57-BC48-C3685B58E812}">
      <text>
        <r>
          <rPr>
            <sz val="12"/>
            <color theme="1"/>
            <rFont val="Calibri"/>
            <family val="2"/>
            <scheme val="minor"/>
          </rPr>
          <t>IPED_AAD_CTX6: AAD data for IPED_GCM context 6.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3" authorId="3" shapeId="0" xr:uid="{DB8956E4-01C3-4E05-BB5B-A1BD2B3E9750}">
      <text>
        <r>
          <rPr>
            <sz val="12"/>
            <color theme="1"/>
            <rFont val="Calibri"/>
            <family val="2"/>
            <scheme val="minor"/>
          </rPr>
          <t>IPED_AAD_CTX7: AAD data for IPED_GCM context 7.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29" authorId="1" shapeId="0" xr:uid="{9EE2638F-6FBE-4E15-AAF8-BE37DE5C06A4}">
      <text>
        <r>
          <rPr>
            <sz val="9"/>
            <color indexed="81"/>
            <rFont val="Tahoma"/>
            <family val="2"/>
          </rPr>
          <t>CRC32 of CFPA page data from offset 0x00 to 0x1EB.
 ROM updates this field along with CFPA_CMAC on subsequent boot after page update. 
ROM uses this field based on CMPA.LP_SEC_BOOT field option.</t>
        </r>
      </text>
    </comment>
    <comment ref="E130" authorId="1" shapeId="0" xr:uid="{129A012E-6296-4E98-A179-E92C5ED157F4}">
      <text>
        <r>
          <rPr>
            <sz val="9"/>
            <color indexed="81"/>
            <rFont val="Tahoma"/>
            <family val="2"/>
          </rPr>
          <t xml:space="preserve">CMAC of CFPA page data from offset 0x00 to 0x1EB. 
 ROM updates this field  on subsequent boot after page update. </t>
        </r>
      </text>
    </comment>
    <comment ref="D134" authorId="2" shapeId="0" xr:uid="{4751BEC8-23A6-4CFE-A57C-E2DFF0663562}">
      <text>
        <r>
          <rPr>
            <sz val="12"/>
            <color theme="1"/>
            <rFont val="Calibri"/>
            <family val="2"/>
            <scheme val="minor"/>
          </rPr>
          <t>Cannot program by ISP commands, refer to SRM Doc to update this region by ROM API.</t>
        </r>
      </text>
    </comment>
    <comment ref="E139" authorId="0" shapeId="0" xr:uid="{2EFC70CF-C154-4D3E-AB2B-98BE5880C83A}">
      <text>
        <r>
          <rPr>
            <sz val="9"/>
            <color indexed="81"/>
            <rFont val="Tahoma"/>
            <family val="2"/>
          </rPr>
          <t>DEFAULT - 0x5963 - CMPA Header marker should be set to 0x9635.
After this header is set, all non-zero values will take effect; leaving all settings at 0xff will cause undefined behavior. It is recommended to set all values to 0x00 before setting the CMPA header value.</t>
        </r>
      </text>
    </comment>
    <comment ref="W139" authorId="1" shapeId="0" xr:uid="{6D5969FF-761C-4CEC-9ED8-611B8681738E}">
      <text>
        <r>
          <rPr>
            <sz val="12"/>
            <color theme="1"/>
            <rFont val="Calibri"/>
            <family val="2"/>
            <scheme val="minor"/>
          </rPr>
          <t xml:space="preserve">Boot speed. Selects the core frequency and voltage to use during ROM execution.
00b – 48 MHz FRO @ 1.0V
01b – 72 MHz FRO @ 1.1V
10b – 144 MHz FRO @ 1.2V
11b – 150 MHz PLL @ 1.2V
</t>
        </r>
      </text>
    </comment>
    <comment ref="AA139" authorId="1" shapeId="0" xr:uid="{E0DB7046-D56C-48FB-8EDC-05C002A788D8}">
      <text>
        <r>
          <rPr>
            <sz val="12"/>
            <color theme="1"/>
            <rFont val="Calibri"/>
            <family val="2"/>
            <scheme val="minor"/>
          </rPr>
          <t xml:space="preserve">Recovery boot source
Disabled - 00 - Recovery boot disabled. 
XIP img - 01 - XIP  image in Bank1 IFR0 (32KB). 
SB3 img - 10 - SB3  image in 1-bit SPI flash connected to default FlexComm. FC7.
RESERVED - 11 - Reserved.
</t>
        </r>
      </text>
    </comment>
    <comment ref="AD139" authorId="1" shapeId="0" xr:uid="{43148134-A404-4EF8-92EC-A17FCD51C9DA}">
      <text>
        <r>
          <rPr>
            <sz val="12"/>
            <color theme="1"/>
            <rFont val="Calibri"/>
            <family val="2"/>
            <scheme val="minor"/>
          </rPr>
          <t>ISP boot interface:
000 - Auto ISP
001 - UART ISP
010 - SPI Slave ISP
011 - I2C slave ISP
100 - USB0_HID
101 - USB1_HID
110 - Reserved.
111 - Reserved.</t>
        </r>
      </text>
    </comment>
    <comment ref="AI139" authorId="4" shapeId="0" xr:uid="{FE6E5628-7777-4D8D-AB7B-7EDFE46BF789}">
      <text>
        <r>
          <rPr>
            <sz val="12"/>
            <color theme="1"/>
            <rFont val="Calibri"/>
            <family val="2"/>
            <scheme val="minor"/>
          </rPr>
          <t xml:space="preserve">Primary boot source
INTERNAL_FLASH - 00, 11 - Internal flash
RESERVED - 01 - Reserved
SECONDARY_BOOTLOADER - 10 - Secondary Boot loader in Bank1 IFR0 (32KB). </t>
        </r>
      </text>
    </comment>
    <comment ref="U140" authorId="1" shapeId="0" xr:uid="{A001DACA-F884-4979-B6B7-BD123765897A}">
      <text>
        <r>
          <rPr>
            <b/>
            <sz val="9"/>
            <color indexed="81"/>
            <rFont val="Tahoma"/>
            <family val="2"/>
          </rPr>
          <t xml:space="preserve">Disable ISP mode entry on image authentication failure.
</t>
        </r>
        <r>
          <rPr>
            <sz val="9"/>
            <color indexed="81"/>
            <rFont val="Tahoma"/>
            <family val="2"/>
          </rPr>
          <t xml:space="preserve">
01 - ISP entry disabled. 
00,10, 11 - ISP entry allowed. 
</t>
        </r>
      </text>
    </comment>
    <comment ref="W140" authorId="1" shapeId="0" xr:uid="{D1271E34-4C40-4343-AA96-6568782335EB}">
      <text>
        <r>
          <rPr>
            <b/>
            <sz val="9"/>
            <color indexed="81"/>
            <rFont val="Tahoma"/>
            <family val="2"/>
          </rPr>
          <t xml:space="preserve">Disable ISP mode entry through ROM API call.
</t>
        </r>
        <r>
          <rPr>
            <sz val="9"/>
            <color indexed="81"/>
            <rFont val="Tahoma"/>
            <family val="2"/>
          </rPr>
          <t xml:space="preserve">ISP mode can be entered through ROM API invocation
01 - ISP entry disabled. 
00,10, 11 - ISP entry allowed.
</t>
        </r>
      </text>
    </comment>
    <comment ref="Y140" authorId="1" shapeId="0" xr:uid="{2ACC5B59-9F29-4AFB-ABF1-7A4549F19B47}">
      <text>
        <r>
          <rPr>
            <b/>
            <sz val="9"/>
            <color indexed="81"/>
            <rFont val="Tahoma"/>
            <family val="2"/>
          </rPr>
          <t>Disable ISP mode entry through debug mailbox command.</t>
        </r>
        <r>
          <rPr>
            <sz val="9"/>
            <color indexed="81"/>
            <rFont val="Tahoma"/>
            <family val="2"/>
          </rPr>
          <t xml:space="preserve">
01 - ISP entry disabled. 
00,10, 11 - ISP entry allowed. 
</t>
        </r>
      </text>
    </comment>
    <comment ref="AA140" authorId="1" shapeId="0" xr:uid="{393A7847-7C5C-4768-8E79-75DD5C0C6B18}">
      <text>
        <r>
          <rPr>
            <b/>
            <sz val="9"/>
            <color indexed="81"/>
            <rFont val="Tahoma"/>
            <family val="2"/>
          </rPr>
          <t>Disable ISP mode entry</t>
        </r>
        <r>
          <rPr>
            <sz val="9"/>
            <color indexed="81"/>
            <rFont val="Tahoma"/>
            <family val="2"/>
          </rPr>
          <t xml:space="preserve"> </t>
        </r>
        <r>
          <rPr>
            <b/>
            <sz val="9"/>
            <color indexed="81"/>
            <rFont val="Tahoma"/>
            <family val="2"/>
          </rPr>
          <t xml:space="preserve"> through pin assertion.</t>
        </r>
        <r>
          <rPr>
            <sz val="9"/>
            <color indexed="81"/>
            <rFont val="Tahoma"/>
            <family val="2"/>
          </rPr>
          <t xml:space="preserve">
01 - ISP entry disabled. 
00,10, 11 - ISP entry allowed. </t>
        </r>
      </text>
    </comment>
    <comment ref="AC140" authorId="1" shapeId="0" xr:uid="{AF68DFDE-BDC4-4248-99A6-EA1B345B199E}">
      <text>
        <r>
          <rPr>
            <sz val="12"/>
            <color theme="1"/>
            <rFont val="Calibri"/>
            <family val="2"/>
            <scheme val="minor"/>
          </rPr>
          <t xml:space="preserve">Defines flash protection of Bank1_IFR0 area based on usage. The MBC module is used to configure the access protections as readable (R), writeable (W), and/or executable (X). The access protections can also be configured as locked (L) which prevents later application code from changing the access protection configuration. The final MBC protection bits used for Bank1_IFR0 depend on the boot mode configuration, the boot path that is selected and the device life cycle state. The access This field will only modify the MBC protection bits for the Bank1_IFR0 area after the life cycle is advanced out of Develop. In the Develop life cycle state this field has no effect.
For example, if using the In-Field life cycle and Bank1_IFR0 is being used as a recovery boot image (REC_BOOT_SRC = 1) and OEM_BANK1_IFR0_PROT value = 5 is selected), then for a regular boot using the primary image Bank1_IFR0 is mapped to GLBAC2. If the primary boot fails, and the recovery path is taken, then Bank1_IFR0 is mapped to GLBAC4 instead.
Note: Settings 5-7 should not be used if Bank1_IFR0 is used as OEM_SBL (BOOT_SRC = 2). 
In Develop life cycle -
All settings: MBC protection bits set as RWXL = 1110 (GLBAC0)
In other life cycles – 
000: MBC protection bits set as RWXL = 1010 (GLBAC4)
001: MBC protection bits set as RWXL = 1010 (GLBAC4)
010: Used as OEM_SBL (BOOT_SRC = 2) - MBC protection bits set as RWXL = 1011 (GLBAC2). Other boot modes – MBC protection bits set as RWXL = 1010 (GLBAC4).
011: Used as OEM_SBL (BOOT_SRC = 2) - MBC protection bits set as RWXL = 0011 (GLBAC6). Other boot modes – MBC protection bits set as RWXL = 1010 (GLBAC4).
100: MBC protection bits set as RWXL = 1010 (GLBAC4)
101: Booted as OEM_RCVRY_IMG (REC_BOOT_SRC = 1) - MBC protection bits set as RWXL = 1010 (GLBAC4). Exiting to primary image (not SBL or recovery boot) – MBC protection bits set as RWXL = 1011 (GLBAC2).
110: Booted as OEM_RCVRY_IMG (REC_BOOT_SRC = 1) - MBC protection bits set as RWXL = 1010 (GLBAC4). Exiting to primary image (not SBL or recovery boot) – MBC protection bits set as RWXL = 0011 (GLBAC6).
111: Booted as OEM_RCVRY_IMG (REC_BOOT_SRC = 1) - MBC protection bits set as RWXL = 1010 (GLBAC4). Exiting to primary image (not SBL or recovery boot) – MBC protection bits set as RWXL = 0001 (GLBAC7).
Note, if the SBL / Recovery image size is more than IFR0 size of 32KB then sectors from user flash can be associated for extended image size using CMPA.REC_IMG_EXT0/1.
</t>
        </r>
      </text>
    </comment>
    <comment ref="AF140" authorId="1" shapeId="0" xr:uid="{27EF1CD0-7116-4849-A42D-BF23301EC746}">
      <text>
        <r>
          <rPr>
            <sz val="12"/>
            <color theme="1"/>
            <rFont val="Calibri"/>
            <family val="2"/>
            <scheme val="minor"/>
          </rPr>
          <t xml:space="preserve">Flash remap size.
 FLASH_REMAP_SIZE defines the size of the secondary boot image
 (the range of flash addresses that will be remapped)in internal flash, where remapped
address end = (FLASH_REMAP_SIZE + 1) * 32 KB. For example, if FLASH_REMAP_SIZE = 2,
then the first 96KB of addresses will be remapped to flash bank1 instead of flash bank0
when remap is active. Set this field to 0  if you do not want to use the flash remap feature </t>
        </r>
      </text>
    </comment>
    <comment ref="M141" authorId="1" shapeId="0" xr:uid="{965922B9-50E2-4C99-B93C-AA99FB7C0DE8}">
      <text>
        <r>
          <rPr>
            <b/>
            <sz val="9"/>
            <color indexed="81"/>
            <rFont val="Tahoma"/>
            <family val="2"/>
          </rPr>
          <t>Assert on fatal errors during boot.</t>
        </r>
        <r>
          <rPr>
            <sz val="9"/>
            <color indexed="81"/>
            <rFont val="Tahoma"/>
            <family val="2"/>
          </rPr>
          <t xml:space="preserve">
ROM drives the GPIO pin high identified by this field whenever primary boot fails due to fatal errors before locking-up/reset. 
[4:0] GPIO Pin number. P0_0 and P0_1 are not supported.
[7:5] GPIO port number. Only 0 - 4  ports are allowed.
 If this feature is not use then set this field to 0x00.</t>
        </r>
      </text>
    </comment>
    <comment ref="U141" authorId="1" shapeId="0" xr:uid="{75773AE3-BE3C-4C90-8024-6A86A5470E0F}">
      <text>
        <r>
          <rPr>
            <b/>
            <sz val="9"/>
            <color indexed="81"/>
            <rFont val="Tahoma"/>
            <family val="2"/>
          </rPr>
          <t>Assert on ISP fall through.</t>
        </r>
        <r>
          <rPr>
            <sz val="9"/>
            <color indexed="81"/>
            <rFont val="Tahoma"/>
            <family val="2"/>
          </rPr>
          <t xml:space="preserve">
ROM drives the GPIO pin high identified by this field whenever primary boot fails and execution falls through to ISP mode. 
[[4:0] GPIO Pin number. P0_0 and P0_1 are not supported.
[7:5] GPIO port number. Only 0 - 4  ports are allowed.
 If this feature is not use then set this field to 0x00.
 </t>
        </r>
      </text>
    </comment>
    <comment ref="AC141" authorId="1" shapeId="0" xr:uid="{BDE7C99A-5A21-438F-BADC-A30205C9E0CF}">
      <text>
        <r>
          <rPr>
            <b/>
            <sz val="9"/>
            <color indexed="81"/>
            <rFont val="Tahoma"/>
            <family val="2"/>
          </rPr>
          <t>Assert on recovery boot.</t>
        </r>
        <r>
          <rPr>
            <sz val="9"/>
            <color indexed="81"/>
            <rFont val="Tahoma"/>
            <family val="2"/>
          </rPr>
          <t xml:space="preserve">
ROM drives the GPIO pin high, identified by this field whenever primary boot fails and fall through to recovery boot source. 
[4:0] GPIO Pin number. P0_0 and P0_1 are not supported.
[7:5] GPIO port number. Only 0 - 4  ports are allowed.
 If this feature is not use then set this field to 0x00.</t>
        </r>
      </text>
    </comment>
    <comment ref="E142" authorId="1" shapeId="0" xr:uid="{AB57960C-354A-4BFB-909A-DEAC127E1485}">
      <text>
        <r>
          <rPr>
            <b/>
            <sz val="9"/>
            <color indexed="81"/>
            <rFont val="Tahoma"/>
            <family val="2"/>
          </rPr>
          <t xml:space="preserve">WDOG timeout:
</t>
        </r>
        <r>
          <rPr>
            <sz val="9"/>
            <color indexed="81"/>
            <rFont val="Tahoma"/>
            <family val="2"/>
          </rPr>
          <t xml:space="preserve">Upper 16 bits of 24-bit count value in WWDT0_TC register Timeout value in seconds. The lower 8 bits of  WWDT0_TC are set to 0.
When a non-zero value is programmed in this field ROM configures the watch dog timer to reset the device on timeout before passing execution control to user code. 
</t>
        </r>
      </text>
    </comment>
    <comment ref="U142" authorId="1" shapeId="0" xr:uid="{BC29BD59-EFD1-47C2-BDC1-601F11BD024C}">
      <text>
        <r>
          <rPr>
            <b/>
            <sz val="9"/>
            <color indexed="81"/>
            <rFont val="Tahoma"/>
            <family val="2"/>
          </rPr>
          <t xml:space="preserve">Powerdown timeout:
</t>
        </r>
        <r>
          <rPr>
            <sz val="9"/>
            <color indexed="81"/>
            <rFont val="Tahoma"/>
            <family val="2"/>
          </rPr>
          <t xml:space="preserve">ISP mode peripheral detection timeout value in seconds. 
If a non-zero value is program and peripheral activity is not detected within the number of seconds specified here, then the device will go to power down mode to conserve power.   </t>
        </r>
        <r>
          <rPr>
            <b/>
            <sz val="9"/>
            <color indexed="81"/>
            <rFont val="Tahoma"/>
            <family val="2"/>
          </rPr>
          <t xml:space="preserve"> </t>
        </r>
      </text>
    </comment>
    <comment ref="D143" authorId="2" shapeId="0" xr:uid="{D9F2D865-1997-45A6-A6FB-1734A787CEA6}">
      <text>
        <r>
          <rPr>
            <sz val="12"/>
            <color theme="1"/>
            <rFont val="Calibri"/>
            <family val="2"/>
            <scheme val="minor"/>
          </rPr>
          <t xml:space="preserve">ROM code will not manage these fields, but SDK driver can manage these.
</t>
        </r>
      </text>
    </comment>
    <comment ref="E143" authorId="1" shapeId="0" xr:uid="{B5701374-BF78-4723-A186-73BDD917BD81}">
      <text>
        <r>
          <rPr>
            <sz val="12"/>
            <color theme="1"/>
            <rFont val="Calibri"/>
            <family val="2"/>
            <scheme val="minor"/>
          </rPr>
          <t xml:space="preserve">Defines which FlexSPI portA/B is used for boot.
0 - Port A
1 - Port B
</t>
        </r>
      </text>
    </comment>
    <comment ref="H143" authorId="4" shapeId="0" xr:uid="{62294B18-FF44-4017-A51D-6407B1012C61}">
      <text>
        <r>
          <rPr>
            <sz val="12"/>
            <color theme="1"/>
            <rFont val="Calibri"/>
            <family val="2"/>
            <scheme val="minor"/>
          </rPr>
          <t>Delay after POR before accessing Quad/Octal-SPI flash devices in addition to delay defined by FLEXSPI_HOLD TIME field.
b'0000  :  No delay
b'0001  :  Waits additional 100 microseconds. 
b'0010  :  Waits additional 500 microseconds. 
b'0011  :  Waits additional 1 millisecond. 
b'0100  :  Waits additional 10 milliseconds.
b'0101  :  Waits additional 20 milliseconds.
b'0110  :  Waits additional 40 milliseconds. 
b'0111  :  Waits additional 60 milliseconds.
b'1000  :  Waits additional 80 milliseconds. 
b'1001  :  Waits additional 100 milliseconds. 
b'1010  :  Waits additional 120 milliseconds. 
b'1011  :  Waits additional 140 milliseconds. 
b'1100  :  Waits additional 160 milliseconds. 
b'1101  :  Waits additional 180 milliseconds. 
b'1110  :  Waits additional 200 milliseconds. 
b'1111  :  Waits additional 220 milliseconds.</t>
        </r>
      </text>
    </comment>
    <comment ref="L143" authorId="4" shapeId="0" xr:uid="{F9A846DC-4346-494F-ABB8-79216D575368}">
      <text>
        <r>
          <rPr>
            <sz val="12"/>
            <color theme="1"/>
            <rFont val="Calibri"/>
            <family val="2"/>
            <scheme val="minor"/>
          </rPr>
          <t>Delay after reset before accessing Quad/Octal-SPI flash devices.
Note, for POR in addition to this wait time FLEXSPI_PWR_HOLD_TIME is added.
b'00  :  Wait for 500 microseconds.
b'01  :  Wait for 1 millisecond.
b'10  :  Wait for 3 milliseconds.
b'11  :  Wait for 10 milliseconds.</t>
        </r>
      </text>
    </comment>
    <comment ref="N143" authorId="4" shapeId="0" xr:uid="{6F9474CE-A20A-4DE7-927C-D43D54E7D205}">
      <text>
        <r>
          <rPr>
            <sz val="12"/>
            <color theme="1"/>
            <rFont val="Calibri"/>
            <family val="2"/>
            <scheme val="minor"/>
          </rPr>
          <t>When FLEXSPI_RESET_ENABLE = 1, this field determines the GPIO  pin number to use for O/QSPI reset function.</t>
        </r>
      </text>
    </comment>
    <comment ref="S143" authorId="4" shapeId="0" xr:uid="{79A63BC9-6028-4D05-87A3-AC1B4A611A54}">
      <text>
        <r>
          <rPr>
            <sz val="12"/>
            <color theme="1"/>
            <rFont val="Calibri"/>
            <family val="2"/>
            <scheme val="minor"/>
          </rPr>
          <t xml:space="preserve">When FLEXSPI_RESET_ENABLE = 1, this field determines the GPIO  port number to use for O/QSPI reset function.
</t>
        </r>
      </text>
    </comment>
    <comment ref="V143" authorId="4" shapeId="0" xr:uid="{FC68E1D8-F616-4D1D-A1DB-F5A2A978A502}">
      <text>
        <r>
          <rPr>
            <sz val="12"/>
            <color theme="1"/>
            <rFont val="Calibri"/>
            <family val="2"/>
            <scheme val="minor"/>
          </rPr>
          <t>Use O/QSPI_RESET_PIN to reset the flash device.
b'0  : NO_RESET(O/QSPI device reset pin is not connected or available.)
b'0  : EN_RESET(O/QSPI device reset pin is connected to a GPIO (QSPI_RESET_PIN).)</t>
        </r>
      </text>
    </comment>
    <comment ref="W143" authorId="4" shapeId="0" xr:uid="{B1D21BE8-5028-4BDB-88E0-87CCC651C491}">
      <text>
        <r>
          <rPr>
            <b/>
            <sz val="9"/>
            <color indexed="81"/>
            <rFont val="Tahoma"/>
            <family val="2"/>
          </rPr>
          <t xml:space="preserve">Q/O-SPI flash interface frequency.
</t>
        </r>
        <r>
          <rPr>
            <sz val="9"/>
            <color indexed="81"/>
            <rFont val="Tahoma"/>
            <family val="2"/>
          </rPr>
          <t>b'000</t>
        </r>
        <r>
          <rPr>
            <b/>
            <sz val="9"/>
            <color indexed="81"/>
            <rFont val="Tahoma"/>
            <family val="2"/>
          </rPr>
          <t xml:space="preserve">  :  </t>
        </r>
        <r>
          <rPr>
            <sz val="9"/>
            <color indexed="81"/>
            <rFont val="Tahoma"/>
            <family val="2"/>
          </rPr>
          <t>75Mhz
b'001  :  60Mhz
b'010  :  50Mhz
b'011  :  100Mhz
b'100  - b'111  :  Reserved
Note, this field is used when FLEXSPI_AUTO_PROBE_EN is set.</t>
        </r>
      </text>
    </comment>
    <comment ref="Z143" authorId="4" shapeId="0" xr:uid="{301987CD-C363-46E3-A677-D94BBEAEAB17}">
      <text>
        <r>
          <rPr>
            <b/>
            <sz val="9"/>
            <color indexed="81"/>
            <rFont val="Tahoma"/>
            <family val="2"/>
          </rPr>
          <t xml:space="preserve">Quad/Octal-SPI dummy cycles for read command.
</t>
        </r>
        <r>
          <rPr>
            <sz val="9"/>
            <color indexed="81"/>
            <rFont val="Tahoma"/>
            <family val="2"/>
          </rPr>
          <t>If a non-zero value is programmed in this field, then the value is used to override the default number of dummy cycles for a fast read command read from the serial flash’s SFDP information.
Note: this field is only used if FLEXSPI_AUTO_PROBE_EN is set.</t>
        </r>
      </text>
    </comment>
    <comment ref="AD143" authorId="4" shapeId="0" xr:uid="{C44232D9-093A-4EAE-A840-EADE0C6EA89C}">
      <text>
        <r>
          <rPr>
            <sz val="12"/>
            <color theme="1"/>
            <rFont val="Calibri"/>
            <family val="2"/>
            <scheme val="minor"/>
          </rPr>
          <t>Define typical Serial NOR Flash types
b'000  :  QSPI_ADDR_3B 
b'001  :  Reserved
b'010  :  HYPER_1V8
b'011  :  HYPER_3V3
b'100  :  FlexSPI_DDR_MXIC
b'101  :  FlexSPI_DDR_MICRON
b'110  :  Reserved
b'111  :  Reserved
This field is always used irrespective of FLEXSPI_AUTO_PROBE_EN value.</t>
        </r>
      </text>
    </comment>
    <comment ref="AG143" authorId="4" shapeId="0" xr:uid="{081347E6-BDBE-4BBE-A885-E70D92B041BD}">
      <text>
        <r>
          <rPr>
            <b/>
            <sz val="9"/>
            <color indexed="81"/>
            <rFont val="Tahoma"/>
            <family val="2"/>
          </rPr>
          <t>Quad/Octal-SPI flash probe type.</t>
        </r>
        <r>
          <rPr>
            <sz val="9"/>
            <color indexed="81"/>
            <rFont val="Tahoma"/>
            <family val="2"/>
          </rPr>
          <t xml:space="preserve">
b'000  :  QuadSPI NOR
b'001  :  Macronix Octal FLASH
b'010  :  Micron Octal FLASH
b'011  :  Adesto Octal FLASH
b'100  :  Reserved
b'101  :  Reserved
b'110  :  Reserved
b'111  :  Reserved
Note, this field is used when FLEXSPI_AUTO_PROBE_EN is set.</t>
        </r>
      </text>
    </comment>
    <comment ref="AJ143" authorId="4" shapeId="0" xr:uid="{C7CA083F-C72A-417E-80FD-CCD9005764D3}">
      <text>
        <r>
          <rPr>
            <b/>
            <sz val="9"/>
            <color indexed="81"/>
            <rFont val="Tahoma"/>
            <family val="2"/>
          </rPr>
          <t>Quad/Octal-SPI flash auto probe feature enable</t>
        </r>
        <r>
          <rPr>
            <sz val="9"/>
            <color indexed="81"/>
            <rFont val="Tahoma"/>
            <family val="2"/>
          </rPr>
          <t xml:space="preserve">
b'0  :  Disable
b'1  :  Enable</t>
        </r>
      </text>
    </comment>
    <comment ref="D144" authorId="2" shapeId="0" xr:uid="{C33244CE-6DB4-4797-8845-D67878F07BF1}">
      <text>
        <r>
          <rPr>
            <sz val="12"/>
            <color theme="1"/>
            <rFont val="Calibri"/>
            <family val="2"/>
            <scheme val="minor"/>
          </rPr>
          <t xml:space="preserve">ROM code will not manage these fields, but SDK driver can manage these.
</t>
        </r>
      </text>
    </comment>
    <comment ref="P144" authorId="4" shapeId="0" xr:uid="{10782C19-3D58-4A80-807A-1EE2D03B2EFE}">
      <text>
        <r>
          <rPr>
            <sz val="12"/>
            <color theme="1"/>
            <rFont val="Calibri"/>
            <family val="2"/>
            <scheme val="minor"/>
          </rPr>
          <t xml:space="preserve">Any offset in memory mapped FlexSPI Flash area could be remapped to offset zero to support eXecute In Place (XIP) of image programmed at different offset. This allows to build all update images with same RO base address, which are programmed at offset 0 or higher offset. FLEXSPI_IMAGE_OFFSET field specifies the offset location of second image. FLEXSPI_REMAP_IMAGE_SIZE field specifies the size multiple to determine the size of area to be remapped.  
b'0000   Remap size = FLEXSPI_IMAGE_OFFSET * 256KByte;"   SIZE_OFFSET "Size of the remapped area (aka second half) is same as first half. It is determined by FLEXSPI_IMAGE_OFFSET Field. 
b'0001   SIZE_1MB Size of remapped area is 1MByte.                            
b'0010   SIZE_2MB Size of remapped area is 2MByte.                            
b'0011   SIZE_3MB Size of remapped area is 3MByte.                           
b'0100   SIZE_4MB Size of remapped area is 4MByte.
b'0101   SIZE_5MB Size of remapped area is 5MByte.                            
b'0110   SIZE_6MB Size of remapped area is 6MByte.                            
b'0111   SIZE_7MB Size of remapped area is 7MByte.                            
b'1000   SIZE_8MB Size of remapped area is 8MByte.                            
b'1001   SIZE_9MB Size of remapped area is 9MByte.                            
b'1010   SIZE_10MB Size of remapped area is 10MByte.                         
b'1011   SIZE_11MB Size of remapped area is 11MByte.                         
b'1100   SIZE_12MB Size of remapped area is 12MByte.                         
b'1101   SIZE_256KB Size of remapped area is 256KByte.                       
b'1110   SIZE_512KB Size of remapped area is 512KByte.                      
b'1111  SIZE_768KB Size of remapped area is 768KByte.  
NOTE: FlexSPI remap size cannot exceed the start address of boot image 1.                      </t>
        </r>
      </text>
    </comment>
    <comment ref="T144" authorId="4" shapeId="0" xr:uid="{27618E7C-2D0F-4B76-8E7F-5D5346FFF5F0}">
      <text>
        <r>
          <rPr>
            <sz val="12"/>
            <color theme="1"/>
            <rFont val="Calibri"/>
            <family val="2"/>
            <scheme val="minor"/>
          </rPr>
          <t xml:space="preserve">Any offset in memory mapped FlexSPI Flash area could be remapped to offset zero to support  eXecute In Place (XIP) of image programmed at different offset. 
This allows to build all update images with same RO base address, which are programmed at offset 0 or higher offset. 
FlLEXSPI_IMAGE_OFFSET field specifies the offset location of the second image. FLEXSPI_REMAP_IMAGE_SIZE field specifies the size multiple to determine the size of area to be remapped. 
If this field is left blank boot ROM will not enable FlexSPI remap feature. 
The physical flash offset is computed as below:
physical offset = FLEXSPI_IMAGE_OFFSET * 256KByte;
</t>
        </r>
      </text>
    </comment>
    <comment ref="AD144" authorId="4" shapeId="0" xr:uid="{3C4741B6-5F8A-48D9-AC84-C42C8D7481E5}">
      <text>
        <r>
          <rPr>
            <sz val="9"/>
            <color indexed="81"/>
            <rFont val="Tahoma"/>
            <family val="2"/>
          </rPr>
          <t>Delay cell numbers for Flash read sampling via DQS (either internal loopback or external DQS). 
The value provided here is loaded into the FLEXSPIn_DLLnCR.</t>
        </r>
      </text>
    </comment>
    <comment ref="I145" authorId="1" shapeId="0" xr:uid="{C2599FC5-BFA8-44DA-9162-D1D0BEE54F1E}">
      <text>
        <r>
          <rPr>
            <sz val="12"/>
            <color theme="1"/>
            <rFont val="Calibri"/>
            <family val="2"/>
            <scheme val="minor"/>
          </rPr>
          <t>Identifies the ALT pin mux function to use for the pin selected by REC_SPI_MOSI_PIN.</t>
        </r>
      </text>
    </comment>
    <comment ref="M145" authorId="1" shapeId="0" xr:uid="{45447D08-B89D-4F90-9726-D4E615711E9D}">
      <text>
        <r>
          <rPr>
            <sz val="12"/>
            <color theme="1"/>
            <rFont val="Calibri"/>
            <family val="2"/>
            <scheme val="minor"/>
          </rPr>
          <t xml:space="preserve">Override default SPI_MOSI ISP pin.
Identifies the pin to be used as SPI_MOSI pin. 
[4:0] GPIO Pin number
[7:5] GPIO port number
 </t>
        </r>
      </text>
    </comment>
    <comment ref="U145" authorId="1" shapeId="0" xr:uid="{B2BD31F8-B9FE-46DE-A9DB-55CF91EAADF4}">
      <text>
        <r>
          <rPr>
            <b/>
            <sz val="9"/>
            <color indexed="81"/>
            <rFont val="Tahoma"/>
            <family val="2"/>
          </rPr>
          <t>Identifies the FlexComm used for SPI ISP mode.</t>
        </r>
      </text>
    </comment>
    <comment ref="Y145" authorId="1" shapeId="0" xr:uid="{A8E16F39-DEC9-43C2-9E35-C807A5949A5D}">
      <text>
        <r>
          <rPr>
            <sz val="12"/>
            <color theme="1"/>
            <rFont val="Calibri"/>
            <family val="2"/>
            <scheme val="minor"/>
          </rPr>
          <t>Identifies the ALT pin mux function to use for the pin selected by REC_SPI_SCK_PIN.</t>
        </r>
      </text>
    </comment>
    <comment ref="AC145" authorId="1" shapeId="0" xr:uid="{9A516C68-E1BF-432B-B124-3495F7EB127D}">
      <text>
        <r>
          <rPr>
            <sz val="12"/>
            <color theme="1"/>
            <rFont val="Calibri"/>
            <family val="2"/>
            <scheme val="minor"/>
          </rPr>
          <t xml:space="preserve">Override default SPI_SCK ISP pin.
Identifies the pin to be used as SPI_SCK pin. 
[4:0] GPIO Pin number
[7:5] GPIO port number
 </t>
        </r>
      </text>
    </comment>
    <comment ref="E146" authorId="4" shapeId="0" xr:uid="{810E8C4A-C58E-4502-B5A3-CEBF3B45D089}">
      <text>
        <r>
          <rPr>
            <sz val="12"/>
            <color theme="1"/>
            <rFont val="Calibri"/>
            <family val="2"/>
            <scheme val="minor"/>
          </rPr>
          <t>Use customer defined pins for 1-bit SPI recovery boot pins.
01: Customer defined.
00, 10, 11: Default ROM defined pins.</t>
        </r>
      </text>
    </comment>
    <comment ref="G146" authorId="1" shapeId="0" xr:uid="{7923420E-2303-416E-8A55-E82500769230}">
      <text>
        <r>
          <rPr>
            <sz val="12"/>
            <color theme="1"/>
            <rFont val="Calibri"/>
            <family val="2"/>
            <scheme val="minor"/>
          </rPr>
          <t xml:space="preserve">SPI chip select number.
FlexComm SPI interfaces supports up to four chip selects.
</t>
        </r>
      </text>
    </comment>
    <comment ref="I146" authorId="1" shapeId="0" xr:uid="{3A1A4927-89BB-4901-A44E-3EA78897D0C5}">
      <text>
        <r>
          <rPr>
            <sz val="12"/>
            <color theme="1"/>
            <rFont val="Calibri"/>
            <family val="2"/>
            <scheme val="minor"/>
          </rPr>
          <t>Identifies the ALT pin mux function to use for the pin selected by REC_SPI_SSEL_PIN.</t>
        </r>
      </text>
    </comment>
    <comment ref="M146" authorId="1" shapeId="0" xr:uid="{5DE57D44-3B63-4F29-A57C-9E339F126E1B}">
      <text>
        <r>
          <rPr>
            <sz val="12"/>
            <color theme="1"/>
            <rFont val="Calibri"/>
            <family val="2"/>
            <scheme val="minor"/>
          </rPr>
          <t xml:space="preserve">Override default SPI_SSEL ISP pin.
Identifies the pin to be used as SPI_SSEL pin. 
[4:0] GPIO Pin number
[7:5] GPIO port number
 </t>
        </r>
      </text>
    </comment>
    <comment ref="Y146" authorId="1" shapeId="0" xr:uid="{C3F95F14-0C32-401D-8FB1-D6F6EA5937DE}">
      <text>
        <r>
          <rPr>
            <sz val="12"/>
            <color theme="1"/>
            <rFont val="Calibri"/>
            <family val="2"/>
            <scheme val="minor"/>
          </rPr>
          <t>Identifies the ALT pin mux function to use for the pin selected by REC_SPI_MISO_PIN.</t>
        </r>
      </text>
    </comment>
    <comment ref="AC146" authorId="1" shapeId="0" xr:uid="{A1A76FB2-D4C8-494D-88F9-2105B5D1FC7D}">
      <text>
        <r>
          <rPr>
            <sz val="12"/>
            <color theme="1"/>
            <rFont val="Calibri"/>
            <family val="2"/>
            <scheme val="minor"/>
          </rPr>
          <t xml:space="preserve">Override default SPI_MISO ISP pin.
Identifies the pin to be used as SPI_MISO pin. 
[4:0] GPIO Pin number
[7:5] GPIO port number
 </t>
        </r>
      </text>
    </comment>
    <comment ref="I147" authorId="1" shapeId="0" xr:uid="{BFFB8616-DEAE-4AAE-B48F-AE0DB8FA811F}">
      <text>
        <r>
          <rPr>
            <sz val="12"/>
            <color theme="1"/>
            <rFont val="Calibri"/>
            <family val="2"/>
            <scheme val="minor"/>
          </rPr>
          <t>Identifies the ALT pin mux function to use for the pin selected by UART_TX_PIN.</t>
        </r>
      </text>
    </comment>
    <comment ref="M147" authorId="1" shapeId="0" xr:uid="{CD1AD847-2C6D-497E-865F-2B6F6B0950BE}">
      <text>
        <r>
          <rPr>
            <sz val="12"/>
            <color theme="1"/>
            <rFont val="Calibri"/>
            <family val="2"/>
            <scheme val="minor"/>
          </rPr>
          <t xml:space="preserve">Override default UART TX ISP pin.
Identifies the pin to be used as UART_TX pin. 
[4:0] GPIO Pin number
[7:5] GPIO port number
 </t>
        </r>
      </text>
    </comment>
    <comment ref="U147" authorId="1" shapeId="0" xr:uid="{63296B13-A5CA-4CA5-9EA0-4F681F6D6D88}">
      <text>
        <r>
          <rPr>
            <b/>
            <sz val="9"/>
            <color indexed="81"/>
            <rFont val="Tahoma"/>
            <family val="2"/>
          </rPr>
          <t>Identifies the FlexComm used for UART ISP mode.</t>
        </r>
      </text>
    </comment>
    <comment ref="Y147" authorId="1" shapeId="0" xr:uid="{A09C3116-7979-49A8-934F-C7F7FA8490D0}">
      <text>
        <r>
          <rPr>
            <sz val="12"/>
            <color theme="1"/>
            <rFont val="Calibri"/>
            <family val="2"/>
            <scheme val="minor"/>
          </rPr>
          <t>Identifies the ALT pin mux function to use for the pin selected by UART_RX_PIN.</t>
        </r>
      </text>
    </comment>
    <comment ref="AC147" authorId="1" shapeId="0" xr:uid="{9831CBA0-25A6-41C4-9C8A-2E321C5A9A33}">
      <text>
        <r>
          <rPr>
            <sz val="12"/>
            <color theme="1"/>
            <rFont val="Calibri"/>
            <family val="2"/>
            <scheme val="minor"/>
          </rPr>
          <t xml:space="preserve">Override default UART RX ISP pin.
Identifies the pin to be used as UART_RX pin. 
[4:0] GPIO Pin number
[7:5] GPIO port number
 </t>
        </r>
      </text>
    </comment>
    <comment ref="I148" authorId="1" shapeId="0" xr:uid="{67FB7B83-FF3D-4841-ABFE-2CA5B804EA0C}">
      <text>
        <r>
          <rPr>
            <sz val="12"/>
            <color theme="1"/>
            <rFont val="Calibri"/>
            <family val="2"/>
            <scheme val="minor"/>
          </rPr>
          <t>Identifies the ALT pin mux function to use for the pin selected by I2C_SDA_PIN.</t>
        </r>
      </text>
    </comment>
    <comment ref="M148" authorId="1" shapeId="0" xr:uid="{F2EBC570-0A7F-4B6B-BC30-7F210C6273EE}">
      <text>
        <r>
          <rPr>
            <sz val="12"/>
            <color theme="1"/>
            <rFont val="Calibri"/>
            <family val="2"/>
            <scheme val="minor"/>
          </rPr>
          <t xml:space="preserve">Override default I2C SDA ISP pin.
Identifies the pin to be used as I2C_SDA pin. 
[4:0] GPIO Pin number
[7:5] GPIO port number
 </t>
        </r>
      </text>
    </comment>
    <comment ref="U148" authorId="1" shapeId="0" xr:uid="{69A027DE-AD82-4C7F-A377-2486AE219CB6}">
      <text>
        <r>
          <rPr>
            <sz val="12"/>
            <color theme="1"/>
            <rFont val="Calibri"/>
            <family val="2"/>
            <scheme val="minor"/>
          </rPr>
          <t>Identifies the FlexComm used for I2C ISP mode.</t>
        </r>
      </text>
    </comment>
    <comment ref="Y148" authorId="1" shapeId="0" xr:uid="{EBD14628-BFBA-48F5-986D-C82283DCB043}">
      <text>
        <r>
          <rPr>
            <sz val="12"/>
            <color theme="1"/>
            <rFont val="Calibri"/>
            <family val="2"/>
            <scheme val="minor"/>
          </rPr>
          <t>Identifies the ALT pin mux function to use for the pin selected by I2C_SCL_PIN.</t>
        </r>
      </text>
    </comment>
    <comment ref="AC148" authorId="1" shapeId="0" xr:uid="{DC2A9E7F-9AF8-44BE-920D-94F6B2453656}">
      <text>
        <r>
          <rPr>
            <sz val="12"/>
            <color theme="1"/>
            <rFont val="Calibri"/>
            <family val="2"/>
            <scheme val="minor"/>
          </rPr>
          <t xml:space="preserve">Override default I2C SCL ISP pin.
Identifies the pin to be used as I2C_SCL pin. 
[4:0] GPIO Pin number
[7:5] GPIO port number
 </t>
        </r>
      </text>
    </comment>
    <comment ref="I150" authorId="1" shapeId="0" xr:uid="{66FEAF62-6608-4B32-BD84-FD16F109D566}">
      <text>
        <r>
          <rPr>
            <sz val="12"/>
            <color theme="1"/>
            <rFont val="Calibri"/>
            <family val="2"/>
            <scheme val="minor"/>
          </rPr>
          <t>Identifies the ALT pin mux function to use for the pin selected by SPI_MOSI_PIN.</t>
        </r>
      </text>
    </comment>
    <comment ref="M150" authorId="1" shapeId="0" xr:uid="{EADA9375-72E6-4D54-9E72-9C28900B15CF}">
      <text>
        <r>
          <rPr>
            <sz val="12"/>
            <color theme="1"/>
            <rFont val="Calibri"/>
            <family val="2"/>
            <scheme val="minor"/>
          </rPr>
          <t xml:space="preserve">Override default SPI_MOSI ISP pin.
Identifies the pin to be used as SPI_MOSI pin. 
[4:0] GPIO Pin number
[7:5] GPIO port number
 </t>
        </r>
      </text>
    </comment>
    <comment ref="U150" authorId="1" shapeId="0" xr:uid="{72736B12-549A-475B-BBC3-6488B8E12373}">
      <text>
        <r>
          <rPr>
            <b/>
            <sz val="9"/>
            <color indexed="81"/>
            <rFont val="Tahoma"/>
            <family val="2"/>
          </rPr>
          <t>Identifies the FlexComm used for SPI ISP mode.</t>
        </r>
      </text>
    </comment>
    <comment ref="Y150" authorId="1" shapeId="0" xr:uid="{8B619388-01D3-4CC3-95EE-ADEDF4BFA006}">
      <text>
        <r>
          <rPr>
            <sz val="12"/>
            <color theme="1"/>
            <rFont val="Calibri"/>
            <family val="2"/>
            <scheme val="minor"/>
          </rPr>
          <t>Identifies the ALT pin mux function to use for the pin selected by SPI_SCK_PIN.</t>
        </r>
      </text>
    </comment>
    <comment ref="AC150" authorId="1" shapeId="0" xr:uid="{F40BE50D-2F3D-43C9-BEC2-1D3FC84EC30F}">
      <text>
        <r>
          <rPr>
            <sz val="12"/>
            <color theme="1"/>
            <rFont val="Calibri"/>
            <family val="2"/>
            <scheme val="minor"/>
          </rPr>
          <t xml:space="preserve">Override default SPI_SCK ISP pin.
Identifies the pin to be used as SPI_SCK pin. 
[4:0] GPIO Pin number
[7:5] GPIO port number
 </t>
        </r>
      </text>
    </comment>
    <comment ref="G151" authorId="1" shapeId="0" xr:uid="{02266D34-3033-4C31-852B-907D7C7E99D6}">
      <text>
        <r>
          <rPr>
            <sz val="12"/>
            <color theme="1"/>
            <rFont val="Calibri"/>
            <family val="2"/>
            <scheme val="minor"/>
          </rPr>
          <t xml:space="preserve">SPI chip select number.
FlexComm SPI interfaces supports up to four chip selects.
</t>
        </r>
      </text>
    </comment>
    <comment ref="I151" authorId="1" shapeId="0" xr:uid="{619C5D6E-12B6-4663-B6D6-6E98026A2D9B}">
      <text>
        <r>
          <rPr>
            <sz val="12"/>
            <color theme="1"/>
            <rFont val="Calibri"/>
            <family val="2"/>
            <scheme val="minor"/>
          </rPr>
          <t>Identifies the ALT pin mux function to use for the pin selected by SPI_SSEL_PIN.</t>
        </r>
      </text>
    </comment>
    <comment ref="M151" authorId="1" shapeId="0" xr:uid="{B32F7E91-5C3B-40F6-B22C-A9B6F8240F46}">
      <text>
        <r>
          <rPr>
            <sz val="12"/>
            <color theme="1"/>
            <rFont val="Calibri"/>
            <family val="2"/>
            <scheme val="minor"/>
          </rPr>
          <t xml:space="preserve">Override default SPI_SSEL ISP pin.
Identifies the pin to be used as SPI_SSEL pin. 
[4:0] GPIO Pin number
[7:5] GPIO port number
 </t>
        </r>
      </text>
    </comment>
    <comment ref="Y151" authorId="1" shapeId="0" xr:uid="{BD432DB8-7F93-4F87-ABB8-16AA8006BE39}">
      <text>
        <r>
          <rPr>
            <sz val="12"/>
            <color theme="1"/>
            <rFont val="Calibri"/>
            <family val="2"/>
            <scheme val="minor"/>
          </rPr>
          <t>Identifies the ALT pin mux function to use for the pin selected by SPI_MISO_PIN.</t>
        </r>
      </text>
    </comment>
    <comment ref="AC151" authorId="1" shapeId="0" xr:uid="{024CE31B-C2AC-4044-9963-3271BE479975}">
      <text>
        <r>
          <rPr>
            <sz val="12"/>
            <color theme="1"/>
            <rFont val="Calibri"/>
            <family val="2"/>
            <scheme val="minor"/>
          </rPr>
          <t xml:space="preserve">Override default SPI_MISO ISP pin.
Identifies the pin to be used as SPI_MISO pin. 
[4:0] GPIO Pin number
[7:5] GPIO port number
 </t>
        </r>
      </text>
    </comment>
    <comment ref="E152" authorId="1" shapeId="0" xr:uid="{F3017B70-426C-4895-8672-94557FEA41C9}">
      <text>
        <r>
          <rPr>
            <sz val="9"/>
            <color indexed="81"/>
            <rFont val="Tahoma"/>
            <family val="2"/>
          </rPr>
          <t>Customer defined USB product ID used during USB-ISP mode device enumeration.</t>
        </r>
      </text>
    </comment>
    <comment ref="U152" authorId="1" shapeId="0" xr:uid="{89A1DA1A-E908-4B1B-9732-EA94E2CF5F8C}">
      <text>
        <r>
          <rPr>
            <sz val="9"/>
            <color indexed="81"/>
            <rFont val="Tahoma"/>
            <family val="2"/>
          </rPr>
          <t>Customer defined USB vendor ID used during USB-ISP mode device enumeration.</t>
        </r>
      </text>
    </comment>
    <comment ref="Q153" authorId="1" shapeId="0" xr:uid="{AF4A5AF2-0075-4DE1-85DF-58370228EB94}">
      <text>
        <r>
          <rPr>
            <b/>
            <sz val="9"/>
            <color indexed="81"/>
            <rFont val="Tahoma"/>
            <family val="2"/>
          </rPr>
          <t xml:space="preserve">Enable Pre-divider.
</t>
        </r>
        <r>
          <rPr>
            <sz val="9"/>
            <color indexed="81"/>
            <rFont val="Tahoma"/>
            <family val="2"/>
          </rPr>
          <t>Needed to support 48MHz and other high speed crystals.
0: Disable
1: Enable</t>
        </r>
      </text>
    </comment>
    <comment ref="R153" authorId="1" shapeId="0" xr:uid="{67065246-60BA-47DC-88E0-5D3C573AC086}">
      <text>
        <r>
          <rPr>
            <sz val="12"/>
            <color theme="1"/>
            <rFont val="Calibri"/>
            <family val="2"/>
            <scheme val="minor"/>
          </rPr>
          <t xml:space="preserve">USB PHY input clock frequency.
For USB high speed PHY external XTAL input is needed. This field specifies the frequency of XTAL used on board.
• 000 - 24MHz input clock (Divide by 20) - Default option when CMPA is blank.
• 001 - 30MHz input clock (Divide by 16)
• 010 - 32MHz input clock (Divide by 15)
• 011 - Reserved
• 100 - 20MHz input clock (Divide by 24)
• 101 - 19.2MHz input clock (Divide by 25)
• 110 - 16MHz input clock (Divide by 30) 
• 111 - 12MHz input clock (Divide by 40) 
</t>
        </r>
      </text>
    </comment>
    <comment ref="Y153" authorId="1" shapeId="0" xr:uid="{EA3C3665-FA45-4C1F-992C-1C620C02ABB9}">
      <text>
        <r>
          <rPr>
            <sz val="12"/>
            <color theme="1"/>
            <rFont val="Calibri"/>
            <family val="2"/>
            <scheme val="minor"/>
          </rPr>
          <t>Identifies the ALT pin mux function to use for the pin selected by USBx_VBUS_PIN.</t>
        </r>
      </text>
    </comment>
    <comment ref="AC153" authorId="1" shapeId="0" xr:uid="{0D924953-E2C6-44E5-A593-AC473B5D4687}">
      <text>
        <r>
          <rPr>
            <sz val="12"/>
            <color theme="1"/>
            <rFont val="Calibri"/>
            <family val="2"/>
            <scheme val="minor"/>
          </rPr>
          <t xml:space="preserve">Override default USBx_VBUS_DETECT ISP pin.
Identifies the pin to be used as USBx_VBUS detect pin. 
[4:0] GPIO Pin number
[7:5] GPIO port number
 </t>
        </r>
      </text>
    </comment>
    <comment ref="E154" authorId="1" shapeId="0" xr:uid="{AC2F07EC-8E43-4952-9E5F-D19F4C03951D}">
      <text>
        <r>
          <rPr>
            <b/>
            <sz val="9"/>
            <color indexed="81"/>
            <rFont val="Tahoma"/>
            <family val="2"/>
          </rPr>
          <t xml:space="preserve">Use customer defined UART ISP pins.
</t>
        </r>
        <r>
          <rPr>
            <sz val="9"/>
            <color indexed="81"/>
            <rFont val="Tahoma"/>
            <family val="2"/>
          </rPr>
          <t>01: Customer defined.
00, 10, 11: Default ROM defined pins.</t>
        </r>
      </text>
    </comment>
    <comment ref="G154" authorId="1" shapeId="0" xr:uid="{C868EA08-7A07-4064-BE8F-63B3EED17C76}">
      <text>
        <r>
          <rPr>
            <b/>
            <sz val="9"/>
            <color indexed="81"/>
            <rFont val="Tahoma"/>
            <family val="2"/>
          </rPr>
          <t xml:space="preserve">Use customer defined I2C ISP pins.
</t>
        </r>
        <r>
          <rPr>
            <sz val="9"/>
            <color indexed="81"/>
            <rFont val="Tahoma"/>
            <family val="2"/>
          </rPr>
          <t>01: Customer defined.
00, 10, 11: Default ROM defined pins.</t>
        </r>
      </text>
    </comment>
    <comment ref="I154" authorId="1" shapeId="0" xr:uid="{9B932775-FE51-47F6-9CA8-0444E8B5932F}">
      <text>
        <r>
          <rPr>
            <b/>
            <sz val="9"/>
            <color indexed="81"/>
            <rFont val="Tahoma"/>
            <family val="2"/>
          </rPr>
          <t xml:space="preserve">Use customer defined SPI ISP pins.
</t>
        </r>
        <r>
          <rPr>
            <sz val="9"/>
            <color indexed="81"/>
            <rFont val="Tahoma"/>
            <family val="2"/>
          </rPr>
          <t>01: Customer defined.
00, 10, 11: Default ROM defined pins.</t>
        </r>
      </text>
    </comment>
    <comment ref="M154" authorId="1" shapeId="0" xr:uid="{AA06591D-755D-4047-A63D-B4421946A194}">
      <text>
        <r>
          <rPr>
            <b/>
            <sz val="9"/>
            <color indexed="81"/>
            <rFont val="Tahoma"/>
            <family val="2"/>
          </rPr>
          <t xml:space="preserve">Use customer defined GPIO for USB VBUS detect function during ISP mode.
</t>
        </r>
        <r>
          <rPr>
            <sz val="9"/>
            <color indexed="81"/>
            <rFont val="Tahoma"/>
            <family val="2"/>
          </rPr>
          <t>00: Use dedicated VBUS pins.</t>
        </r>
        <r>
          <rPr>
            <b/>
            <sz val="9"/>
            <color indexed="81"/>
            <rFont val="Tahoma"/>
            <family val="2"/>
          </rPr>
          <t xml:space="preserve">
</t>
        </r>
        <r>
          <rPr>
            <sz val="9"/>
            <color indexed="81"/>
            <rFont val="Tahoma"/>
            <family val="2"/>
          </rPr>
          <t>01: Customer defined GPIO for USB0_VBUS detect.
10: Customer defined GPIO for USB1_VBUS detect.
11: Use VDD_USB for VBUS presence. On board regulator should generate VDD_USB voltage using 5V input fo VBUS pin on connector.</t>
        </r>
      </text>
    </comment>
    <comment ref="AC154" authorId="2" shapeId="0" xr:uid="{99D0866C-8599-462F-A318-404293472502}">
      <text>
        <r>
          <rPr>
            <sz val="12"/>
            <color theme="1"/>
            <rFont val="Calibri"/>
            <family val="2"/>
            <scheme val="minor"/>
          </rPr>
          <t>I2C slave address
A 7-bit Address used for selecting our device on shared I2C bus system.
By default  ROM uses 0x10 as slave address. If this address conflicts with another slave on board  customer could use this field to override the address.</t>
        </r>
      </text>
    </comment>
    <comment ref="U155" authorId="1" shapeId="0" xr:uid="{801866BB-16FA-4C18-A2CB-CA7933966CF8}">
      <text>
        <r>
          <rPr>
            <sz val="12"/>
            <color theme="1"/>
            <rFont val="Calibri"/>
            <family val="2"/>
            <scheme val="minor"/>
          </rPr>
          <t xml:space="preserve">Enforce UUID match during Debug authentication.
0 -  Debug certificate can be used with all devices.
1 - Debug certificate per device with matching UUID is needed. </t>
        </r>
      </text>
    </comment>
    <comment ref="Z155" authorId="1" shapeId="0" xr:uid="{CD338D71-5959-4738-AE01-317243F0F5A6}">
      <text>
        <r>
          <rPr>
            <b/>
            <sz val="9"/>
            <color indexed="81"/>
            <rFont val="Tahoma"/>
            <family val="2"/>
          </rPr>
          <t>Second CM33 debug</t>
        </r>
        <r>
          <rPr>
            <sz val="9"/>
            <color indexed="81"/>
            <rFont val="Tahoma"/>
            <family val="2"/>
          </rPr>
          <t xml:space="preserve"> 
Fixed state
0 - Disabled
1 - Enabled</t>
        </r>
      </text>
    </comment>
    <comment ref="AA155" authorId="1" shapeId="0" xr:uid="{4AEDAF3E-B788-48C3-B1D5-1032792DB969}">
      <text>
        <r>
          <rPr>
            <b/>
            <sz val="9"/>
            <color indexed="81"/>
            <rFont val="Tahoma"/>
            <family val="2"/>
          </rPr>
          <t>Second CM33 debug</t>
        </r>
        <r>
          <rPr>
            <sz val="9"/>
            <color indexed="81"/>
            <rFont val="Tahoma"/>
            <family val="2"/>
          </rPr>
          <t xml:space="preserve"> enable
0 - Use DAP to enable
1 - Fixed state</t>
        </r>
      </text>
    </comment>
    <comment ref="AB155" authorId="1" shapeId="0" xr:uid="{44D9FA4B-B340-4A4D-997A-A4FBC84E397E}">
      <text>
        <r>
          <rPr>
            <b/>
            <sz val="9"/>
            <color indexed="81"/>
            <rFont val="Tahoma"/>
            <family val="2"/>
          </rPr>
          <t>Flash Mass Erase cmd</t>
        </r>
        <r>
          <rPr>
            <sz val="9"/>
            <color indexed="81"/>
            <rFont val="Tahoma"/>
            <family val="2"/>
          </rPr>
          <t xml:space="preserve"> enable
0 - Use DAP to enable
1 - Fixed state</t>
        </r>
      </text>
    </comment>
    <comment ref="AC155" authorId="1" shapeId="0" xr:uid="{AE33C95F-D89E-43A9-B1A6-20678E0D0DA7}">
      <text>
        <r>
          <rPr>
            <b/>
            <sz val="9"/>
            <color indexed="81"/>
            <rFont val="Tahoma"/>
            <family val="2"/>
          </rPr>
          <t>FA cmd</t>
        </r>
        <r>
          <rPr>
            <sz val="9"/>
            <color indexed="81"/>
            <rFont val="Tahoma"/>
            <family val="2"/>
          </rPr>
          <t xml:space="preserve"> enable
0 - Use DAP to enable
1 - Fixed state</t>
        </r>
      </text>
    </comment>
    <comment ref="AD155" authorId="1" shapeId="0" xr:uid="{1D68229F-564E-4DC5-A397-57E4672F9C01}">
      <text>
        <r>
          <rPr>
            <b/>
            <sz val="9"/>
            <color indexed="81"/>
            <rFont val="Tahoma"/>
            <family val="2"/>
          </rPr>
          <t>ISP boot command</t>
        </r>
        <r>
          <rPr>
            <sz val="9"/>
            <color indexed="81"/>
            <rFont val="Tahoma"/>
            <family val="2"/>
          </rPr>
          <t xml:space="preserve"> enable
0 - Use DAP to enable
1 - Fixed state</t>
        </r>
      </text>
    </comment>
    <comment ref="AE155" authorId="1" shapeId="0" xr:uid="{0D8F902F-8D3F-4B94-A9D4-72B4B392E72F}">
      <text>
        <r>
          <rPr>
            <b/>
            <sz val="9"/>
            <color indexed="81"/>
            <rFont val="Tahoma"/>
            <family val="2"/>
          </rPr>
          <t>DSP debug</t>
        </r>
        <r>
          <rPr>
            <sz val="9"/>
            <color indexed="81"/>
            <rFont val="Tahoma"/>
            <family val="2"/>
          </rPr>
          <t xml:space="preserve"> enable
0 - Use DAP to enable
1 - Fixed state</t>
        </r>
      </text>
    </comment>
    <comment ref="AG155" authorId="1" shapeId="0" xr:uid="{E67FF37A-4C08-43E6-BED2-FA20F1570BC6}">
      <text>
        <r>
          <rPr>
            <b/>
            <sz val="9"/>
            <color indexed="81"/>
            <rFont val="Tahoma"/>
            <family val="2"/>
          </rPr>
          <t>Secure invasive debug</t>
        </r>
        <r>
          <rPr>
            <sz val="9"/>
            <color indexed="81"/>
            <rFont val="Tahoma"/>
            <family val="2"/>
          </rPr>
          <t xml:space="preserve"> enable
0 - Use DAP to enable
1 - Fixed state</t>
        </r>
      </text>
    </comment>
    <comment ref="AH155" authorId="1" shapeId="0" xr:uid="{CF2401B6-4003-43F3-A52A-523BAE667FCD}">
      <text>
        <r>
          <rPr>
            <b/>
            <sz val="9"/>
            <color indexed="81"/>
            <rFont val="Tahoma"/>
            <family val="2"/>
          </rPr>
          <t>Secure non-invasive debug</t>
        </r>
        <r>
          <rPr>
            <sz val="9"/>
            <color indexed="81"/>
            <rFont val="Tahoma"/>
            <family val="2"/>
          </rPr>
          <t xml:space="preserve"> enable
0 - Use DAP to enable
1 - Fixed state</t>
        </r>
      </text>
    </comment>
    <comment ref="AI155" authorId="1" shapeId="0" xr:uid="{ED59AEE3-F2CE-46A0-BDF9-4DC2E53B84DA}">
      <text>
        <r>
          <rPr>
            <b/>
            <sz val="9"/>
            <color indexed="81"/>
            <rFont val="Tahoma"/>
            <family val="2"/>
          </rPr>
          <t>Non Secure debug</t>
        </r>
        <r>
          <rPr>
            <sz val="9"/>
            <color indexed="81"/>
            <rFont val="Tahoma"/>
            <family val="2"/>
          </rPr>
          <t xml:space="preserve"> enable
0 - Use DAP to enable
1 - Fixed state</t>
        </r>
      </text>
    </comment>
    <comment ref="AJ155" authorId="1" shapeId="0" xr:uid="{C2AEF0DB-0ADC-49E0-B980-5D519A88A946}">
      <text>
        <r>
          <rPr>
            <b/>
            <sz val="9"/>
            <color indexed="81"/>
            <rFont val="Tahoma"/>
            <family val="2"/>
          </rPr>
          <t>Non Secure non-invasive debug</t>
        </r>
        <r>
          <rPr>
            <sz val="9"/>
            <color indexed="81"/>
            <rFont val="Tahoma"/>
            <family val="2"/>
          </rPr>
          <t xml:space="preserve"> enable
0 - Use DAP to enable
1 - Fixed state</t>
        </r>
      </text>
    </comment>
    <comment ref="Z156" authorId="1" shapeId="0" xr:uid="{B9C62270-8FF4-4584-B403-511063AA1ACE}">
      <text>
        <r>
          <rPr>
            <b/>
            <sz val="9"/>
            <color indexed="81"/>
            <rFont val="Tahoma"/>
            <family val="2"/>
          </rPr>
          <t>Second CM33 debug</t>
        </r>
        <r>
          <rPr>
            <sz val="9"/>
            <color indexed="81"/>
            <rFont val="Tahoma"/>
            <family val="2"/>
          </rPr>
          <t xml:space="preserve"> 
Fixed state
0 - Disabled
1 - Enabled</t>
        </r>
      </text>
    </comment>
    <comment ref="AA156" authorId="1" shapeId="0" xr:uid="{16995F07-7023-4A7D-8BD5-637CC4C97467}">
      <text>
        <r>
          <rPr>
            <b/>
            <sz val="9"/>
            <color indexed="81"/>
            <rFont val="Tahoma"/>
            <family val="2"/>
          </rPr>
          <t>Second CM33 debug</t>
        </r>
        <r>
          <rPr>
            <sz val="9"/>
            <color indexed="81"/>
            <rFont val="Tahoma"/>
            <family val="2"/>
          </rPr>
          <t xml:space="preserve"> 
Fixed state
0 - Disabled
1 - Enabled</t>
        </r>
      </text>
    </comment>
    <comment ref="AB156" authorId="1" shapeId="0" xr:uid="{2DFA2165-93C3-4341-AFE9-0501D5CDC128}">
      <text>
        <r>
          <rPr>
            <b/>
            <sz val="9"/>
            <color indexed="81"/>
            <rFont val="Tahoma"/>
            <family val="2"/>
          </rPr>
          <t xml:space="preserve">Mass erase flash command </t>
        </r>
        <r>
          <rPr>
            <sz val="9"/>
            <color indexed="81"/>
            <rFont val="Tahoma"/>
            <family val="2"/>
          </rPr>
          <t>f</t>
        </r>
        <r>
          <rPr>
            <sz val="9"/>
            <color indexed="81"/>
            <rFont val="Tahoma"/>
            <family val="2"/>
          </rPr>
          <t>ixed state
0 - Disabled
1 - Enabled</t>
        </r>
      </text>
    </comment>
    <comment ref="AC156" authorId="1" shapeId="0" xr:uid="{D437FF3A-B0C9-422C-A451-FCF16C0E2670}">
      <text>
        <r>
          <rPr>
            <sz val="9"/>
            <color indexed="81"/>
            <rFont val="Tahoma"/>
            <family val="2"/>
          </rPr>
          <t xml:space="preserve">Set </t>
        </r>
        <r>
          <rPr>
            <b/>
            <sz val="9"/>
            <color indexed="81"/>
            <rFont val="Tahoma"/>
            <family val="2"/>
          </rPr>
          <t>FA mode command</t>
        </r>
        <r>
          <rPr>
            <sz val="9"/>
            <color indexed="81"/>
            <rFont val="Tahoma"/>
            <family val="2"/>
          </rPr>
          <t xml:space="preserve"> Fixed state
0 - Disabled
1 - Enabled</t>
        </r>
      </text>
    </comment>
    <comment ref="AD156" authorId="1" shapeId="0" xr:uid="{D108979B-B19A-4523-9868-FA314026E86B}">
      <text>
        <r>
          <rPr>
            <b/>
            <sz val="9"/>
            <color indexed="81"/>
            <rFont val="Tahoma"/>
            <family val="2"/>
          </rPr>
          <t xml:space="preserve">ISP command </t>
        </r>
        <r>
          <rPr>
            <sz val="9"/>
            <color indexed="81"/>
            <rFont val="Tahoma"/>
            <family val="2"/>
          </rPr>
          <t>Fixed state
0 - Disabled
1 - Enabled</t>
        </r>
      </text>
    </comment>
    <comment ref="AE156" authorId="1" shapeId="0" xr:uid="{07008CF4-4D1B-4974-8B7A-D4563D8E69FA}">
      <text>
        <r>
          <rPr>
            <b/>
            <sz val="9"/>
            <color indexed="81"/>
            <rFont val="Tahoma"/>
            <family val="2"/>
          </rPr>
          <t>DSP debug</t>
        </r>
        <r>
          <rPr>
            <sz val="9"/>
            <color indexed="81"/>
            <rFont val="Tahoma"/>
            <family val="2"/>
          </rPr>
          <t xml:space="preserve"> 
Fixed state
0 - Disabled
1 - Enabled</t>
        </r>
      </text>
    </comment>
    <comment ref="AG156" authorId="1" shapeId="0" xr:uid="{FF7B0E72-E9B5-4141-8924-0E3722221A9D}">
      <text>
        <r>
          <rPr>
            <b/>
            <sz val="9"/>
            <color indexed="81"/>
            <rFont val="Tahoma"/>
            <family val="2"/>
          </rPr>
          <t>Secure invasive debug</t>
        </r>
        <r>
          <rPr>
            <sz val="9"/>
            <color indexed="81"/>
            <rFont val="Tahoma"/>
            <family val="2"/>
          </rPr>
          <t xml:space="preserve"> Fixed state
0 - Disabled
1 - Enabled</t>
        </r>
      </text>
    </comment>
    <comment ref="AH156" authorId="1" shapeId="0" xr:uid="{094DCD04-21DD-45B2-90FE-C126495F822B}">
      <text>
        <r>
          <rPr>
            <b/>
            <sz val="9"/>
            <color indexed="81"/>
            <rFont val="Tahoma"/>
            <family val="2"/>
          </rPr>
          <t>Secure non-invasive debug</t>
        </r>
        <r>
          <rPr>
            <sz val="9"/>
            <color indexed="81"/>
            <rFont val="Tahoma"/>
            <family val="2"/>
          </rPr>
          <t xml:space="preserve"> Fixed state
0 - Disabled
1 - Enabled</t>
        </r>
      </text>
    </comment>
    <comment ref="AI156" authorId="1" shapeId="0" xr:uid="{CE58B8E1-8FF0-44D7-8A3F-A117A834C306}">
      <text>
        <r>
          <rPr>
            <b/>
            <sz val="9"/>
            <color indexed="81"/>
            <rFont val="Tahoma"/>
            <family val="2"/>
          </rPr>
          <t>Non Secure debug</t>
        </r>
        <r>
          <rPr>
            <sz val="9"/>
            <color indexed="81"/>
            <rFont val="Tahoma"/>
            <family val="2"/>
          </rPr>
          <t xml:space="preserve"> Fixed state
0 - Disabled
1 - Enabled</t>
        </r>
      </text>
    </comment>
    <comment ref="AJ156" authorId="1" shapeId="0" xr:uid="{4C40DB0A-134A-4A5B-9CC5-97AA8B3C1E37}">
      <text>
        <r>
          <rPr>
            <b/>
            <sz val="9"/>
            <color indexed="81"/>
            <rFont val="Tahoma"/>
            <family val="2"/>
          </rPr>
          <t>Non Secure non-invasive debug</t>
        </r>
        <r>
          <rPr>
            <sz val="9"/>
            <color indexed="81"/>
            <rFont val="Tahoma"/>
            <family val="2"/>
          </rPr>
          <t xml:space="preserve"> Fixed state
0 - Disabled
1 - Enabled</t>
        </r>
      </text>
    </comment>
    <comment ref="E157" authorId="1" shapeId="0" xr:uid="{A1188D63-B4B8-467D-8F32-1934B5D0E97E}">
      <text>
        <r>
          <rPr>
            <sz val="12"/>
            <color theme="1"/>
            <rFont val="Calibri"/>
            <family val="2"/>
            <scheme val="minor"/>
          </rPr>
          <t>Upper 16 bits of vendor usage field defined in DAP. Lower 16-bits come from customer field area (CFPA.DBG_REVOKE_VU).</t>
        </r>
      </text>
    </comment>
    <comment ref="G159" authorId="1" shapeId="0" xr:uid="{9B41BB36-A80D-46E0-B08C-A37BCE470EDC}">
      <text>
        <r>
          <rPr>
            <sz val="12"/>
            <color theme="1"/>
            <rFont val="Calibri"/>
            <family val="2"/>
            <scheme val="minor"/>
          </rPr>
          <t xml:space="preserve">Enable self-test for PUF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I159" authorId="1" shapeId="0" xr:uid="{361E7A17-2AEA-41FF-B861-DD034C851752}">
      <text>
        <r>
          <rPr>
            <sz val="12"/>
            <color theme="1"/>
            <rFont val="Calibri"/>
            <family val="2"/>
            <scheme val="minor"/>
          </rPr>
          <t xml:space="preserve">Enable self-test for KDF &amp; CMAC blocks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K159" authorId="1" shapeId="0" xr:uid="{253A5E74-D509-4AFC-93C8-FBD8FE582C42}">
      <text>
        <r>
          <rPr>
            <sz val="12"/>
            <color theme="1"/>
            <rFont val="Calibri"/>
            <family val="2"/>
            <scheme val="minor"/>
          </rPr>
          <t xml:space="preserve">Enable self-test for HMAC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M159" authorId="1" shapeId="0" xr:uid="{F9E7EB5D-552C-4F44-95B0-59F5DE3F85EE}">
      <text>
        <r>
          <rPr>
            <sz val="12"/>
            <color theme="1"/>
            <rFont val="Calibri"/>
            <family val="2"/>
            <scheme val="minor"/>
          </rPr>
          <t xml:space="preserve">Enable self-test for DRBG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O159" authorId="1" shapeId="0" xr:uid="{F3D26285-D187-488C-8608-6D11EC067124}">
      <text>
        <r>
          <rPr>
            <sz val="12"/>
            <color theme="1"/>
            <rFont val="Calibri"/>
            <family val="2"/>
            <scheme val="minor"/>
          </rPr>
          <t xml:space="preserve">Enable self-test for ECDSA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Q159" authorId="1" shapeId="0" xr:uid="{51C7F355-BC5D-4981-8366-0BDFDF3A6AED}">
      <text>
        <r>
          <rPr>
            <sz val="12"/>
            <color theme="1"/>
            <rFont val="Calibri"/>
            <family val="2"/>
            <scheme val="minor"/>
          </rPr>
          <t xml:space="preserve">Enable self-test for AES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S159" authorId="1" shapeId="0" xr:uid="{2E1DEB8A-5002-444B-9186-9F9A148C1AC0}">
      <text>
        <r>
          <rPr>
            <sz val="12"/>
            <color theme="1"/>
            <rFont val="Calibri"/>
            <family val="2"/>
            <scheme val="minor"/>
          </rPr>
          <t xml:space="preserve">Enable self-test for SHA2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U159" authorId="1" shapeId="0" xr:uid="{F492FD5B-679C-47F3-BC97-A4C7316DD2D2}">
      <text>
        <r>
          <rPr>
            <sz val="12"/>
            <color theme="1"/>
            <rFont val="Calibri"/>
            <family val="2"/>
            <scheme val="minor"/>
          </rPr>
          <t xml:space="preserve">Protection of active image. 
This field defines protection of flash area occupied by the active image. Only applicable to internal flash.
00 - Protection is defined using the CFPA FLASH_ACL settings.
01 - Write protect active image area with sticky lock. GLBAC2 is used. FLASH_ACL settings are ignored.
10 - Write protect active image area without sticky lock. GLBAC4 is used. FLASH_ACL settings are ignored.
11 - XOM protect active image area with sticky lock. GLBAC6 is used. FLASH_ACL settings are ignored.
</t>
        </r>
      </text>
    </comment>
    <comment ref="W159" authorId="1" shapeId="0" xr:uid="{4BEA67E5-A0FA-4E6A-BF74-B652E5D53B0F}">
      <text>
        <r>
          <rPr>
            <sz val="12"/>
            <color theme="1"/>
            <rFont val="Calibri"/>
            <family val="2"/>
            <scheme val="minor"/>
          </rPr>
          <t>RAM zeroize on ITRC event.
Zeroize long-term storage RAM (RAMA) on subsequent boot when Intrusion &amp; Tamper control signals an intrusion event (ITRC_OUT3).
2b'00 - No action.
2b'01 -  Always Zeroize PKC  RAM on ITRC event only.
2b'10 - Zeroize PKC &amp; RAMA on ITRC event only.
2b'11 - Always Zeroize PKC &amp; RAMA on all reset boot.
Note, when ITRC is re-configured in application then ITRC_OUT4 (CHIP_RESET) should be triggered with at least same events as ITRC_OUT3 (RAM_ZEROIZE) .</t>
        </r>
      </text>
    </comment>
    <comment ref="Y159" authorId="1" shapeId="0" xr:uid="{FAB70CBD-C778-42CC-BA6C-93D9976B1717}">
      <text>
        <r>
          <rPr>
            <b/>
            <sz val="9"/>
            <color indexed="81"/>
            <rFont val="Tahoma"/>
            <family val="2"/>
          </rPr>
          <t xml:space="preserve">TrustZone-M mode.
</t>
        </r>
        <r>
          <rPr>
            <sz val="9"/>
            <color indexed="81"/>
            <rFont val="Tahoma"/>
            <family val="2"/>
          </rPr>
          <t>00  - Ignored.
01, 10, 11 - Enforce preset TZM data in image manifest.</t>
        </r>
      </text>
    </comment>
    <comment ref="AA159" authorId="1" shapeId="0" xr:uid="{13D9FA19-27E3-49F8-90CA-4FD8BB3FED39}">
      <text>
        <r>
          <rPr>
            <sz val="12"/>
            <color theme="1"/>
            <rFont val="Calibri"/>
            <family val="2"/>
            <scheme val="minor"/>
          </rPr>
          <t xml:space="preserve">Enforce CNSA suite approved algorithms for secure boot, secure update and debug authentication.
00, 01 - At least CNSA 1.0 algorithims are used. (ECC P-384).
10, 11 - Only CNSA 2.0 algorithims are used.(ECDSA P-384 + MLDSA-87).
  </t>
        </r>
      </text>
    </comment>
    <comment ref="AC159" authorId="2" shapeId="0" xr:uid="{69AA1EDE-1DA2-4F7A-925F-561F60740243}">
      <text>
        <r>
          <rPr>
            <sz val="12"/>
            <color theme="1"/>
            <rFont val="Calibri"/>
            <family val="2"/>
            <scheme val="minor"/>
          </rPr>
          <t>Define the DICE csr and key generation type.
00,01  - Generate DICE ECC P-384 keys.
10,11  - Generate DICE SHA384 &amp; MLDSA keys.</t>
        </r>
      </text>
    </comment>
    <comment ref="AF159" authorId="1" shapeId="0" xr:uid="{163D6208-4CDB-4359-8153-C1D89070B5C5}">
      <text>
        <r>
          <rPr>
            <sz val="12"/>
            <color theme="1"/>
            <rFont val="Calibri"/>
            <family val="2"/>
            <scheme val="minor"/>
          </rPr>
          <t xml:space="preserve">LP_SEC_BOOT: Secure boot option for low-power wake from power-down &amp; deep-power down.
For CFPA/CMPA do CRC check always.
• 00 - Same as cold boot
• 01 - CRC check for CFPA/CMPA &amp; CRC32 check of active image. Uses AHB_CRC image type to check image CRC and loads TZ-M preset data if present before jumping to the image.
• 10 - CRC check for CFPA/CMPA &amp; jump to vector address specified in CFPA.
• 11 - CRC check for CFPA/CMPA &amp; CMAC check of active image. Uses AHB_CRC image type to check image CRC and loads TZ-M preset data if present before jumping to the image.
</t>
        </r>
      </text>
    </comment>
    <comment ref="AI159" authorId="1" shapeId="0" xr:uid="{A678DD1B-F379-4155-AD4A-601688F577C1}">
      <text>
        <r>
          <rPr>
            <b/>
            <sz val="9"/>
            <color indexed="81"/>
            <rFont val="Tahoma"/>
            <family val="2"/>
          </rPr>
          <t xml:space="preserve">Secure boot enforcement. 
</t>
        </r>
        <r>
          <rPr>
            <sz val="9"/>
            <color indexed="81"/>
            <rFont val="Tahoma"/>
            <family val="2"/>
          </rPr>
          <t xml:space="preserve">This field defines the minimum image verification procedure (CRC32, CMAC, ECDSA sign).
The Image type field in header indicates the type of verification data (checksum or signature) included in it. 
00 - All Image types are allowed.
01 - Only CRC32 or cryptographically signed (CMAC or ECDSA or MLDSA) images are allowed.
10 - Only cryptographically Signed (CMAC or ECDSA or MLDSA) images are allowed.
11 - Only PKI signed (ECDSA or MLDSA) images are allowed.
Plain &lt; CRC32 &lt; CMAC &lt; ECDSA &lt; ECDSA+MLDSA
</t>
        </r>
      </text>
    </comment>
    <comment ref="E160" authorId="1" shapeId="0" xr:uid="{D03A5EB8-38C7-407D-A1C9-6265C182C7FD}">
      <text>
        <r>
          <rPr>
            <sz val="12"/>
            <color theme="1"/>
            <rFont val="Calibri"/>
            <family val="2"/>
            <scheme val="minor"/>
          </rPr>
          <t>Lock on-chip flash NPX PRINCE context 3 settings.
00 - Region is not locked. 
01, 10, 11 - Region is locked.
Note: when locking a region recommendation is to also enable erase checking using the REGn_ERASE_CHECK_EN field.</t>
        </r>
      </text>
    </comment>
    <comment ref="G160" authorId="1" shapeId="0" xr:uid="{035263D7-4482-4108-9C9F-8715C4BE2268}">
      <text>
        <r>
          <rPr>
            <sz val="12"/>
            <color theme="1"/>
            <rFont val="Calibri"/>
            <family val="2"/>
            <scheme val="minor"/>
          </rPr>
          <t>Lock on-chip flash NPX PRINCE context 2 settings.
00 - Region is not locked. 
01, 10, 11 - Region is locked.
Note: when locking a region recommendation is to also enable erase checking using the REGn_ERASE_CHECK_EN field.</t>
        </r>
      </text>
    </comment>
    <comment ref="I160" authorId="1" shapeId="0" xr:uid="{E40CA077-97BD-4EA4-A62D-1FD356C44C39}">
      <text>
        <r>
          <rPr>
            <sz val="12"/>
            <color theme="1"/>
            <rFont val="Calibri"/>
            <family val="2"/>
            <scheme val="minor"/>
          </rPr>
          <t>Lock on-chip flash NPX PRINCE context 1 settings.
00 - Region is not locked. 
01, 10, 11 - Region is locked.
Note: when locking a region recommendation is to also enable erase checking using the REGn_ERASE_CHECK_EN field.</t>
        </r>
      </text>
    </comment>
    <comment ref="K160" authorId="1" shapeId="0" xr:uid="{79545EA4-33E9-4E01-A5E2-E73C386E969C}">
      <text>
        <r>
          <rPr>
            <sz val="12"/>
            <color theme="1"/>
            <rFont val="Calibri"/>
            <family val="2"/>
            <scheme val="minor"/>
          </rPr>
          <t xml:space="preserve">Lock on-chip flash NPX PRINCE context 0 settings.
00 - Region is not locked. 
01, 10, 11 - Region is locked.
Note: when locking a region recommendation is to also enable erase checking using the REGn_ERASE_CHECK_EN field. </t>
        </r>
      </text>
    </comment>
    <comment ref="M160" authorId="3" shapeId="0" xr:uid="{B79B440F-B3C0-4FB1-B012-5F686F1020CF}">
      <text>
        <r>
          <rPr>
            <sz val="12"/>
            <color theme="1"/>
            <rFont val="Calibri"/>
            <family val="2"/>
            <scheme val="minor"/>
          </rPr>
          <t xml:space="preserve">Enable erase check for NPX PRINCE context 3.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O160" authorId="3" shapeId="0" xr:uid="{DC9945AE-497C-47F9-B616-655B5C15CCF4}">
      <text>
        <r>
          <rPr>
            <sz val="12"/>
            <color theme="1"/>
            <rFont val="Calibri"/>
            <family val="2"/>
            <scheme val="minor"/>
          </rPr>
          <t xml:space="preserve">Enable erase check for NPX PRINCE context 2.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Q160" authorId="3" shapeId="0" xr:uid="{C196DA14-1E97-43A1-AF60-9853F2ECB538}">
      <text>
        <r>
          <rPr>
            <sz val="12"/>
            <color theme="1"/>
            <rFont val="Calibri"/>
            <family val="2"/>
            <scheme val="minor"/>
          </rPr>
          <t xml:space="preserve">Enable erase check for NPX PRINCE context 2.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S160" authorId="3" shapeId="0" xr:uid="{983293AC-D96E-49AC-8EC9-56B7CB2A7B20}">
      <text>
        <r>
          <rPr>
            <sz val="12"/>
            <color theme="1"/>
            <rFont val="Calibri"/>
            <family val="2"/>
            <scheme val="minor"/>
          </rPr>
          <t xml:space="preserve">Enable erase check for NPX PRINCE context 0.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V160" authorId="1" shapeId="0" xr:uid="{99B1D132-3CA7-48AB-ADA2-37227C637960}">
      <text>
        <r>
          <rPr>
            <sz val="9"/>
            <color indexed="81"/>
            <rFont val="Tahoma"/>
            <family val="2"/>
          </rPr>
          <t>Include data from CMPA page (512 bytes) in DICE computation.
0 - not included
1 - included</t>
        </r>
      </text>
    </comment>
    <comment ref="W160" authorId="1" shapeId="0" xr:uid="{67A2F98B-3E56-4773-B4F0-C01166667C24}">
      <text>
        <r>
          <rPr>
            <sz val="9"/>
            <color indexed="81"/>
            <rFont val="Tahoma"/>
            <family val="2"/>
          </rPr>
          <t>Include NXP area (IFR1) containing specific part configuration data defined during chip manufacturing process in DICE computation.
0 - not included
1 - included</t>
        </r>
      </text>
    </comment>
    <comment ref="X160" authorId="1" shapeId="0" xr:uid="{E0B117A9-80DA-43DF-850F-4A248BA21A88}">
      <text>
        <r>
          <rPr>
            <sz val="9"/>
            <color indexed="81"/>
            <rFont val="Tahoma"/>
            <family val="2"/>
          </rPr>
          <t>Skip DICE computation.
0 - Enable DICE
1 - Disable DICE</t>
        </r>
      </text>
    </comment>
    <comment ref="Y160" authorId="1" shapeId="0" xr:uid="{C7692BB5-A1C0-47AD-A46F-326CAC86B17A}">
      <text>
        <r>
          <rPr>
            <sz val="12"/>
            <color theme="1"/>
            <rFont val="Calibri"/>
            <family val="2"/>
            <scheme val="minor"/>
          </rPr>
          <t>RoT key 3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AB160" authorId="1" shapeId="0" xr:uid="{2B984D47-428A-491D-ADE9-9346842BDB87}">
      <text>
        <r>
          <rPr>
            <sz val="12"/>
            <color theme="1"/>
            <rFont val="Calibri"/>
            <family val="2"/>
            <scheme val="minor"/>
          </rPr>
          <t xml:space="preserve">RoT key 2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
</t>
        </r>
      </text>
    </comment>
    <comment ref="AE160" authorId="1" shapeId="0" xr:uid="{AB6BBFD7-FE93-4767-89CF-1096416889B1}">
      <text>
        <r>
          <rPr>
            <sz val="12"/>
            <color theme="1"/>
            <rFont val="Calibri"/>
            <family val="2"/>
            <scheme val="minor"/>
          </rPr>
          <t>RoT key 1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AH160" authorId="1" shapeId="0" xr:uid="{029D9125-8F81-40A6-BD33-5E89E4B8566F}">
      <text>
        <r>
          <rPr>
            <sz val="12"/>
            <color theme="1"/>
            <rFont val="Calibri"/>
            <family val="2"/>
            <scheme val="minor"/>
          </rPr>
          <t>RoT key 0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E161" authorId="2" shapeId="0" xr:uid="{61E8FADE-2850-4EF3-A79C-785C2F868CA8}">
      <text>
        <r>
          <rPr>
            <sz val="12"/>
            <color theme="1"/>
            <rFont val="Calibri"/>
            <family val="2"/>
            <scheme val="minor"/>
          </rPr>
          <t>If set as zero, then use the 0x30018000 RAM address as the default.</t>
        </r>
      </text>
    </comment>
    <comment ref="E162" authorId="2" shapeId="0" xr:uid="{660DD1FB-65B2-4238-86B3-B45A944B89EC}">
      <text>
        <r>
          <rPr>
            <sz val="12"/>
            <color theme="1"/>
            <rFont val="Calibri"/>
            <family val="2"/>
            <scheme val="minor"/>
          </rPr>
          <t>If set as zero, then use the 0x30005000 RAM address as the default.</t>
        </r>
      </text>
    </comment>
    <comment ref="E163" authorId="1" shapeId="0" xr:uid="{A64636FE-31FF-459E-BF3A-25A89A402AE4}">
      <text>
        <r>
          <rPr>
            <sz val="9"/>
            <color indexed="81"/>
            <rFont val="Tahoma"/>
            <family val="2"/>
          </rPr>
          <t>Root of Trust Key Hash is SHA256 or SHA384 of RoTKpublic. Hash algorithm is selected based on RoTK EC type (secp256r1 -&gt; SHA256 or secp384r1 -&gt; SHA384). Same RoTKs and RoTKTH values are shared between debug authentication, SB3.1 firmware updates container and signed boot image based on CMPA.RoTKx_Usage .</t>
        </r>
      </text>
    </comment>
    <comment ref="E175" authorId="1" shapeId="0" xr:uid="{B2DB6326-B9DF-4B6A-AE3C-31FCC91979A2}">
      <text>
        <r>
          <rPr>
            <sz val="12"/>
            <color theme="1"/>
            <rFont val="Calibri"/>
            <family val="2"/>
            <scheme val="minor"/>
          </rPr>
          <t xml:space="preserve">ROM copies this value to NPX-&gt;VMAPCTX0_WD0 register during flash initialization. This bitmask indicates which 32KB block is encrypted/decrypted using CTX0 key &amp; IV. 
</t>
        </r>
      </text>
    </comment>
    <comment ref="E176" authorId="1" shapeId="0" xr:uid="{CF9BF10B-BDC8-4BF0-863F-4E5D86F8EFC1}">
      <text>
        <r>
          <rPr>
            <sz val="12"/>
            <color theme="1"/>
            <rFont val="Calibri"/>
            <family val="2"/>
            <scheme val="minor"/>
          </rPr>
          <t xml:space="preserve">ROM copies this value to NPX-&gt;VMAPCTX0_WD1 register during flash initialization. This bitmask indicates which 32KB block is encrypted/decrypted using CTX0 key &amp; IV. </t>
        </r>
      </text>
    </comment>
    <comment ref="E177" authorId="1" shapeId="0" xr:uid="{D62D1869-C781-4C1E-873A-D8F09F32AFDD}">
      <text>
        <r>
          <rPr>
            <sz val="12"/>
            <color theme="1"/>
            <rFont val="Calibri"/>
            <family val="2"/>
            <scheme val="minor"/>
          </rPr>
          <t xml:space="preserve">ROM copies this value to NPX-&gt;VMAPCTX1_WD0 register during flash initialization. This bitmask indicates which 32KB block is encrypted/decrypted using CTX1 key &amp; IV. </t>
        </r>
      </text>
    </comment>
    <comment ref="E178" authorId="1" shapeId="0" xr:uid="{6BC2AE9A-0765-4DE1-AC98-F121FD391A3E}">
      <text>
        <r>
          <rPr>
            <sz val="12"/>
            <color theme="1"/>
            <rFont val="Calibri"/>
            <family val="2"/>
            <scheme val="minor"/>
          </rPr>
          <t xml:space="preserve">ROM copies this value to NPX-&gt;VMAPCTX1_WD1 register during flash initialization. This bitmask indicates which 32KB block is encrypted/decrypted using CTX1 key &amp; IV. </t>
        </r>
      </text>
    </comment>
    <comment ref="E179" authorId="1" shapeId="0" xr:uid="{98696E73-3B54-478D-972F-FAEE57EEBA2A}">
      <text>
        <r>
          <rPr>
            <sz val="12"/>
            <color theme="1"/>
            <rFont val="Calibri"/>
            <family val="2"/>
            <scheme val="minor"/>
          </rPr>
          <t xml:space="preserve">ROM copies this value to NPX-&gt;VMAPCTX2_WD0 register during flash initialization. This bitmask indicates which 32KB block is encrypted/decrypted using CTX2 key &amp; IV. </t>
        </r>
      </text>
    </comment>
    <comment ref="E180" authorId="1" shapeId="0" xr:uid="{8142EB5D-54F1-42B5-B2E3-F31AA4C2DA95}">
      <text>
        <r>
          <rPr>
            <sz val="12"/>
            <color theme="1"/>
            <rFont val="Calibri"/>
            <family val="2"/>
            <scheme val="minor"/>
          </rPr>
          <t xml:space="preserve">ROM copies this value to NPX-&gt;VMAPCTX2_WD1 register during flash initialization. This bitmask indicates which 32KB block is encrypted/decrypted using CTX2 key &amp; IV. </t>
        </r>
      </text>
    </comment>
    <comment ref="E181" authorId="1" shapeId="0" xr:uid="{E2D26E60-FBC5-453E-92E3-44172E547F96}">
      <text>
        <r>
          <rPr>
            <sz val="12"/>
            <color theme="1"/>
            <rFont val="Calibri"/>
            <family val="2"/>
            <scheme val="minor"/>
          </rPr>
          <t xml:space="preserve">ROM copies this value to NPX-&gt;VMAPCTX3_WD0 register during flash initialization. This bitmask indicates which 32KB block is encrypted/decrypted using CTX3 key &amp; IV. </t>
        </r>
      </text>
    </comment>
    <comment ref="E182" authorId="1" shapeId="0" xr:uid="{1309C382-69ED-41C8-BB7E-0FD20D2FADF7}">
      <text>
        <r>
          <rPr>
            <sz val="12"/>
            <color theme="1"/>
            <rFont val="Calibri"/>
            <family val="2"/>
            <scheme val="minor"/>
          </rPr>
          <t xml:space="preserve">ROM copies this value to NPX-&gt;VMAPCTX3_WD1 register during flash initialization. This bitmask indicates which 32KB block is encrypted/decrypted using CTX3 key &amp; IV. </t>
        </r>
      </text>
    </comment>
    <comment ref="D183" authorId="2" shapeId="0" xr:uid="{9F529799-D2AA-4F82-B540-CFE090CB7B0D}">
      <text>
        <r>
          <rPr>
            <sz val="12"/>
            <color theme="1"/>
            <rFont val="Calibri"/>
            <family val="2"/>
            <scheme val="minor"/>
          </rPr>
          <t xml:space="preserve">ROM code will not manage these fields, but SDK driver can manage these.
</t>
        </r>
      </text>
    </comment>
    <comment ref="E183" authorId="3" shapeId="0" xr:uid="{D82E5CB3-A0F1-4453-9C27-F9035F036D91}">
      <text>
        <r>
          <rPr>
            <sz val="12"/>
            <color theme="1"/>
            <rFont val="Calibri"/>
            <family val="2"/>
            <scheme val="minor"/>
          </rPr>
          <t>Upper 24-bits of IPED region 0 start address. Lower 8 address bits are always 0.</t>
        </r>
      </text>
    </comment>
    <comment ref="AI183" authorId="1" shapeId="0" xr:uid="{0BDDC1CF-DBC3-4298-9807-CCB7F8FD1F28}">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3" authorId="1" shapeId="0" xr:uid="{200AEC81-B655-43E2-B772-4F9997DE928F}">
      <text>
        <r>
          <rPr>
            <sz val="9"/>
            <color indexed="81"/>
            <rFont val="Tahoma"/>
            <family val="2"/>
          </rPr>
          <t xml:space="preserve">GCM mode enable.
CTR_MODE - 0 -  Region is enabled in CTR mode. 
GCM_MODE - 1 - Region is enabled in GCM mode. 
</t>
        </r>
      </text>
    </comment>
    <comment ref="E184" authorId="3" shapeId="0" xr:uid="{AE34FFAE-1A0A-4EAD-BC15-F52D8A1213B5}">
      <text>
        <r>
          <rPr>
            <sz val="12"/>
            <color theme="1"/>
            <rFont val="Calibri"/>
            <family val="2"/>
            <scheme val="minor"/>
          </rPr>
          <t>Upper 24-bits of IPED region 0 end address. Lower 8 address bits are always 0.</t>
        </r>
      </text>
    </comment>
    <comment ref="AI184" authorId="1" shapeId="0" xr:uid="{9B604D3D-2E56-4747-A203-52CA68C6229B}">
      <text>
        <r>
          <rPr>
            <sz val="12"/>
            <color theme="1"/>
            <rFont val="Calibri"/>
            <family val="2"/>
            <scheme val="minor"/>
          </rPr>
          <t xml:space="preserve">Lock the IPED context settings.
NOT_LOCKED - 00 - Region is not locked. 
LOCKED - 01, 10, 11 - Region is locked.  
</t>
        </r>
      </text>
    </comment>
    <comment ref="E185" authorId="3" shapeId="0" xr:uid="{B9BEA3FE-B034-4427-8670-39DABD08EC97}">
      <text>
        <r>
          <rPr>
            <sz val="12"/>
            <color theme="1"/>
            <rFont val="Calibri"/>
            <family val="2"/>
            <scheme val="minor"/>
          </rPr>
          <t>Upper 24-bits of IPED region 1 start address. Lower 8 address bits are always 0.</t>
        </r>
      </text>
    </comment>
    <comment ref="AI185" authorId="1" shapeId="0" xr:uid="{9F0E5E48-D5CB-478A-955F-B84601CB412B}">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5" authorId="1" shapeId="0" xr:uid="{3EB9EDDF-906D-4992-8D49-DE655D328475}">
      <text>
        <r>
          <rPr>
            <sz val="9"/>
            <color indexed="81"/>
            <rFont val="Tahoma"/>
            <family val="2"/>
          </rPr>
          <t xml:space="preserve">GCM mode enable.
CTR_MODE - 0 -  Region is enabled in CTR mode. 
GCM_MODE - 1 - Region is enabled in GCM mode. 
</t>
        </r>
      </text>
    </comment>
    <comment ref="E186" authorId="3" shapeId="0" xr:uid="{9FEEB957-5E0B-47B6-9E4A-EE2D5FCA8C40}">
      <text>
        <r>
          <rPr>
            <sz val="12"/>
            <color theme="1"/>
            <rFont val="Calibri"/>
            <family val="2"/>
            <scheme val="minor"/>
          </rPr>
          <t>Upper 24-bits of IPED region 1 end address. Lower 8 address bits are always 0.</t>
        </r>
      </text>
    </comment>
    <comment ref="AI186" authorId="1" shapeId="0" xr:uid="{D0671C71-A706-44C3-9AD2-861684F9C449}">
      <text>
        <r>
          <rPr>
            <sz val="12"/>
            <color theme="1"/>
            <rFont val="Calibri"/>
            <family val="2"/>
            <scheme val="minor"/>
          </rPr>
          <t xml:space="preserve">Lock the IPED context settings.
NOT_LOCKED - 00 - Region is not locked. 
LOCKED - 01, 10, 11 - Region is locked.  
</t>
        </r>
      </text>
    </comment>
    <comment ref="E187" authorId="3" shapeId="0" xr:uid="{E772ECAC-CE6D-455C-8210-91AA801AA9D9}">
      <text>
        <r>
          <rPr>
            <sz val="12"/>
            <color theme="1"/>
            <rFont val="Calibri"/>
            <family val="2"/>
            <scheme val="minor"/>
          </rPr>
          <t>Upper 24-bits of IPED region 2 start address. Lower 8 address bits are always 0.</t>
        </r>
      </text>
    </comment>
    <comment ref="AI187" authorId="1" shapeId="0" xr:uid="{97996480-64DF-476D-860C-172A95CC05C1}">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7" authorId="1" shapeId="0" xr:uid="{914D373C-11AF-4F90-8057-D3CE6485E628}">
      <text>
        <r>
          <rPr>
            <sz val="9"/>
            <color indexed="81"/>
            <rFont val="Tahoma"/>
            <family val="2"/>
          </rPr>
          <t xml:space="preserve">GCM mode enable.
CTR_MODE - 0 -  Region is enabled in CTR mode. 
GCM_MODE - 1 - Region is enabled in GCM mode. 
</t>
        </r>
      </text>
    </comment>
    <comment ref="E188" authorId="3" shapeId="0" xr:uid="{93BAB342-2549-48D1-9275-9252CD1B8F72}">
      <text>
        <r>
          <rPr>
            <sz val="12"/>
            <color theme="1"/>
            <rFont val="Calibri"/>
            <family val="2"/>
            <scheme val="minor"/>
          </rPr>
          <t>Upper 24-bits of IPED region 2 end address. Lower 8 address bits are always 0.</t>
        </r>
      </text>
    </comment>
    <comment ref="AI188" authorId="1" shapeId="0" xr:uid="{4FDFBBA2-2C10-4AB7-A126-D8C6DCAF3EB1}">
      <text>
        <r>
          <rPr>
            <sz val="12"/>
            <color theme="1"/>
            <rFont val="Calibri"/>
            <family val="2"/>
            <scheme val="minor"/>
          </rPr>
          <t xml:space="preserve">Lock the IPED context settings.
NOT_LOCKED - 00 - Region is not locked. 
LOCKED - 01, 10, 11 - Region is locked.  
</t>
        </r>
      </text>
    </comment>
    <comment ref="E189" authorId="3" shapeId="0" xr:uid="{C7D40ABD-D4AB-4289-A1B2-79988C0B695D}">
      <text>
        <r>
          <rPr>
            <sz val="12"/>
            <color theme="1"/>
            <rFont val="Calibri"/>
            <family val="2"/>
            <scheme val="minor"/>
          </rPr>
          <t>Upper 24-bits of IPED region 3 start address. Lower 8 address bits are always 0.</t>
        </r>
      </text>
    </comment>
    <comment ref="AI189" authorId="1" shapeId="0" xr:uid="{D862E89E-1E3F-4F2E-9E9F-F2CB75B15890}">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9" authorId="1" shapeId="0" xr:uid="{7DC80E0D-3DFE-463F-827C-2B9046A67914}">
      <text>
        <r>
          <rPr>
            <sz val="9"/>
            <color indexed="81"/>
            <rFont val="Tahoma"/>
            <family val="2"/>
          </rPr>
          <t xml:space="preserve">GCM mode enable.
CTR_MODE - 0 -  Region is enabled in CTR mode. 
GCM_MODE - 1 - Region is enabled in GCM mode. 
</t>
        </r>
      </text>
    </comment>
    <comment ref="E190" authorId="3" shapeId="0" xr:uid="{2EC3652E-623D-4E34-838C-C07C8F156E33}">
      <text>
        <r>
          <rPr>
            <sz val="12"/>
            <color theme="1"/>
            <rFont val="Calibri"/>
            <family val="2"/>
            <scheme val="minor"/>
          </rPr>
          <t>Upper 24-bits of IPED region 3 end address. Lower 8 address bits are always 0.</t>
        </r>
      </text>
    </comment>
    <comment ref="AI190" authorId="1" shapeId="0" xr:uid="{22752FBE-334F-4F24-ACC0-091F4C5EEBA7}">
      <text>
        <r>
          <rPr>
            <sz val="12"/>
            <color theme="1"/>
            <rFont val="Calibri"/>
            <family val="2"/>
            <scheme val="minor"/>
          </rPr>
          <t xml:space="preserve">Lock the IPED context settings.
NOT_LOCKED - 00 - Region is not locked. 
LOCKED - 01, 10, 11 - Region is locked.  
</t>
        </r>
      </text>
    </comment>
    <comment ref="E191" authorId="3" shapeId="0" xr:uid="{C4408A51-F58E-4567-8DB4-FD1C6777DF9B}">
      <text>
        <r>
          <rPr>
            <sz val="12"/>
            <color theme="1"/>
            <rFont val="Calibri"/>
            <family val="2"/>
            <scheme val="minor"/>
          </rPr>
          <t>Upper 24-bits of IPED region 4 start address. Lower 8 address bits are always 0.</t>
        </r>
      </text>
    </comment>
    <comment ref="AI191" authorId="1" shapeId="0" xr:uid="{8A6A1CAE-2C21-4F2A-84A9-53DBCAC9564E}">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1" authorId="1" shapeId="0" xr:uid="{81F23356-7CFB-4594-B268-EFCB4691ED00}">
      <text>
        <r>
          <rPr>
            <sz val="9"/>
            <color indexed="81"/>
            <rFont val="Tahoma"/>
            <family val="2"/>
          </rPr>
          <t xml:space="preserve">GCM mode enable.
CTR_MODE - 0 -  Region is enabled in CTR mode. 
GCM_MODE - 1 - Region is enabled in GCM mode. 
</t>
        </r>
      </text>
    </comment>
    <comment ref="E192" authorId="3" shapeId="0" xr:uid="{FC9807B5-E218-4A77-B1A0-8D827FA6E094}">
      <text>
        <r>
          <rPr>
            <sz val="12"/>
            <color theme="1"/>
            <rFont val="Calibri"/>
            <family val="2"/>
            <scheme val="minor"/>
          </rPr>
          <t>Upper 24-bits of IPED region 4 end address. Lower 8 address bits are always 0.</t>
        </r>
      </text>
    </comment>
    <comment ref="AI192" authorId="1" shapeId="0" xr:uid="{D531B2A7-BED3-4107-AFA0-F53531A0479A}">
      <text>
        <r>
          <rPr>
            <sz val="12"/>
            <color theme="1"/>
            <rFont val="Calibri"/>
            <family val="2"/>
            <scheme val="minor"/>
          </rPr>
          <t xml:space="preserve">Lock the IPED context settings.
NOT_LOCKED - 00 - Region is not locked. 
LOCKED - 01, 10, 11 - Region is locked.  
</t>
        </r>
      </text>
    </comment>
    <comment ref="E193" authorId="3" shapeId="0" xr:uid="{E0113C70-D29E-4989-A90E-B39A7BB7F29D}">
      <text>
        <r>
          <rPr>
            <sz val="12"/>
            <color theme="1"/>
            <rFont val="Calibri"/>
            <family val="2"/>
            <scheme val="minor"/>
          </rPr>
          <t>Upper 24-bits of IPED region 5 start address. Lower 8 address bits are always 0.</t>
        </r>
      </text>
    </comment>
    <comment ref="AI193" authorId="1" shapeId="0" xr:uid="{DC4FAFAA-0BD0-4C52-8406-38F27BA114E8}">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3" authorId="1" shapeId="0" xr:uid="{6E4087CA-D7A1-4A04-8D47-BEA8CF6C6A61}">
      <text>
        <r>
          <rPr>
            <sz val="9"/>
            <color indexed="81"/>
            <rFont val="Tahoma"/>
            <family val="2"/>
          </rPr>
          <t xml:space="preserve">GCM mode enable.
CTR_MODE - 0 -  Region is enabled in CTR mode. 
GCM_MODE - 1 - Region is enabled in GCM mode. 
</t>
        </r>
      </text>
    </comment>
    <comment ref="E194" authorId="3" shapeId="0" xr:uid="{90E8C673-87FA-43A6-8232-1B79F829BEDC}">
      <text>
        <r>
          <rPr>
            <sz val="12"/>
            <color theme="1"/>
            <rFont val="Calibri"/>
            <family val="2"/>
            <scheme val="minor"/>
          </rPr>
          <t>Upper 24-bits of IPED region 5 end address. Lower 8 address bits are always 0.</t>
        </r>
      </text>
    </comment>
    <comment ref="AI194" authorId="1" shapeId="0" xr:uid="{FF2CCC69-CDB1-48D2-AB4C-6B3D3114D446}">
      <text>
        <r>
          <rPr>
            <sz val="12"/>
            <color theme="1"/>
            <rFont val="Calibri"/>
            <family val="2"/>
            <scheme val="minor"/>
          </rPr>
          <t xml:space="preserve">Lock the IPED context settings.
NOT_LOCKED - 00 - Region is not locked. 
LOCKED - 01, 10, 11 - Region is locked.  
</t>
        </r>
      </text>
    </comment>
    <comment ref="E195" authorId="3" shapeId="0" xr:uid="{D031B3DE-5567-42BB-91CB-76D19433EB3E}">
      <text>
        <r>
          <rPr>
            <sz val="12"/>
            <color theme="1"/>
            <rFont val="Calibri"/>
            <family val="2"/>
            <scheme val="minor"/>
          </rPr>
          <t>Upper 24-bits of IPED region 6 start address. Lower 8 address bits are always 0.</t>
        </r>
      </text>
    </comment>
    <comment ref="AI195" authorId="1" shapeId="0" xr:uid="{CE6ED752-060F-4C18-87FF-A6F938722783}">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5" authorId="1" shapeId="0" xr:uid="{4A40090F-7E90-43F6-B40C-80F71A19B054}">
      <text>
        <r>
          <rPr>
            <sz val="9"/>
            <color indexed="81"/>
            <rFont val="Tahoma"/>
            <family val="2"/>
          </rPr>
          <t xml:space="preserve">GCM mode enable.
CTR_MODE - 0 -  Region is enabled in CTR mode. 
GCM_MODE - 1 - Region is enabled in GCM mode. 
</t>
        </r>
      </text>
    </comment>
    <comment ref="E196" authorId="3" shapeId="0" xr:uid="{BDC8B121-60D7-4E2D-8E34-BC32308844AB}">
      <text>
        <r>
          <rPr>
            <sz val="12"/>
            <color theme="1"/>
            <rFont val="Calibri"/>
            <family val="2"/>
            <scheme val="minor"/>
          </rPr>
          <t>Upper 24-bits of IPED region 6 end address. Lower 8 address bits are always 0.</t>
        </r>
      </text>
    </comment>
    <comment ref="AI196" authorId="1" shapeId="0" xr:uid="{0526BA34-ED3E-422B-90C7-10DA940F5C37}">
      <text>
        <r>
          <rPr>
            <sz val="12"/>
            <color theme="1"/>
            <rFont val="Calibri"/>
            <family val="2"/>
            <scheme val="minor"/>
          </rPr>
          <t xml:space="preserve">Lock the IPED context settings.
NOT_LOCKED - 00 - Region is not locked. 
LOCKED - 01, 10, 11 - Region is locked.  
</t>
        </r>
      </text>
    </comment>
    <comment ref="E197" authorId="3" shapeId="0" xr:uid="{D28755E7-FEEF-40CF-ADF9-AA3E22BFD346}">
      <text>
        <r>
          <rPr>
            <sz val="12"/>
            <color theme="1"/>
            <rFont val="Calibri"/>
            <family val="2"/>
            <scheme val="minor"/>
          </rPr>
          <t>Upper 24-bits of IPED region 7 start address. Lower 8 address bits are always 0.</t>
        </r>
      </text>
    </comment>
    <comment ref="AI197" authorId="1" shapeId="0" xr:uid="{7DDF3C03-D152-469C-9742-23F030344309}">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7" authorId="1" shapeId="0" xr:uid="{A41BCB07-31FE-4B8D-AFA9-1E23D149AD4C}">
      <text>
        <r>
          <rPr>
            <sz val="9"/>
            <color indexed="81"/>
            <rFont val="Tahoma"/>
            <family val="2"/>
          </rPr>
          <t xml:space="preserve">GCM mode enable.
CTR_MODE - 0 -  Region is enabled in CTR mode. 
GCM_MODE - 1 - Region is enabled in GCM mode. 
</t>
        </r>
      </text>
    </comment>
    <comment ref="E198" authorId="3" shapeId="0" xr:uid="{69D0A1E8-AC7B-421B-9BA9-2F5B2F066A08}">
      <text>
        <r>
          <rPr>
            <sz val="12"/>
            <color theme="1"/>
            <rFont val="Calibri"/>
            <family val="2"/>
            <scheme val="minor"/>
          </rPr>
          <t>Upper 24-bits of IPED region 7 end address. Lower 8 address bits are always 0.</t>
        </r>
      </text>
    </comment>
    <comment ref="AI198" authorId="1" shapeId="0" xr:uid="{C3A943F5-E543-46A5-97A7-28879CE770F8}">
      <text>
        <r>
          <rPr>
            <sz val="12"/>
            <color theme="1"/>
            <rFont val="Calibri"/>
            <family val="2"/>
            <scheme val="minor"/>
          </rPr>
          <t xml:space="preserve">Lock the IPED context settings.
NOT_LOCKED - 00 - Region is not locked. 
LOCKED - 01, 10, 11 - Region is locked.  
</t>
        </r>
      </text>
    </comment>
    <comment ref="E199" authorId="1" shapeId="0" xr:uid="{67AAFD4C-BF45-46CA-A88A-BF1293B85B97}">
      <text>
        <r>
          <rPr>
            <sz val="12"/>
            <color theme="1"/>
            <rFont val="Calibri"/>
            <family val="2"/>
            <scheme val="minor"/>
          </rPr>
          <t xml:space="preserve">Bitmap mask to indicate sectors included in recovery image.
Recovery image is programmed in BANK1_IFR0. But if the image size is more than 32KB, this field can be used to indicate sectors to include in recovery image.
ROM will configure flash protection setting for these sectors the same as BANK1_IFR0 before exiting to user code. The protection settings are managed through CMPA.OEM_BANK1_IFR0_PROT. The lower 8 sectors are excluded from this mask to avoid conflicts with dual image boot feature.
</t>
        </r>
      </text>
    </comment>
    <comment ref="E201" authorId="2" shapeId="0" xr:uid="{27EC6547-A166-43A4-B155-45283F509D64}">
      <text>
        <r>
          <rPr>
            <sz val="12"/>
            <color theme="1"/>
            <rFont val="Calibri"/>
            <family val="2"/>
            <scheme val="minor"/>
          </rPr>
          <t>Used for programming the SB4 file for the runBooltoader or mailbox to process.
The first Word of the RAM address region is for storing the SB4 file total size, and second word start to store the SB4file.
If not set, then use the 0x30018000 as the default RAM address, the 0x30018000 for storing the SB4 file size, and 0x30018004 is for storing the SB4 file.</t>
        </r>
      </text>
    </comment>
    <comment ref="E211" authorId="1" shapeId="0" xr:uid="{3470E586-962C-44BC-AC52-49666207E4BA}">
      <text>
        <r>
          <rPr>
            <b/>
            <sz val="9"/>
            <color indexed="81"/>
            <rFont val="Tahoma"/>
            <family val="2"/>
          </rPr>
          <t xml:space="preserve">Drive GPIO 0 port pins high after reset.
</t>
        </r>
        <r>
          <rPr>
            <sz val="9"/>
            <color indexed="81"/>
            <rFont val="Tahoma"/>
            <family val="2"/>
          </rPr>
          <t xml:space="preserve">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QUICK_SET_GPIO_x and QUICK_CLR_GPIO_x fields then pin will be set to high-level with quick transition to low.
</t>
        </r>
      </text>
    </comment>
    <comment ref="E212" authorId="1" shapeId="0" xr:uid="{77C673D6-254F-4A4C-9FC8-7D17D4FD5071}">
      <text>
        <r>
          <rPr>
            <b/>
            <sz val="9"/>
            <color indexed="81"/>
            <rFont val="Tahoma"/>
            <family val="2"/>
          </rPr>
          <t xml:space="preserve">Drive GPIO 0 port pins low.
</t>
        </r>
        <r>
          <rPr>
            <sz val="9"/>
            <color indexed="81"/>
            <rFont val="Tahoma"/>
            <family val="2"/>
          </rPr>
          <t>See description of QUICK_SET_GPIO_0 field.
Note, if a pin is selected in both QUICK_SET_GPIO_x and QUICK_CLR_GPIO_x fields then pin will be set to high-level with quick transition to low.</t>
        </r>
      </text>
    </comment>
    <comment ref="E213" authorId="1" shapeId="0" xr:uid="{83CA2505-3A14-4D42-87DE-A4B84F267685}">
      <text>
        <r>
          <rPr>
            <b/>
            <sz val="9"/>
            <color indexed="81"/>
            <rFont val="Tahoma"/>
            <family val="2"/>
          </rPr>
          <t xml:space="preserve">Drive GPIO 1 port pins high.
</t>
        </r>
        <r>
          <rPr>
            <sz val="9"/>
            <color indexed="81"/>
            <rFont val="Tahoma"/>
            <family val="2"/>
          </rPr>
          <t>See description of QUICK_SET_GPIO_0 field.</t>
        </r>
      </text>
    </comment>
    <comment ref="E214" authorId="1" shapeId="0" xr:uid="{9A220478-E5FD-4600-B92A-036E5EE500B0}">
      <text>
        <r>
          <rPr>
            <sz val="12"/>
            <color theme="1"/>
            <rFont val="Calibri"/>
            <family val="2"/>
            <scheme val="minor"/>
          </rPr>
          <t>Drive GPIO 1 port pins low.
See description of QUICK_SET_GPIO_0 field.</t>
        </r>
      </text>
    </comment>
    <comment ref="E215" authorId="1" shapeId="0" xr:uid="{507C09D8-44A7-4529-B8C0-FA0A75A37C1E}">
      <text>
        <r>
          <rPr>
            <sz val="12"/>
            <color theme="1"/>
            <rFont val="Calibri"/>
            <family val="2"/>
            <scheme val="minor"/>
          </rPr>
          <t>Drive GPIO 2 port pins high.
See description of QUICK_SET_GPIO_0 field.</t>
        </r>
      </text>
    </comment>
    <comment ref="E216" authorId="1" shapeId="0" xr:uid="{C50BD009-094B-42BE-A59D-3FF5E6C5235F}">
      <text>
        <r>
          <rPr>
            <sz val="12"/>
            <color theme="1"/>
            <rFont val="Calibri"/>
            <family val="2"/>
            <scheme val="minor"/>
          </rPr>
          <t>Drive GPIO 2 port pins low.
See description of QUICK_SET_GPIO_0 field.</t>
        </r>
      </text>
    </comment>
    <comment ref="E217" authorId="1" shapeId="0" xr:uid="{D14CA384-09E7-4B94-9510-084DBB556C5B}">
      <text>
        <r>
          <rPr>
            <sz val="12"/>
            <color theme="1"/>
            <rFont val="Calibri"/>
            <family val="2"/>
            <scheme val="minor"/>
          </rPr>
          <t>Drive GPIO 3 port pins high.
See description of QUICK_SET_GPIO_0 field.</t>
        </r>
      </text>
    </comment>
    <comment ref="E218" authorId="1" shapeId="0" xr:uid="{E4ED3945-9B53-4890-A951-9BCCB73EA70C}">
      <text>
        <r>
          <rPr>
            <sz val="12"/>
            <color theme="1"/>
            <rFont val="Calibri"/>
            <family val="2"/>
            <scheme val="minor"/>
          </rPr>
          <t>Drive GPIO 3 port pins low.
See description of QUICK_SET_GPIO_0 field.</t>
        </r>
      </text>
    </comment>
    <comment ref="E219" authorId="1" shapeId="0" xr:uid="{45422AA0-E1DA-48D4-AF3C-2AA5EC98284A}">
      <text>
        <r>
          <rPr>
            <sz val="12"/>
            <color theme="1"/>
            <rFont val="Calibri"/>
            <family val="2"/>
            <scheme val="minor"/>
          </rPr>
          <t>Drive GPIO 4 port pins high.
See description of QUICK_SET_GPIO_0 field.</t>
        </r>
      </text>
    </comment>
    <comment ref="E220" authorId="1" shapeId="0" xr:uid="{326306CF-349B-4C26-B9F1-48DCC1F55D3B}">
      <text>
        <r>
          <rPr>
            <sz val="12"/>
            <color theme="1"/>
            <rFont val="Calibri"/>
            <family val="2"/>
            <scheme val="minor"/>
          </rPr>
          <t xml:space="preserve">Drive GPIO 4 port pins low.
See description of QUICK_SET_GPIO_0 field.
</t>
        </r>
      </text>
    </comment>
    <comment ref="E221" authorId="1" shapeId="0" xr:uid="{40A3DAD4-9B17-412F-BAFF-BBE6B3C4121B}">
      <text>
        <r>
          <rPr>
            <sz val="12"/>
            <color theme="1"/>
            <rFont val="Calibri"/>
            <family val="2"/>
            <scheme val="minor"/>
          </rPr>
          <t>Drive GPIO 5 port pins high.
See description of QUICK_SET_GPIO_0 field.</t>
        </r>
      </text>
    </comment>
    <comment ref="E222" authorId="1" shapeId="0" xr:uid="{45288159-2A57-4402-B008-2DA13F8A7A5A}">
      <text>
        <r>
          <rPr>
            <sz val="12"/>
            <color theme="1"/>
            <rFont val="Calibri"/>
            <family val="2"/>
            <scheme val="minor"/>
          </rPr>
          <t>Drive GPIO 5 port pins low.
See description of QUICK_SET_GPIO_0 field.</t>
        </r>
      </text>
    </comment>
    <comment ref="E223" authorId="2" shapeId="0" xr:uid="{585E7B95-F2FD-45CC-AD53-4CFFAF9EEE59}">
      <text>
        <r>
          <rPr>
            <sz val="12"/>
            <color theme="1"/>
            <rFont val="Calibri"/>
            <family val="2"/>
            <scheme val="minor"/>
          </rPr>
          <t>Used for configuration of the DICE CSR chanllenge fileds.</t>
        </r>
      </text>
    </comment>
    <comment ref="E224" authorId="2" shapeId="0" xr:uid="{F9E1F701-131B-4CBB-BF64-4A1092B8D2B4}">
      <text>
        <r>
          <rPr>
            <sz val="12"/>
            <color theme="1"/>
            <rFont val="Calibri"/>
            <family val="2"/>
            <scheme val="minor"/>
          </rPr>
          <t xml:space="preserve">Used for configuration of the DICE CSR chanllenge fileds.
</t>
        </r>
      </text>
    </comment>
    <comment ref="E225" authorId="2" shapeId="0" xr:uid="{6CB13DD9-22E5-4915-9E8E-484CE956450F}">
      <text>
        <r>
          <rPr>
            <sz val="12"/>
            <color theme="1"/>
            <rFont val="Calibri"/>
            <family val="2"/>
            <scheme val="minor"/>
          </rPr>
          <t xml:space="preserve">Used for configuration of the DICE CSR chanllenge fileds.
</t>
        </r>
      </text>
    </comment>
    <comment ref="E226" authorId="2" shapeId="0" xr:uid="{96600476-71B6-4F2A-A47C-FFAE21610806}">
      <text>
        <r>
          <rPr>
            <sz val="12"/>
            <color theme="1"/>
            <rFont val="Calibri"/>
            <family val="2"/>
            <scheme val="minor"/>
          </rPr>
          <t xml:space="preserve">Used for configuration of the DICE CSR chanllenge fileds.
</t>
        </r>
      </text>
    </comment>
    <comment ref="E227" authorId="1" shapeId="0" xr:uid="{F32FDF83-525D-42B1-A913-B1D71CC0B9A0}">
      <text>
        <r>
          <rPr>
            <sz val="9"/>
            <color indexed="81"/>
            <rFont val="Tahoma"/>
            <family val="2"/>
          </rPr>
          <t>CUST_MK_SK is stored in form of RFC3394 blob and it is used by bootloader to decrypt SB3.1 encryption key during processing of SB file by bootloader. CUST_MK_SK is generated during device provisioning process by HSM_KEY_GEN (random key) or by HSM_STORE_KEY (user defined key) commands. To store this key into CMPA, SB_STORE_KEY command should be used.</t>
        </r>
      </text>
    </comment>
    <comment ref="E239" authorId="1" shapeId="0" xr:uid="{2317445B-841F-4799-B6B3-5EE3E39509D1}">
      <text>
        <r>
          <rPr>
            <sz val="9"/>
            <color indexed="81"/>
            <rFont val="Tahoma"/>
            <family val="2"/>
          </rPr>
          <t>Root of Trust Key Hash is SHA256 or SHA384 of RoTKpublic. Hash algorithm is selected based on RoTK EC type (secp256r1 -&gt; SHA256 or secp384r1 -&gt; SHA384). Same RoTKs and RoTKTH values are shared between debug authentication, SB3.1 firmware updates container and signed boot image based on CMPA.RoTKx_Usage .</t>
        </r>
      </text>
    </comment>
    <comment ref="E262" authorId="1" shapeId="0" xr:uid="{4AC230EA-0D90-4DF7-B3C3-A395CE74FD45}">
      <text>
        <r>
          <rPr>
            <sz val="9"/>
            <color indexed="81"/>
            <rFont val="Tahoma"/>
            <family val="2"/>
          </rPr>
          <t>ROM updates this field along with CMPA_CMAC. 
ROM uses this field based on CMPA.LP_SEC_BOOT field option.</t>
        </r>
      </text>
    </comment>
    <comment ref="E263" authorId="1" shapeId="0" xr:uid="{DB2A34B3-C52A-4223-B8E7-DB5A8FFBBA07}">
      <text>
        <r>
          <rPr>
            <sz val="9"/>
            <color indexed="81"/>
            <rFont val="Tahoma"/>
            <family val="2"/>
          </rPr>
          <t xml:space="preserve">CMAC of CMPA page data from offset 0x00 to 0x1EB. 
 ROM updates this field  on subsequent boot after page update. </t>
        </r>
      </text>
    </comment>
    <comment ref="D267" authorId="2" shapeId="0" xr:uid="{5DA7EF6A-55A2-4A3A-A66A-13EA25074FB3}">
      <text>
        <r>
          <rPr>
            <sz val="12"/>
            <color theme="1"/>
            <rFont val="Calibri"/>
            <family val="2"/>
            <scheme val="minor"/>
          </rPr>
          <t>Cannot program by ISP commands, refer to SRM Doc to update this region by ROM API.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Durgesh Pattamatta</author>
    <author>Melissa A Hunter</author>
    <author>Roy Chen</author>
    <author>Alex Qiu</author>
  </authors>
  <commentList>
    <comment ref="E6" authorId="0" shapeId="0" xr:uid="{EE996032-59B1-4C76-90BB-394C80E6D441}">
      <text>
        <r>
          <rPr>
            <sz val="11"/>
            <color theme="1"/>
            <rFont val="Calibri"/>
            <family val="2"/>
            <scheme val="minor"/>
          </rPr>
          <t>CFPA Header marker should be set to 0x9635. 
After this header is set, all non-zero values will take effect; leaving  all values set to 0xff will cause undefined behavior. 
It is recommended to set all values to 0x00 before setting the CFPA header.</t>
        </r>
      </text>
    </comment>
    <comment ref="U6" authorId="1" shapeId="0" xr:uid="{D981F45B-216F-40BA-BA29-6295C716C096}">
      <text>
        <r>
          <rPr>
            <b/>
            <sz val="9"/>
            <color indexed="81"/>
            <rFont val="Tahoma"/>
            <family val="2"/>
          </rPr>
          <t xml:space="preserve">Inverted value of CFPA_LC_STATE.
</t>
        </r>
        <r>
          <rPr>
            <sz val="9"/>
            <color indexed="81"/>
            <rFont val="Tahoma"/>
            <family val="2"/>
          </rPr>
          <t>This INV_CPFA_LC_STATE ^ CFPA_LC_STATE[7:0] should be 0xFF, otherwise the CPFA_LC_STATE will not be valid.</t>
        </r>
        <r>
          <rPr>
            <sz val="9"/>
            <color indexed="81"/>
            <rFont val="Tahoma"/>
            <family val="2"/>
          </rPr>
          <t xml:space="preserve">
</t>
        </r>
      </text>
    </comment>
    <comment ref="AC6" authorId="1" shapeId="0" xr:uid="{65E2F2A9-1706-46FE-A44D-5604B6AD10C0}">
      <text>
        <r>
          <rPr>
            <sz val="12"/>
            <color theme="1"/>
            <rFont val="Calibri"/>
            <family val="2"/>
            <scheme val="minor"/>
          </rPr>
          <t xml:space="preserve">Life cycle state.
This field can be used to advance life cycle state to 0x7, 0xF or 0xCF during development (OTP_LC_STATE = 0x3) for testing deployed states without programing OTP fuse. For actual mass production, be sure to modify the lifecycle through OTP/efuse rather than through CFPA_LC_STATE field.
When CFPA is used to advance LC state, then application code should implement hooks, to revert CFPA_LC_STATE field to 0x3 to bring the device back to OEM_DEVELOP state (0x03). One such example is a GPIO interrupt handler invoked on a button press which modified the CFPA_LC_STATE to 0x3.
Customer can use the CFPA_LC_STATE to advance the LC to Develop2 (0x7), In-field (0xF) and In-field Locked (0xCF) when the current efuse lifecycle is Develop (0x3). After the CFPA_LC_STATE has been set as advanced lifecycle, the CFPA_LC_STATE will be functional after warming reset the device, not the POR and wakeup reset type.
But for the debug port, the following steps are required to make CFPA_LC_STATE effective for the debug port:
1.	Perform a Power-on Reset while pulling down the ISP pin, to ensure that it directly enters ISP mode after POR.
2.	Then perform a warm reset, such as a pin reset. 
Below are the allowed values for this field. Use of other values may lead to bricked state.
0x00 - Use LC state from OTP.
0x03 - Develop  state
0x07 - Develop 2 state
0x0F - In-field state
0xCF - In-field locked state
</t>
        </r>
      </text>
    </comment>
    <comment ref="E7" authorId="1" shapeId="0" xr:uid="{05118691-07E6-4E15-ADE1-4E1D0F90ED16}">
      <text>
        <r>
          <rPr>
            <sz val="12"/>
            <color theme="1"/>
            <rFont val="Calibri"/>
            <family val="2"/>
            <scheme val="minor"/>
          </rPr>
          <t xml:space="preserve">Update DICE certificate during next boot.
0 - No action
1 - Generate certificate. 
</t>
        </r>
      </text>
    </comment>
    <comment ref="G7" authorId="1" shapeId="0" xr:uid="{1E690AD6-02D7-4F2E-8E6F-BE1944B81A34}">
      <text>
        <r>
          <rPr>
            <sz val="12"/>
            <color theme="1"/>
            <rFont val="Calibri"/>
            <family val="2"/>
            <scheme val="minor"/>
          </rPr>
          <t>CMPA page updated through ROM API. Thus compute CMAC on sub-sequent boot. This field is checked only in Develop (0x3)  LC state.
* 000 - No action
* 010 - Update CMAC field in CMPA page. 
* 011 - Update CMAC field in CMPA page and OTP. Advance OTP_LC_STATE to Develop2 (0x7).
* 101 - Update CMAC field in CMPA page and OTP. Advance OTP_LC_STATE to In-field (0xF).
* 110  - Update CMAC field in CMPA page and OTP. Advance OTP_LC_STATE to In-field Locked (0xCF).
* All other combinations update CMAC field in CMPA page.</t>
        </r>
      </text>
    </comment>
    <comment ref="K7" authorId="1" shapeId="0" xr:uid="{CEF0A03E-70A3-4E9F-B6A9-1F7A7B023FDA}">
      <text>
        <r>
          <rPr>
            <sz val="12"/>
            <color theme="1"/>
            <rFont val="Calibri"/>
            <family val="2"/>
            <scheme val="minor"/>
          </rPr>
          <t xml:space="preserve">Image updated.
00 - No action
01 - Update image 0 CMAC
10 - Update image 1 CMAC 
11 - Update SBL image CMAC (image in IFR0 0x0100_8000). Value written in IMG0_CMAC field.
Note: CMAC boot is only supported for internal flash. If using a FlexSPI flash XIP image, then this field should always be left as zero. </t>
        </r>
      </text>
    </comment>
    <comment ref="M7" authorId="1" shapeId="0" xr:uid="{F10E6EA5-2280-4820-A00E-1D744BA83B9C}">
      <text>
        <r>
          <rPr>
            <sz val="12"/>
            <color theme="1"/>
            <rFont val="Calibri"/>
            <family val="2"/>
            <scheme val="minor"/>
          </rPr>
          <t xml:space="preserve">CFPA page version.
ROM enforces monotonic increment check during CFPA-CMAC page update. If the new counter value is less than the value in active CFPA page, then the update is rejected and CMAC signing is skipped. CFPA_PAGE_VERSION may begin at 0x1 and user may manually increment the value by 1 or use value 0xFF_FFFF and ROM will auto-increment this field.
</t>
        </r>
      </text>
    </comment>
    <comment ref="E8" authorId="1" shapeId="0" xr:uid="{EBEB5E9C-82E1-4422-84F3-A6D05FC53917}">
      <text>
        <r>
          <rPr>
            <sz val="12"/>
            <color theme="1"/>
            <rFont val="Calibri"/>
            <family val="2"/>
            <scheme val="minor"/>
          </rPr>
          <t>Secure Firmware version.
This monotonic counter field tracks the firmware version of secure partition. 
ROM uses this field to enforce anti-rollback checking during secure boot and secure update (SB3 header).  
For image authentication pass during secure boot the FW version in image manifest must be equal or greater than this value. 
During secure update &amp; recovery boot the version number in SB3 header Must be equal or greater than the value in this field.
Apart from SB3 header check, user can enforce anti-rollback check during SB3 processing by using "kSB3_COMMAND_fwVersionCheck" SB command with 'kNBOOT_CNT_secure' counter ID parameter, in SB3 file.</t>
        </r>
      </text>
    </comment>
    <comment ref="E9" authorId="1" shapeId="0" xr:uid="{33E746DA-1B0B-4EB2-BBC2-3F690FF65EE3}">
      <text>
        <r>
          <rPr>
            <b/>
            <sz val="9"/>
            <color indexed="81"/>
            <rFont val="Tahoma"/>
            <family val="2"/>
          </rPr>
          <t>Non-Secure Firmware version.</t>
        </r>
        <r>
          <rPr>
            <sz val="9"/>
            <color indexed="81"/>
            <rFont val="Tahoma"/>
            <family val="2"/>
          </rPr>
          <t xml:space="preserve">
This monotonic counter field can be used to track the firmware version of non-secure partition.  An antirollback check can be enforced during update by using this field and "kSB3_COMMAND_fwVersionCheck" SB command with 'kNBOOT_CNT_nonsecure' counter ID parameter, in SB3 file.
</t>
        </r>
      </text>
    </comment>
    <comment ref="E11" authorId="1" shapeId="0" xr:uid="{27DE167B-5696-4B44-B5CB-7207FE2CBA95}">
      <text>
        <r>
          <rPr>
            <sz val="12"/>
            <color theme="1"/>
            <rFont val="Calibri"/>
            <family val="2"/>
            <scheme val="minor"/>
          </rPr>
          <t xml:space="preserve">OEM assets erase done flag.
ROM sets this field to 0xA after erasing the user flash and OEM assets. This operation is done on first boot after OTP_LC_STATE is advanced to 0x1F or higher states. 
On every boot ROM checks if LC_STATE is greater or equal to 0x1F and this field is empty in active CFPA page, then it erases OEM assets and updates this field in CFPA before freezing CFPA pages and enabling debug access. If the field is already set  to 0xA then it proceeds without erasing user flash area.
</t>
        </r>
      </text>
    </comment>
    <comment ref="AC11" authorId="1" shapeId="0" xr:uid="{4E52AB04-5250-4627-AC4F-37D829BD7986}">
      <text>
        <r>
          <rPr>
            <sz val="12"/>
            <color theme="1"/>
            <rFont val="Calibri"/>
            <family val="2"/>
            <scheme val="minor"/>
          </rPr>
          <t xml:space="preserve">RoT Key 3 enable. Determines if ROTK3 can be used during secure boot. 
00,01 - Enabled
10, 11 - Key revoked
</t>
        </r>
      </text>
    </comment>
    <comment ref="AE11" authorId="1" shapeId="0" xr:uid="{D0F0ADAE-3CB7-47AD-93EF-727A3610F289}">
      <text>
        <r>
          <rPr>
            <sz val="12"/>
            <color theme="1"/>
            <rFont val="Calibri"/>
            <family val="2"/>
            <scheme val="minor"/>
          </rPr>
          <t xml:space="preserve">RoT Key 2 enable. Determines if ROTK2 can be used during secure boot. 
00, 01 - Enabled
10, 11 - Key revoked
</t>
        </r>
      </text>
    </comment>
    <comment ref="AG11" authorId="1" shapeId="0" xr:uid="{D45244E7-7355-4084-9612-602E29076486}">
      <text>
        <r>
          <rPr>
            <sz val="12"/>
            <color theme="1"/>
            <rFont val="Calibri"/>
            <family val="2"/>
            <scheme val="minor"/>
          </rPr>
          <t xml:space="preserve">RoT Key 1 enable. Determines if ROTK1 can be used during secure boot. 
00, 01 - Enabled
10, 11 - Key revoked
</t>
        </r>
      </text>
    </comment>
    <comment ref="AI11" authorId="1" shapeId="0" xr:uid="{71387C6F-3E7A-47AC-A779-2E476FB8100C}">
      <text>
        <r>
          <rPr>
            <sz val="12"/>
            <color theme="1"/>
            <rFont val="Calibri"/>
            <family val="2"/>
            <scheme val="minor"/>
          </rPr>
          <t xml:space="preserve">RoT Key 0 enable. Determines if ROTK0 can be used during secure boot. 
00, 01 - Enabled
10, 11 - Key revoked
</t>
        </r>
      </text>
    </comment>
    <comment ref="M12" authorId="1" shapeId="0" xr:uid="{6E6502E2-EDEF-4D95-8042-16A785EDE5A4}">
      <text>
        <r>
          <rPr>
            <sz val="12"/>
            <color theme="1"/>
            <rFont val="Calibri"/>
            <family val="2"/>
            <scheme val="minor"/>
          </rPr>
          <t xml:space="preserve">Image signing key revocation counter.
This monotonically increasing unary encode counter (e.g., 0x0, 0x1, 0x3, 0x7, 0xF...) field is used by boot ROM to enforce image signing key (ISK) certificate revocation policy. 
Boot ROM accepts an ISK certificate as valid only if the "constraint" field in ISK certificate is the same or greater than the ISK revocation counter.
The 32-bit ISK revocation counter is formed using 8 bits of IMAGE_KEY_REVOKE[7:0] field in OTP as MSB bits and lower 24 bits from this field.
ISK certificate validation is done as part of boot, FW update (SB3) and recovery (SB3) image authentication.
</t>
        </r>
      </text>
    </comment>
    <comment ref="E13" authorId="2" shapeId="0" xr:uid="{51BF9AB8-F59A-43DE-8D03-6A07DE18E59D}">
      <text>
        <r>
          <rPr>
            <sz val="9"/>
            <color indexed="81"/>
            <rFont val="Tahoma"/>
            <family val="2"/>
          </rPr>
          <t>Vector address when waking from power-down &amp; deep power down states when CMPA.LP_SEC_BOOT is set to 2b'10.</t>
        </r>
      </text>
    </comment>
    <comment ref="U14" authorId="1" shapeId="0" xr:uid="{7B6CA7AE-22ED-43BC-B053-D7EBE3454577}">
      <text>
        <r>
          <rPr>
            <sz val="12"/>
            <color theme="1"/>
            <rFont val="Calibri"/>
            <family val="2"/>
            <scheme val="minor"/>
          </rPr>
          <t xml:space="preserve">Debug certificate revocation counter.
This monotonic counter field is used for revoking debug certificates.
As part of debug authentication, CC_VU field in debug certificate/credential is checked against DCFG_VENDOR_USAGE value.
The 32-bit DCFG_VENDOR_USAGE is formed using upper 16 bit of CMPA.VENDOR_USAGE and lower 16 bits of this field.  
</t>
        </r>
      </text>
    </comment>
    <comment ref="D15" authorId="1" shapeId="0" xr:uid="{874EE379-A78E-4B46-A7D7-04D391B688DC}">
      <text>
        <r>
          <rPr>
            <sz val="12"/>
            <color theme="1"/>
            <rFont val="Calibri"/>
            <family val="2"/>
            <scheme val="minor"/>
          </rPr>
          <t xml:space="preserve">With TZ-M, the part can be sold by level 1 customers (secure code developer) to level-2 customers who develops non-secure code only.
    - In this scenario,  for ease of development, Level 1 customer releases the part to always allow non-secure debug. 
    - To allow level-2 customers to further seal the part  DCFG_CC_SOCU_NS is used.
    - ROM will use this word to further restrict the debug access. </t>
        </r>
      </text>
    </comment>
    <comment ref="U15" authorId="1" shapeId="0" xr:uid="{6D42E589-BBAD-4052-AC5F-0858C1D8BCAE}">
      <text>
        <r>
          <rPr>
            <sz val="9"/>
            <color indexed="81"/>
            <rFont val="Tahoma"/>
            <family val="2"/>
          </rPr>
          <t xml:space="preserve">Enforce UUID match during Debug authentication.
0 -  Debug certificate can be used with all devices.
1 - Debug certificate per device with matching UUID is needed. </t>
        </r>
      </text>
    </comment>
    <comment ref="Z15" authorId="1" shapeId="0" xr:uid="{D7FB0342-B735-401F-BA85-69279B508C3A}">
      <text>
        <r>
          <rPr>
            <b/>
            <sz val="9"/>
            <color indexed="81"/>
            <rFont val="Tahoma"/>
            <family val="2"/>
          </rPr>
          <t>Second CM33 debug</t>
        </r>
        <r>
          <rPr>
            <sz val="9"/>
            <color indexed="81"/>
            <rFont val="Tahoma"/>
            <family val="2"/>
          </rPr>
          <t xml:space="preserve"> 
Fixed state
0 - Disabled
1 - Enabled</t>
        </r>
      </text>
    </comment>
    <comment ref="AA15" authorId="1" shapeId="0" xr:uid="{40D6D4DC-CCA2-42AD-A3B9-2BFBE38AE147}">
      <text>
        <r>
          <rPr>
            <sz val="12"/>
            <color theme="1"/>
            <rFont val="Calibri"/>
            <family val="2"/>
            <scheme val="minor"/>
          </rPr>
          <t>Second CM33 non-invasive debug enable
0 - Use DAP to enable
1 - Fixed state</t>
        </r>
      </text>
    </comment>
    <comment ref="AB15" authorId="1" shapeId="0" xr:uid="{4F83AB75-7500-4B17-B95A-D3C593CE2954}">
      <text>
        <r>
          <rPr>
            <b/>
            <sz val="9"/>
            <color indexed="81"/>
            <rFont val="Tahoma"/>
            <family val="2"/>
          </rPr>
          <t>Flash Mass Erase cmd</t>
        </r>
        <r>
          <rPr>
            <sz val="9"/>
            <color indexed="81"/>
            <rFont val="Tahoma"/>
            <family val="2"/>
          </rPr>
          <t xml:space="preserve"> enable
0 - Use DAP to enable
1 - Fixed state</t>
        </r>
      </text>
    </comment>
    <comment ref="AC15" authorId="1" shapeId="0" xr:uid="{82FF9302-DF03-422C-8CA0-D21F2C77B044}">
      <text>
        <r>
          <rPr>
            <sz val="12"/>
            <color theme="1"/>
            <rFont val="Calibri"/>
            <family val="2"/>
            <scheme val="minor"/>
          </rPr>
          <t>Set FA mode command enable
0 - Use DAP to enable
1 - Fixed state</t>
        </r>
      </text>
    </comment>
    <comment ref="AD15" authorId="1" shapeId="0" xr:uid="{49DF47FF-6EC5-4DD0-AF4E-7093F1AB6497}">
      <text>
        <r>
          <rPr>
            <b/>
            <sz val="9"/>
            <color indexed="81"/>
            <rFont val="Tahoma"/>
            <family val="2"/>
          </rPr>
          <t>ISP boot command</t>
        </r>
        <r>
          <rPr>
            <sz val="9"/>
            <color indexed="81"/>
            <rFont val="Tahoma"/>
            <family val="2"/>
          </rPr>
          <t xml:space="preserve"> enable
0 - Use DAP to enable
1 - Fixed state</t>
        </r>
      </text>
    </comment>
    <comment ref="AE15" authorId="1" shapeId="0" xr:uid="{C9A4D5A5-ADFB-47C1-B557-3C8835702E59}">
      <text>
        <r>
          <rPr>
            <b/>
            <sz val="9"/>
            <color indexed="81"/>
            <rFont val="Tahoma"/>
            <family val="2"/>
          </rPr>
          <t>DSP debug</t>
        </r>
        <r>
          <rPr>
            <sz val="9"/>
            <color indexed="81"/>
            <rFont val="Tahoma"/>
            <family val="2"/>
          </rPr>
          <t xml:space="preserve"> enable CoolFlex debug.
0 - Use DAP to enable
1 - Fixed state</t>
        </r>
      </text>
    </comment>
    <comment ref="AG15" authorId="1" shapeId="0" xr:uid="{4AC6F3D8-2462-4B0A-B6CC-172D4413D53F}">
      <text>
        <r>
          <rPr>
            <b/>
            <sz val="9"/>
            <color indexed="81"/>
            <rFont val="Tahoma"/>
            <family val="2"/>
          </rPr>
          <t>Secure invasive debug</t>
        </r>
        <r>
          <rPr>
            <sz val="9"/>
            <color indexed="81"/>
            <rFont val="Tahoma"/>
            <family val="2"/>
          </rPr>
          <t xml:space="preserve"> enable
0 - Use DAP to enable
1 - Fixed state</t>
        </r>
      </text>
    </comment>
    <comment ref="AH15" authorId="1" shapeId="0" xr:uid="{D35E6DE0-D28C-40B4-BA77-6191F7A6C52A}">
      <text>
        <r>
          <rPr>
            <b/>
            <sz val="9"/>
            <color indexed="81"/>
            <rFont val="Tahoma"/>
            <family val="2"/>
          </rPr>
          <t>Secure non-invasive debug</t>
        </r>
        <r>
          <rPr>
            <sz val="9"/>
            <color indexed="81"/>
            <rFont val="Tahoma"/>
            <family val="2"/>
          </rPr>
          <t xml:space="preserve"> enable
0 - Use DAP to enable
1 - Fixed state</t>
        </r>
      </text>
    </comment>
    <comment ref="AI15" authorId="1" shapeId="0" xr:uid="{298891D1-D6C5-4676-A7B7-B6FA33CDC233}">
      <text>
        <r>
          <rPr>
            <b/>
            <sz val="9"/>
            <color indexed="81"/>
            <rFont val="Tahoma"/>
            <family val="2"/>
          </rPr>
          <t>Non Secure debug</t>
        </r>
        <r>
          <rPr>
            <sz val="9"/>
            <color indexed="81"/>
            <rFont val="Tahoma"/>
            <family val="2"/>
          </rPr>
          <t xml:space="preserve"> enable
0 - Use DAP to enable
1 - Fixed state</t>
        </r>
      </text>
    </comment>
    <comment ref="AJ15" authorId="1" shapeId="0" xr:uid="{49964339-A3E2-4D44-87B4-6837D423DAA2}">
      <text>
        <r>
          <rPr>
            <b/>
            <sz val="9"/>
            <color indexed="81"/>
            <rFont val="Tahoma"/>
            <family val="2"/>
          </rPr>
          <t>Non Secure non-invasive debug</t>
        </r>
        <r>
          <rPr>
            <sz val="9"/>
            <color indexed="81"/>
            <rFont val="Tahoma"/>
            <family val="2"/>
          </rPr>
          <t xml:space="preserve"> enable
0 - Use DAP to enable
1 - Fixed state</t>
        </r>
      </text>
    </comment>
    <comment ref="D16" authorId="1" shapeId="0" xr:uid="{0CF50065-799A-4A39-AE26-77C9B3CAAC68}">
      <text>
        <r>
          <rPr>
            <sz val="9"/>
            <color indexed="81"/>
            <rFont val="Tahoma"/>
            <family val="2"/>
          </rPr>
          <t xml:space="preserve">With TZ-M, the part can be sold by level 1 customers (secure code developer) to level-2 customers who develops non-secure code only.
    - In this scenario,  or easy of development, Level-I customer releases the part to always allow non-secure debug. 
    - To allow level-2 customers to further seal the part  DCFG_CC_SOCU_NS is used.
    - ROM will use this word to further restrict the debug access. </t>
        </r>
      </text>
    </comment>
    <comment ref="Z16" authorId="1" shapeId="0" xr:uid="{8FCA79FD-ACEC-4F67-9311-17B0DA35A358}">
      <text>
        <r>
          <rPr>
            <b/>
            <sz val="9"/>
            <color indexed="81"/>
            <rFont val="Tahoma"/>
            <family val="2"/>
          </rPr>
          <t>Second CM33 debug</t>
        </r>
        <r>
          <rPr>
            <sz val="9"/>
            <color indexed="81"/>
            <rFont val="Tahoma"/>
            <family val="2"/>
          </rPr>
          <t xml:space="preserve"> 
Fixed state
0 - Disabled
1 - Enabled</t>
        </r>
      </text>
    </comment>
    <comment ref="AA16" authorId="1" shapeId="0" xr:uid="{EE6923EC-E95F-40DA-A9FD-196E193C8092}">
      <text>
        <r>
          <rPr>
            <sz val="12"/>
            <color theme="1"/>
            <rFont val="Calibri"/>
            <family val="2"/>
            <scheme val="minor"/>
          </rPr>
          <t>Second CM33 non-invasive debug 
Fixed state
0 - Disabled
1 - Enabled</t>
        </r>
      </text>
    </comment>
    <comment ref="AB16" authorId="1" shapeId="0" xr:uid="{C3AC928D-BF17-4CBD-8573-BA06754DA046}">
      <text>
        <r>
          <rPr>
            <b/>
            <sz val="9"/>
            <color indexed="81"/>
            <rFont val="Tahoma"/>
            <family val="2"/>
          </rPr>
          <t xml:space="preserve">Mass erase flash command </t>
        </r>
        <r>
          <rPr>
            <sz val="9"/>
            <color indexed="81"/>
            <rFont val="Tahoma"/>
            <family val="2"/>
          </rPr>
          <t>f</t>
        </r>
        <r>
          <rPr>
            <sz val="9"/>
            <color indexed="81"/>
            <rFont val="Tahoma"/>
            <family val="2"/>
          </rPr>
          <t>ixed state
0 - Disabled
1 - Enabled</t>
        </r>
      </text>
    </comment>
    <comment ref="AC16" authorId="1" shapeId="0" xr:uid="{3C843AF1-E61A-47D1-BCA3-05741866A6AA}">
      <text>
        <r>
          <rPr>
            <sz val="9"/>
            <color indexed="81"/>
            <rFont val="Tahoma"/>
            <family val="2"/>
          </rPr>
          <t xml:space="preserve">Set </t>
        </r>
        <r>
          <rPr>
            <b/>
            <sz val="9"/>
            <color indexed="81"/>
            <rFont val="Tahoma"/>
            <family val="2"/>
          </rPr>
          <t>FA mode command</t>
        </r>
        <r>
          <rPr>
            <sz val="9"/>
            <color indexed="81"/>
            <rFont val="Tahoma"/>
            <family val="2"/>
          </rPr>
          <t xml:space="preserve"> Fixed state
0 - Disabled
1 - Enabled</t>
        </r>
      </text>
    </comment>
    <comment ref="AD16" authorId="1" shapeId="0" xr:uid="{77B586D1-3B9F-443B-ABB3-FC724EA147A8}">
      <text>
        <r>
          <rPr>
            <b/>
            <sz val="9"/>
            <color indexed="81"/>
            <rFont val="Tahoma"/>
            <family val="2"/>
          </rPr>
          <t xml:space="preserve">ISP command </t>
        </r>
        <r>
          <rPr>
            <sz val="9"/>
            <color indexed="81"/>
            <rFont val="Tahoma"/>
            <family val="2"/>
          </rPr>
          <t>Fixed state
0 - Disabled
1 - Enabled</t>
        </r>
      </text>
    </comment>
    <comment ref="AE16" authorId="1" shapeId="0" xr:uid="{24CD6130-23F7-490E-A482-B172247AEED3}">
      <text>
        <r>
          <rPr>
            <b/>
            <sz val="9"/>
            <color indexed="81"/>
            <rFont val="Tahoma"/>
            <family val="2"/>
          </rPr>
          <t xml:space="preserve">DSP debug. </t>
        </r>
        <r>
          <rPr>
            <sz val="9"/>
            <color indexed="81"/>
            <rFont val="Tahoma"/>
            <family val="2"/>
          </rPr>
          <t>Enable CoolFlux debug
Fixed state
0 - Disabled
1 - Enabled</t>
        </r>
      </text>
    </comment>
    <comment ref="AG16" authorId="1" shapeId="0" xr:uid="{D83CE457-1125-4DCB-B74E-43091AAFE3AE}">
      <text>
        <r>
          <rPr>
            <b/>
            <sz val="9"/>
            <color indexed="81"/>
            <rFont val="Tahoma"/>
            <family val="2"/>
          </rPr>
          <t>Secure invasive debug</t>
        </r>
        <r>
          <rPr>
            <sz val="9"/>
            <color indexed="81"/>
            <rFont val="Tahoma"/>
            <family val="2"/>
          </rPr>
          <t xml:space="preserve"> Fixed state
0 - Disabled
1 - Enabled</t>
        </r>
      </text>
    </comment>
    <comment ref="AH16" authorId="1" shapeId="0" xr:uid="{51649968-90FC-413B-A347-BAE4E86C1315}">
      <text>
        <r>
          <rPr>
            <b/>
            <sz val="9"/>
            <color indexed="81"/>
            <rFont val="Tahoma"/>
            <family val="2"/>
          </rPr>
          <t>Secure non-invasive debug</t>
        </r>
        <r>
          <rPr>
            <sz val="9"/>
            <color indexed="81"/>
            <rFont val="Tahoma"/>
            <family val="2"/>
          </rPr>
          <t xml:space="preserve"> Fixed state
0 - Disabled
1 - Enabled</t>
        </r>
      </text>
    </comment>
    <comment ref="AI16" authorId="1" shapeId="0" xr:uid="{EAEE7085-48C6-488E-A05F-3D3214DF17A5}">
      <text>
        <r>
          <rPr>
            <b/>
            <sz val="9"/>
            <color indexed="81"/>
            <rFont val="Tahoma"/>
            <family val="2"/>
          </rPr>
          <t>Non Secure debug</t>
        </r>
        <r>
          <rPr>
            <sz val="9"/>
            <color indexed="81"/>
            <rFont val="Tahoma"/>
            <family val="2"/>
          </rPr>
          <t xml:space="preserve"> Fixed state
0 - Disabled
1 - Enabled</t>
        </r>
      </text>
    </comment>
    <comment ref="AJ16" authorId="1" shapeId="0" xr:uid="{76E9D00B-A17C-4234-8226-0A73CAAB60C5}">
      <text>
        <r>
          <rPr>
            <b/>
            <sz val="9"/>
            <color indexed="81"/>
            <rFont val="Tahoma"/>
            <family val="2"/>
          </rPr>
          <t>Non Secure non-invasive debug</t>
        </r>
        <r>
          <rPr>
            <sz val="9"/>
            <color indexed="81"/>
            <rFont val="Tahoma"/>
            <family val="2"/>
          </rPr>
          <t xml:space="preserve"> Fixed state
0 - Disabled
1 - Enabled</t>
        </r>
      </text>
    </comment>
    <comment ref="E18" authorId="1" shapeId="0" xr:uid="{D8927231-A78D-4AA8-8A17-0F08ED3CB53A}">
      <text>
        <r>
          <rPr>
            <sz val="12"/>
            <color theme="1"/>
            <rFont val="Calibri"/>
            <family val="2"/>
            <scheme val="minor"/>
          </rPr>
          <t>Erase counter for Prince region 0.
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19" authorId="1" shapeId="0" xr:uid="{1056039A-1979-4F8C-AF67-45E3153D531A}">
      <text>
        <r>
          <rPr>
            <b/>
            <sz val="9"/>
            <color indexed="81"/>
            <rFont val="Tahoma"/>
            <family val="2"/>
          </rPr>
          <t xml:space="preserve">Erase counter for Prince region 1.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20" authorId="1" shapeId="0" xr:uid="{42BC3413-51A0-48EE-81A7-608FEFA564CB}">
      <text>
        <r>
          <rPr>
            <b/>
            <sz val="9"/>
            <color indexed="81"/>
            <rFont val="Tahoma"/>
            <family val="2"/>
          </rPr>
          <t xml:space="preserve">Erase counter for Prince region 2.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21" authorId="1" shapeId="0" xr:uid="{A7F5F590-2C6A-4D72-A525-FCDED02F4A80}">
      <text>
        <r>
          <rPr>
            <b/>
            <sz val="9"/>
            <color indexed="81"/>
            <rFont val="Tahoma"/>
            <family val="2"/>
          </rPr>
          <t xml:space="preserve">Erase counter for Prince region 3.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E22" authorId="1" shapeId="0" xr:uid="{C84F6830-0241-452C-A365-E30FDD8B3313}">
      <text>
        <r>
          <rPr>
            <b/>
            <sz val="9"/>
            <color indexed="81"/>
            <rFont val="Tahoma"/>
            <family val="2"/>
          </rPr>
          <t>Monotonic erase counter for IPED region 0.</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3" authorId="1" shapeId="0" xr:uid="{B057509A-E46B-47E0-A60E-C66EF17560A2}">
      <text>
        <r>
          <rPr>
            <b/>
            <sz val="9"/>
            <color indexed="81"/>
            <rFont val="Tahoma"/>
            <family val="2"/>
          </rPr>
          <t>Monotonic erase counter for IPED region 1.</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4" authorId="1" shapeId="0" xr:uid="{E9DF5A01-B242-435C-9237-DBEF5490AB6C}">
      <text>
        <r>
          <rPr>
            <b/>
            <sz val="9"/>
            <color indexed="81"/>
            <rFont val="Tahoma"/>
            <family val="2"/>
          </rPr>
          <t>Monotonic erase counter for IPED region 2.</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5" authorId="1" shapeId="0" xr:uid="{151EACAE-C426-48E6-A846-9D3ADA45AA9C}">
      <text>
        <r>
          <rPr>
            <b/>
            <sz val="9"/>
            <color indexed="81"/>
            <rFont val="Tahoma"/>
            <family val="2"/>
          </rPr>
          <t>Monotonic erase counter for IPED region 3.</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6" authorId="1" shapeId="0" xr:uid="{A96DEF2F-8FCB-44F4-B463-AE8B968F22F7}">
      <text>
        <r>
          <rPr>
            <b/>
            <sz val="9"/>
            <color indexed="81"/>
            <rFont val="Tahoma"/>
            <family val="2"/>
          </rPr>
          <t>Monotonic erase counter for IPED region 4.</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7" authorId="1" shapeId="0" xr:uid="{00AC7E8D-0F63-45AB-AC0D-94F5280E2B65}">
      <text>
        <r>
          <rPr>
            <b/>
            <sz val="9"/>
            <color indexed="81"/>
            <rFont val="Tahoma"/>
            <family val="2"/>
          </rPr>
          <t>Monotonic erase counter for IPED region 5.</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8" authorId="1" shapeId="0" xr:uid="{4C5D12BB-D3EA-4352-B564-A7905BA1EE96}">
      <text>
        <r>
          <rPr>
            <b/>
            <sz val="9"/>
            <color indexed="81"/>
            <rFont val="Tahoma"/>
            <family val="2"/>
          </rPr>
          <t>Monotonic erase counter for IPED region 6.</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29" authorId="1" shapeId="0" xr:uid="{7B240A8F-2881-44CF-A9B8-7B565A31A876}">
      <text>
        <r>
          <rPr>
            <b/>
            <sz val="9"/>
            <color indexed="81"/>
            <rFont val="Tahoma"/>
            <family val="2"/>
          </rPr>
          <t>Monotonic erase counter for IPED region 7.</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E30" authorId="1" shapeId="0" xr:uid="{62367CE5-341B-4980-A951-C1921D0BE135}">
      <text>
        <r>
          <rPr>
            <sz val="12"/>
            <color theme="1"/>
            <rFont val="Calibri"/>
            <family val="2"/>
            <scheme val="minor"/>
          </rPr>
          <t xml:space="preserve">Authentication failure counter.
This monotonic counter field is incremented by boot ROM on authentication failure during boot, SB3, or debug authentication (Monotonic counter). </t>
        </r>
      </text>
    </comment>
    <comment ref="E31" authorId="1" shapeId="0" xr:uid="{124CF58E-6B5C-46A9-9F0B-51ACBBB1BA93}">
      <text>
        <r>
          <rPr>
            <b/>
            <sz val="9"/>
            <color indexed="81"/>
            <rFont val="Tahoma"/>
            <family val="2"/>
          </rPr>
          <t xml:space="preserve">Tamper event counter.
</t>
        </r>
        <r>
          <rPr>
            <sz val="9"/>
            <color indexed="81"/>
            <rFont val="Tahoma"/>
            <family val="2"/>
          </rPr>
          <t xml:space="preserve">This monotonic counter field is incremented by boot ROM whenever the reset cause during boot is detected as 
- ITRC reset caused by security sensors or 
- WDT 0/1 reset or 
- Tamper pin reset.
</t>
        </r>
      </text>
    </comment>
    <comment ref="E38" authorId="1" shapeId="0" xr:uid="{27B1FAFC-9177-43D8-952A-20B1D31D4E89}">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39" authorId="1" shapeId="0" xr:uid="{A5372144-98E9-4ED7-B931-48EB0C2BA72A}">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0" authorId="1" shapeId="0" xr:uid="{56CC7A03-C39C-4EAC-B17C-1F6ECBA86861}">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1" authorId="1" shapeId="0" xr:uid="{F7A4D80F-8B77-4784-9F81-4A8555263ADB}">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2" authorId="1" shapeId="0" xr:uid="{185DADAD-5301-449B-A1D8-302A00654519}">
      <text>
        <r>
          <rPr>
            <sz val="9"/>
            <color indexed="81"/>
            <rFont val="Tahoma"/>
            <family val="2"/>
          </rPr>
          <t>Monotonic counter for application use.
ROM enforces monotonic increment check during CFPA-CMAC page update.
If the new counter value is less than the value in active CFPA page, then the update is rejected and CMAC sigining is skipped.</t>
        </r>
      </text>
    </comment>
    <comment ref="E43" authorId="1" shapeId="0" xr:uid="{94C637AA-7F64-412D-9A2F-A4FDE3CB4397}">
      <text>
        <r>
          <rPr>
            <sz val="9"/>
            <color indexed="81"/>
            <rFont val="Tahoma"/>
            <family val="2"/>
          </rPr>
          <t>Monotonic counter for application use.
ROM enforces monotonic increment check during CFPA-CMAC page update.
If the new counter value is less than the value in active CFPA page, then the update is rejected and CMAC sigining is skipped.</t>
        </r>
      </text>
    </comment>
    <comment ref="E44" authorId="1" shapeId="0" xr:uid="{55DD1298-9CF8-496F-888B-50FAA59A73D7}">
      <text>
        <r>
          <rPr>
            <sz val="12"/>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E45" authorId="1" shapeId="0" xr:uid="{E76C399A-C75D-40F3-8581-C4428E521E9D}">
      <text>
        <r>
          <rPr>
            <sz val="12"/>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E46" authorId="1" shapeId="0" xr:uid="{5622A306-E3F3-4A47-9A59-4D9C9336EA78}">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7" authorId="1" shapeId="0" xr:uid="{EEF8848C-5DFB-4359-A730-B96170D79FD1}">
      <text>
        <r>
          <rPr>
            <sz val="9"/>
            <color indexed="81"/>
            <rFont val="Tahoma"/>
            <family val="2"/>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sigining is skipped.</t>
        </r>
      </text>
    </comment>
    <comment ref="E48" authorId="1" shapeId="0" xr:uid="{BB070F6A-EB2E-496D-A668-509F68E1C8E5}">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9" authorId="1" shapeId="0" xr:uid="{16D306BF-F8E8-413A-B10A-C18745CB4637}">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0" authorId="1" shapeId="0" xr:uid="{4A61D28C-67ED-427F-A547-9092C248AC2C}">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1" authorId="1" shapeId="0" xr:uid="{2F18EC45-ADCB-4B13-854D-1E70EF61B90F}">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2" authorId="1" shapeId="0" xr:uid="{E80872CD-5D18-4177-91D5-1B6D757058BE}">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3" authorId="1" shapeId="0" xr:uid="{141D95FA-A24C-4AAE-8151-9324B2A2863A}">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F54" authorId="1" shapeId="0" xr:uid="{44BD6F70-4723-49A7-B3CD-578CE836FBC6}">
      <text>
        <r>
          <rPr>
            <sz val="12"/>
            <color theme="1"/>
            <rFont val="Calibri"/>
            <family val="2"/>
            <scheme val="minor"/>
          </rPr>
          <t xml:space="preserve">Access control for flash sector  (offset range 0x03_8000 - 0x03_FFFF).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4" authorId="1" shapeId="0" xr:uid="{AF519215-A8B9-46A4-9DA7-CEEF49A1679B}">
      <text>
        <r>
          <rPr>
            <sz val="12"/>
            <color theme="1"/>
            <rFont val="Calibri"/>
            <family val="2"/>
            <scheme val="minor"/>
          </rPr>
          <t xml:space="preserve">Access control for flash sector  (offset range 0x03_0000 - 0x03_7FFF).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4" authorId="1" shapeId="0" xr:uid="{95B4F809-229C-44A2-85A8-CF17C28776A4}">
      <text>
        <r>
          <rPr>
            <sz val="12"/>
            <color theme="1"/>
            <rFont val="Calibri"/>
            <family val="2"/>
            <scheme val="minor"/>
          </rPr>
          <t xml:space="preserve">Access control for flash sector  (offset range 0x02_8000 - 0x02_FFFF).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4" authorId="1" shapeId="0" xr:uid="{F3FE625D-47E4-43FE-A8CC-3C0A225BB16F}">
      <text>
        <r>
          <rPr>
            <sz val="12"/>
            <color theme="1"/>
            <rFont val="Calibri"/>
            <family val="2"/>
            <scheme val="minor"/>
          </rPr>
          <t xml:space="preserve">Access control for flash sector  (offset range 0x02_0000 - 0x02_7FFF).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4" authorId="1" shapeId="0" xr:uid="{396141C7-4299-41FA-B891-B232C3B2754D}">
      <text>
        <r>
          <rPr>
            <sz val="12"/>
            <color theme="1"/>
            <rFont val="Calibri"/>
            <family val="2"/>
            <scheme val="minor"/>
          </rPr>
          <t xml:space="preserve">Access control for flash sector. (offset range 0x01_8000 - 0x01_FFFF).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4" authorId="1" shapeId="0" xr:uid="{C78F921D-3720-4C68-9C05-A77AE17D912F}">
      <text>
        <r>
          <rPr>
            <sz val="12"/>
            <color theme="1"/>
            <rFont val="Calibri"/>
            <family val="2"/>
            <scheme val="minor"/>
          </rPr>
          <t xml:space="preserve">Access control for flash sector  (offset range 0x01_0000 - 0x01_7FFF).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4" authorId="1" shapeId="0" xr:uid="{EC51E0C1-6E40-4A61-9364-9338D2B22C7C}">
      <text>
        <r>
          <rPr>
            <sz val="12"/>
            <color theme="1"/>
            <rFont val="Calibri"/>
            <family val="2"/>
            <scheme val="minor"/>
          </rPr>
          <t xml:space="preserve">Access control for flash sector (offset range 0x00_8000 - 0x00_FFFF).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4" authorId="1" shapeId="0" xr:uid="{EE0A5648-A8D8-4EC7-87C2-3DECF90B2A1C}">
      <text>
        <r>
          <rPr>
            <sz val="12"/>
            <color theme="1"/>
            <rFont val="Calibri"/>
            <family val="2"/>
            <scheme val="minor"/>
          </rPr>
          <t xml:space="preserve">Access control for flash sector (offset range 0x00_0000 - 0x00_7FFF).
Select one of the 8 pre-defined access control attributes for the given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5" authorId="1" shapeId="0" xr:uid="{64672FA9-2D13-4461-B1DE-E08062C2DC5E}">
      <text>
        <r>
          <rPr>
            <sz val="12"/>
            <color theme="1"/>
            <rFont val="Calibri"/>
            <family val="2"/>
            <scheme val="minor"/>
          </rPr>
          <t xml:space="preserve">Access control for flash sector  (offset range 0x07_8000 - 0x07_FFFF).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5" authorId="1" shapeId="0" xr:uid="{46C9BB55-F6AD-4E0B-9565-5AE0C7AAF0C0}">
      <text>
        <r>
          <rPr>
            <sz val="12"/>
            <color theme="1"/>
            <rFont val="Calibri"/>
            <family val="2"/>
            <scheme val="minor"/>
          </rPr>
          <t xml:space="preserve">Access control for flash sector  (offset range 0x07_0000 - 0x07_7FFF).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5" authorId="1" shapeId="0" xr:uid="{6C1C157B-6955-4917-ACED-25AED5B1EE09}">
      <text>
        <r>
          <rPr>
            <sz val="12"/>
            <color theme="1"/>
            <rFont val="Calibri"/>
            <family val="2"/>
            <scheme val="minor"/>
          </rPr>
          <t xml:space="preserve">Access control for flash sector  (offset range 0x06_8000 - 0x06_FFFF).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5" authorId="1" shapeId="0" xr:uid="{60D9CCBD-A0A8-4AB4-A1FA-98E99370C912}">
      <text>
        <r>
          <rPr>
            <sz val="12"/>
            <color theme="1"/>
            <rFont val="Calibri"/>
            <family val="2"/>
            <scheme val="minor"/>
          </rPr>
          <t xml:space="preserve">Access control for flash sector  (offset range 0x06_0000 - 0x06_7FFF).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5" authorId="1" shapeId="0" xr:uid="{FAE32A6A-2122-4EDA-97D2-867A04AA1EAA}">
      <text>
        <r>
          <rPr>
            <sz val="12"/>
            <color theme="1"/>
            <rFont val="Calibri"/>
            <family val="2"/>
            <scheme val="minor"/>
          </rPr>
          <t xml:space="preserve">Access control for flash sector. (offset range 0x05_8000 - 0x05_FFFF).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5" authorId="1" shapeId="0" xr:uid="{8906E3A9-2A9B-428E-A30D-6311BE4823A8}">
      <text>
        <r>
          <rPr>
            <sz val="12"/>
            <color theme="1"/>
            <rFont val="Calibri"/>
            <family val="2"/>
            <scheme val="minor"/>
          </rPr>
          <t xml:space="preserve">Access control for flash sector  (offset range 0x05_0000 - 0x05_7FFF).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5" authorId="1" shapeId="0" xr:uid="{7FBEB0DC-39E4-4732-B6D6-093E64A72083}">
      <text>
        <r>
          <rPr>
            <sz val="12"/>
            <color theme="1"/>
            <rFont val="Calibri"/>
            <family val="2"/>
            <scheme val="minor"/>
          </rPr>
          <t xml:space="preserve">Access control for flash sector (offset range 0x04_8000 - 0x04_FFFF).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5" authorId="1" shapeId="0" xr:uid="{95EC2C8F-4546-4CD3-9112-94DD1F82324E}">
      <text>
        <r>
          <rPr>
            <sz val="12"/>
            <color theme="1"/>
            <rFont val="Calibri"/>
            <family val="2"/>
            <scheme val="minor"/>
          </rPr>
          <t xml:space="preserve">Access control for flash sector (offset range 0x04_0000 - 0x04_7FFF).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6" authorId="1" shapeId="0" xr:uid="{E9548F56-E778-4308-9F90-FDC44A6546B0}">
      <text>
        <r>
          <rPr>
            <sz val="12"/>
            <color theme="1"/>
            <rFont val="Calibri"/>
            <family val="2"/>
            <scheme val="minor"/>
          </rPr>
          <t xml:space="preserve">Access control for flash sector  (offset range 0x0B_8000 - 0x0B_FFFF).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6" authorId="1" shapeId="0" xr:uid="{F857EC33-52F0-4296-BF99-069CDDAFC5B2}">
      <text>
        <r>
          <rPr>
            <sz val="12"/>
            <color theme="1"/>
            <rFont val="Calibri"/>
            <family val="2"/>
            <scheme val="minor"/>
          </rPr>
          <t xml:space="preserve">Access control for flash sector  (offset range 0x0B_0000 - 0x0B_7FFF).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6" authorId="1" shapeId="0" xr:uid="{CE4AB737-8E60-4524-B670-CFECE78BE81F}">
      <text>
        <r>
          <rPr>
            <sz val="12"/>
            <color theme="1"/>
            <rFont val="Calibri"/>
            <family val="2"/>
            <scheme val="minor"/>
          </rPr>
          <t xml:space="preserve">Access control for flash sector  (offset range 0x0A_8000 - 0x0A_FFFF).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6" authorId="1" shapeId="0" xr:uid="{A597FC98-D352-4338-8A4D-B7E6C63AB9C8}">
      <text>
        <r>
          <rPr>
            <sz val="12"/>
            <color theme="1"/>
            <rFont val="Calibri"/>
            <family val="2"/>
            <scheme val="minor"/>
          </rPr>
          <t xml:space="preserve">Access control for flash sector  (offset range 0x0A_0000 - 0x0A_7FFF).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6" authorId="1" shapeId="0" xr:uid="{D7065DB3-53CA-45EC-9848-1A01FB982D7E}">
      <text>
        <r>
          <rPr>
            <sz val="12"/>
            <color theme="1"/>
            <rFont val="Calibri"/>
            <family val="2"/>
            <scheme val="minor"/>
          </rPr>
          <t xml:space="preserve">Access control for flash sector. (offset range 0x09_8000 - 0x09_FFFF).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6" authorId="1" shapeId="0" xr:uid="{F8C917BC-2126-40E2-8DB7-DB1FEE2642CF}">
      <text>
        <r>
          <rPr>
            <sz val="12"/>
            <color theme="1"/>
            <rFont val="Calibri"/>
            <family val="2"/>
            <scheme val="minor"/>
          </rPr>
          <t xml:space="preserve">Access control for flash sector  (offset range 0x09_0000 - 0x09_7FFF).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6" authorId="1" shapeId="0" xr:uid="{B81162DC-5718-4E82-B6AB-72BA1D13E195}">
      <text>
        <r>
          <rPr>
            <sz val="12"/>
            <color theme="1"/>
            <rFont val="Calibri"/>
            <family val="2"/>
            <scheme val="minor"/>
          </rPr>
          <t xml:space="preserve">Access control for flash sector (offset range 0x08_8000 - 0x08_FFFF).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6" authorId="1" shapeId="0" xr:uid="{E5396B17-B7F1-4738-8263-162670C5AF84}">
      <text>
        <r>
          <rPr>
            <sz val="12"/>
            <color theme="1"/>
            <rFont val="Calibri"/>
            <family val="2"/>
            <scheme val="minor"/>
          </rPr>
          <t xml:space="preserve">Access control for flash sector (offset range 0x08_0000 - 0x08_7FFF).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7" authorId="1" shapeId="0" xr:uid="{08751833-B68A-4C0F-9165-232C1BBA94BE}">
      <text>
        <r>
          <rPr>
            <sz val="12"/>
            <color theme="1"/>
            <rFont val="Calibri"/>
            <family val="2"/>
            <scheme val="minor"/>
          </rPr>
          <t xml:space="preserve">Access control for flash sector  (offset range 0x0F_8000 - 0x0F_FFFF).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7" authorId="1" shapeId="0" xr:uid="{107648E8-C9CB-4BB7-AD83-9608069C5317}">
      <text>
        <r>
          <rPr>
            <sz val="12"/>
            <color theme="1"/>
            <rFont val="Calibri"/>
            <family val="2"/>
            <scheme val="minor"/>
          </rPr>
          <t xml:space="preserve">Access control for flash sector  (offset range 0x0F_0000 - 0x0F_7FFF).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7" authorId="1" shapeId="0" xr:uid="{ABF20755-1E4B-48FE-B312-3DE664B78425}">
      <text>
        <r>
          <rPr>
            <sz val="12"/>
            <color theme="1"/>
            <rFont val="Calibri"/>
            <family val="2"/>
            <scheme val="minor"/>
          </rPr>
          <t xml:space="preserve">Access control for flash sector  (offset range 0x0E_8000 - 0x0E_FFFF).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7" authorId="1" shapeId="0" xr:uid="{8CA3E320-F857-4A3F-AA57-3604DC84B2E9}">
      <text>
        <r>
          <rPr>
            <sz val="12"/>
            <color theme="1"/>
            <rFont val="Calibri"/>
            <family val="2"/>
            <scheme val="minor"/>
          </rPr>
          <t xml:space="preserve">Access control for flash sector  (offset range 0x0E_0000 - 0x0E_7FFF).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7" authorId="1" shapeId="0" xr:uid="{6341EC29-6BDC-4C3A-9DDE-D2ED141131A4}">
      <text>
        <r>
          <rPr>
            <sz val="12"/>
            <color theme="1"/>
            <rFont val="Calibri"/>
            <family val="2"/>
            <scheme val="minor"/>
          </rPr>
          <t xml:space="preserve">Access control for flash sector. (offset range 0x0D_8000 - 0x0D_FFFF).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7" authorId="1" shapeId="0" xr:uid="{96ED1647-99B5-40E0-A216-AEFA71A0BC13}">
      <text>
        <r>
          <rPr>
            <sz val="12"/>
            <color theme="1"/>
            <rFont val="Calibri"/>
            <family val="2"/>
            <scheme val="minor"/>
          </rPr>
          <t xml:space="preserve">Access control for flash sector  (offset range 0x0D_0000 - 0x0D_7FFF).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7" authorId="1" shapeId="0" xr:uid="{00E8CFBA-3DBE-40D0-AED8-81EFE9EB007A}">
      <text>
        <r>
          <rPr>
            <sz val="12"/>
            <color theme="1"/>
            <rFont val="Calibri"/>
            <family val="2"/>
            <scheme val="minor"/>
          </rPr>
          <t xml:space="preserve">Access control for flash sector (offset range 0x0C_8000 - 0x0C_FFFF).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7" authorId="1" shapeId="0" xr:uid="{1EF1D9A8-127D-48B9-92D6-D6F3A8CCE50F}">
      <text>
        <r>
          <rPr>
            <sz val="12"/>
            <color theme="1"/>
            <rFont val="Calibri"/>
            <family val="2"/>
            <scheme val="minor"/>
          </rPr>
          <t xml:space="preserve">Access control for flash sector (offset range 0x0C_0000 - 0x0C_7FFF).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8" authorId="1" shapeId="0" xr:uid="{993C6F05-7C25-499F-94C1-7223A159A7D1}">
      <text>
        <r>
          <rPr>
            <sz val="12"/>
            <color theme="1"/>
            <rFont val="Calibri"/>
            <family val="2"/>
            <scheme val="minor"/>
          </rPr>
          <t xml:space="preserve">Access control for flash sector  (offset range 0x13_8000 - 0x13_FFFF).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8" authorId="1" shapeId="0" xr:uid="{6526D0DA-664D-4DF4-B008-B95129DB2BB6}">
      <text>
        <r>
          <rPr>
            <sz val="12"/>
            <color theme="1"/>
            <rFont val="Calibri"/>
            <family val="2"/>
            <scheme val="minor"/>
          </rPr>
          <t xml:space="preserve">Access control for flash sector  (offset range 0x13_0000 - 0x13_7FFF).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8" authorId="1" shapeId="0" xr:uid="{231D4B48-D14B-4A42-ADC0-F5090287568A}">
      <text>
        <r>
          <rPr>
            <sz val="12"/>
            <color theme="1"/>
            <rFont val="Calibri"/>
            <family val="2"/>
            <scheme val="minor"/>
          </rPr>
          <t xml:space="preserve">Access control for flash sector  (offset range 0x12_8000 - 0x12_FFFF).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8" authorId="1" shapeId="0" xr:uid="{F4251CE2-D986-4E53-A456-D814644FE4B4}">
      <text>
        <r>
          <rPr>
            <sz val="12"/>
            <color theme="1"/>
            <rFont val="Calibri"/>
            <family val="2"/>
            <scheme val="minor"/>
          </rPr>
          <t xml:space="preserve">Access control for flash sector  (offset range 0x12_0000 - 0x12_7FFF).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8" authorId="1" shapeId="0" xr:uid="{82ED68E3-43D9-4D80-8BF3-CF8D331028F6}">
      <text>
        <r>
          <rPr>
            <sz val="12"/>
            <color theme="1"/>
            <rFont val="Calibri"/>
            <family val="2"/>
            <scheme val="minor"/>
          </rPr>
          <t xml:space="preserve">Access control for flash sector. (offset range 0x11_8000 - 0x11_FFFF).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8" authorId="1" shapeId="0" xr:uid="{AF2277E3-B65E-4F08-8FE7-E9D2F4F0376B}">
      <text>
        <r>
          <rPr>
            <sz val="12"/>
            <color theme="1"/>
            <rFont val="Calibri"/>
            <family val="2"/>
            <scheme val="minor"/>
          </rPr>
          <t xml:space="preserve">Access control for flash sector  (offset range 0x11_0000 - 0x11_7FFF).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8" authorId="1" shapeId="0" xr:uid="{E1377F9A-FC94-4BC8-8873-F89D06961927}">
      <text>
        <r>
          <rPr>
            <sz val="12"/>
            <color theme="1"/>
            <rFont val="Calibri"/>
            <family val="2"/>
            <scheme val="minor"/>
          </rPr>
          <t xml:space="preserve">Access control for flash sector (offset range 0x10_8000 - 0x10_FFFF).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8" authorId="1" shapeId="0" xr:uid="{AF476426-47FD-4EDB-B9BD-3191D1CE3C04}">
      <text>
        <r>
          <rPr>
            <sz val="12"/>
            <color theme="1"/>
            <rFont val="Calibri"/>
            <family val="2"/>
            <scheme val="minor"/>
          </rPr>
          <t xml:space="preserve">Access control for flash sector (offset range 0x10_0000 - 0x10_7FFF).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59" authorId="1" shapeId="0" xr:uid="{C7674316-DA71-4C3E-B578-5E9E980DB198}">
      <text>
        <r>
          <rPr>
            <sz val="12"/>
            <color theme="1"/>
            <rFont val="Calibri"/>
            <family val="2"/>
            <scheme val="minor"/>
          </rPr>
          <t xml:space="preserve">Access control for flash sector  (offset range 0x17_8000 - 0x17_FFFF).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9" authorId="1" shapeId="0" xr:uid="{7B66B255-5ECD-4FC8-A517-C33A64ED0E1D}">
      <text>
        <r>
          <rPr>
            <sz val="12"/>
            <color theme="1"/>
            <rFont val="Calibri"/>
            <family val="2"/>
            <scheme val="minor"/>
          </rPr>
          <t xml:space="preserve">Access control for flash sector  (offset range 0x17_0000 - 0x17_7FFF).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9" authorId="1" shapeId="0" xr:uid="{8988A070-690F-4D7D-8030-B7C64BABEDC8}">
      <text>
        <r>
          <rPr>
            <sz val="12"/>
            <color theme="1"/>
            <rFont val="Calibri"/>
            <family val="2"/>
            <scheme val="minor"/>
          </rPr>
          <t xml:space="preserve">Access control for flash sector  (offset range 0x16_8000 - 0x16_FFFF).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9" authorId="1" shapeId="0" xr:uid="{615FE227-C690-4BFA-8FAE-BFC2A4161524}">
      <text>
        <r>
          <rPr>
            <sz val="12"/>
            <color theme="1"/>
            <rFont val="Calibri"/>
            <family val="2"/>
            <scheme val="minor"/>
          </rPr>
          <t xml:space="preserve">Access control for flash sector  (offset range 0x16_0000 - 0x16_7FFF).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9" authorId="1" shapeId="0" xr:uid="{9CF081C1-3927-409B-A1BF-8AD2F4BC6928}">
      <text>
        <r>
          <rPr>
            <sz val="12"/>
            <color theme="1"/>
            <rFont val="Calibri"/>
            <family val="2"/>
            <scheme val="minor"/>
          </rPr>
          <t xml:space="preserve">Access control for flash sector. (offset range 0x15_8000 - 0x15_FFFF).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9" authorId="1" shapeId="0" xr:uid="{F51B0BE3-37CC-4C34-9AAB-ACCAF3D09196}">
      <text>
        <r>
          <rPr>
            <sz val="12"/>
            <color theme="1"/>
            <rFont val="Calibri"/>
            <family val="2"/>
            <scheme val="minor"/>
          </rPr>
          <t xml:space="preserve">Access control for flash sector  (offset range 0x15_0000 - 0x15_7FFF).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9" authorId="1" shapeId="0" xr:uid="{9AF3A980-01F1-41A7-AFE2-78807C95B7FA}">
      <text>
        <r>
          <rPr>
            <sz val="12"/>
            <color theme="1"/>
            <rFont val="Calibri"/>
            <family val="2"/>
            <scheme val="minor"/>
          </rPr>
          <t xml:space="preserve">Access control for flash sector (offset range 0x14_8000 - 0x14_FFFF).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9" authorId="1" shapeId="0" xr:uid="{4347ABA8-7BDB-436A-9785-2DB9739D25B1}">
      <text>
        <r>
          <rPr>
            <sz val="12"/>
            <color theme="1"/>
            <rFont val="Calibri"/>
            <family val="2"/>
            <scheme val="minor"/>
          </rPr>
          <t xml:space="preserve">Access control for flash sector (offset range 0x14_0000 - 0x14_7FFF).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60" authorId="1" shapeId="0" xr:uid="{C7B5523A-6BAF-465F-9106-E68943D5ABB8}">
      <text>
        <r>
          <rPr>
            <sz val="12"/>
            <color theme="1"/>
            <rFont val="Calibri"/>
            <family val="2"/>
            <scheme val="minor"/>
          </rPr>
          <t xml:space="preserve">Access control for flash sector  (offset range 0x1B_8000 - 0x1B_FFFF).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60" authorId="1" shapeId="0" xr:uid="{DB77D46C-FD7F-4623-9C14-D2B95F8D7DFB}">
      <text>
        <r>
          <rPr>
            <sz val="12"/>
            <color theme="1"/>
            <rFont val="Calibri"/>
            <family val="2"/>
            <scheme val="minor"/>
          </rPr>
          <t xml:space="preserve">Access control for flash sector  (offset range 0x1B_0000 - 0x1B_7FFF).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60" authorId="1" shapeId="0" xr:uid="{DA7702E3-C3C6-4F74-ABC8-BFA4E6AAEEF3}">
      <text>
        <r>
          <rPr>
            <sz val="12"/>
            <color theme="1"/>
            <rFont val="Calibri"/>
            <family val="2"/>
            <scheme val="minor"/>
          </rPr>
          <t xml:space="preserve">Access control for flash sector  (offset range 0x1A_8000 - 0x1A_FFFF).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60" authorId="1" shapeId="0" xr:uid="{2A573984-14AE-42F7-A2D4-E17CA629C46A}">
      <text>
        <r>
          <rPr>
            <sz val="12"/>
            <color theme="1"/>
            <rFont val="Calibri"/>
            <family val="2"/>
            <scheme val="minor"/>
          </rPr>
          <t xml:space="preserve">Access control for flash sector  (offset range 0x1A_0000 - 0x1A_7FFF).
Select one of the 8 pre-defined access control attributes for the given sector.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60" authorId="1" shapeId="0" xr:uid="{E0279B1A-6468-4BAD-903D-A335B73BFB02}">
      <text>
        <r>
          <rPr>
            <sz val="12"/>
            <color theme="1"/>
            <rFont val="Calibri"/>
            <family val="2"/>
            <scheme val="minor"/>
          </rPr>
          <t xml:space="preserve">Access control for flash sector. (offset range 0x19_8000 - 0x19_FFFF).
Select one of the 8 pre-defined access control attributes for the given sector.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60" authorId="1" shapeId="0" xr:uid="{C8B8F54B-6688-46A0-A93C-7D8B7EF4EDF4}">
      <text>
        <r>
          <rPr>
            <sz val="12"/>
            <color theme="1"/>
            <rFont val="Calibri"/>
            <family val="2"/>
            <scheme val="minor"/>
          </rPr>
          <t xml:space="preserve">Access control for flash sector  (offset range 0x19_0000 - 0x19_7FFF).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60" authorId="1" shapeId="0" xr:uid="{BC34D762-4C4C-4871-B93A-775A3FF04039}">
      <text>
        <r>
          <rPr>
            <sz val="12"/>
            <color theme="1"/>
            <rFont val="Calibri"/>
            <family val="2"/>
            <scheme val="minor"/>
          </rPr>
          <t xml:space="preserve">Access control for flash sector (offset range 0x18_8000 - 0x18_FFFF).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60" authorId="1" shapeId="0" xr:uid="{B0362106-3A70-46A0-8D33-17EF1AD1BCB2}">
      <text>
        <r>
          <rPr>
            <sz val="12"/>
            <color theme="1"/>
            <rFont val="Calibri"/>
            <family val="2"/>
            <scheme val="minor"/>
          </rPr>
          <t xml:space="preserve">Access control for flash sector (offset range 0x18_0000 - 0x18_7FFF).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F61" authorId="1" shapeId="0" xr:uid="{88DF5B6C-EC5C-482E-B25A-125F67F83999}">
      <text>
        <r>
          <rPr>
            <sz val="12"/>
            <color theme="1"/>
            <rFont val="Calibri"/>
            <family val="2"/>
            <scheme val="minor"/>
          </rPr>
          <t xml:space="preserve">Access control for flash sector  (offset range 0x1F_8000 - 0x1F_FFFF).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61" authorId="1" shapeId="0" xr:uid="{1E522D5A-1A46-43DC-83F7-1FD5EF5AAF46}">
      <text>
        <r>
          <rPr>
            <sz val="12"/>
            <color theme="1"/>
            <rFont val="Calibri"/>
            <family val="2"/>
            <scheme val="minor"/>
          </rPr>
          <t xml:space="preserve">Access control for flash sector  (offset range 0x1F_0000 - 0x1F_7FFF).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61" authorId="1" shapeId="0" xr:uid="{0D76B6C5-2605-4DA8-9F20-8AF597C42D36}">
      <text>
        <r>
          <rPr>
            <sz val="12"/>
            <color theme="1"/>
            <rFont val="Calibri"/>
            <family val="2"/>
            <scheme val="minor"/>
          </rPr>
          <t xml:space="preserve">Access control for flash sector  (offset range 0x1E_8000 - 0x1E_FFFF).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61" authorId="1" shapeId="0" xr:uid="{0D46F365-5F25-4D67-8D5D-21E1940DB1D7}">
      <text>
        <r>
          <rPr>
            <sz val="12"/>
            <color theme="1"/>
            <rFont val="Calibri"/>
            <family val="2"/>
            <scheme val="minor"/>
          </rPr>
          <t xml:space="preserve">Access control for flash sector  (offset range 0x1E_0000 - 0x1E_7FFF).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61" authorId="1" shapeId="0" xr:uid="{DE4C8338-D88B-4208-8B01-4FD25559C2DD}">
      <text>
        <r>
          <rPr>
            <sz val="12"/>
            <color theme="1"/>
            <rFont val="Calibri"/>
            <family val="2"/>
            <scheme val="minor"/>
          </rPr>
          <t xml:space="preserve">Access control for flash sector. (offset range 0x1D_8000 - 0x1D_FFFF).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61" authorId="1" shapeId="0" xr:uid="{9A28B791-D7F5-4678-8DE7-5F341BDD3677}">
      <text>
        <r>
          <rPr>
            <sz val="12"/>
            <color theme="1"/>
            <rFont val="Calibri"/>
            <family val="2"/>
            <scheme val="minor"/>
          </rPr>
          <t xml:space="preserve">Access control for flash sector  (offset range 0x1D_0000 - 0x1D_7FFF).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61" authorId="1" shapeId="0" xr:uid="{B0EC40CE-56C0-445C-A189-71A939D33D51}">
      <text>
        <r>
          <rPr>
            <sz val="12"/>
            <color theme="1"/>
            <rFont val="Calibri"/>
            <family val="2"/>
            <scheme val="minor"/>
          </rPr>
          <t xml:space="preserve">Access control for flash sector (offset range 0x1C_8000 - 0x1C_FFFF).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61" authorId="1" shapeId="0" xr:uid="{15AE265E-E4CC-4E1F-A9F0-3E96558AE195}">
      <text>
        <r>
          <rPr>
            <sz val="12"/>
            <color theme="1"/>
            <rFont val="Calibri"/>
            <family val="2"/>
            <scheme val="minor"/>
          </rPr>
          <t xml:space="preserve">Access control for flash sector (offset range 0x1C_0000 - 0x1C_7FFF).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E62" authorId="1" shapeId="0" xr:uid="{EEC7A179-5AB1-4EE8-8387-4DA058FDA9C7}">
      <text>
        <r>
          <rPr>
            <sz val="12"/>
            <color theme="1"/>
            <rFont val="Calibri"/>
            <family val="2"/>
            <scheme val="minor"/>
          </rPr>
          <t>Die unique CMAC of image 0.
This field is managed by ROM and user application should not modify it.
ROM calculates and stores die specific CMAC for image 0 range when IMG_UPD field is set to 2b'01.
ROM calculates image CMAC only if the image passes ECDSA authentication check.
On sub-sequent boots image authentication done using CMAC, based on SECURE_BOOT_CFG setting.</t>
        </r>
      </text>
    </comment>
    <comment ref="E66" authorId="1" shapeId="0" xr:uid="{C37A8ABF-DA2A-4857-BB8B-EADA3C4FDA02}">
      <text>
        <r>
          <rPr>
            <sz val="12"/>
            <color theme="1"/>
            <rFont val="Calibri"/>
            <family val="2"/>
            <scheme val="minor"/>
          </rPr>
          <t>Die unique CMAC of image 1.
This field is managed by ROM and user application should not modify it.
ROM calculates and stores die specific CMAC for image 1 range when IMG_UPD field is set to 2b'10.
ROM calculates image CMAC only if the image passes ECDSA authentication check.
On sub-sequent boots image authentication done using CMAC, based on SECURE_BOOT_CFG setting.</t>
        </r>
      </text>
    </comment>
    <comment ref="AC70" authorId="1" shapeId="0" xr:uid="{45EB2801-02DC-432F-9608-58EFC8CBE3B9}">
      <text>
        <r>
          <rPr>
            <sz val="9"/>
            <color indexed="81"/>
            <rFont val="Tahoma"/>
            <family val="2"/>
          </rPr>
          <t>X coordinate of ECDSA P-256 public key.</t>
        </r>
      </text>
    </comment>
    <comment ref="AC78" authorId="1" shapeId="0" xr:uid="{F20868E5-F7D5-4709-8C2C-A471E6E6C22A}">
      <text>
        <r>
          <rPr>
            <sz val="9"/>
            <color indexed="81"/>
            <rFont val="Tahoma"/>
            <family val="2"/>
          </rPr>
          <t xml:space="preserve">Y coordinate of ECDSA P-256 public key.
</t>
        </r>
      </text>
    </comment>
    <comment ref="AC86" authorId="1" shapeId="0" xr:uid="{EDC6482B-BF5E-418E-8551-788D93E16F68}">
      <text>
        <r>
          <rPr>
            <b/>
            <sz val="9"/>
            <color indexed="81"/>
            <rFont val="Tahoma"/>
            <family val="2"/>
          </rPr>
          <t>R component of ECDSA P-256 signature.</t>
        </r>
      </text>
    </comment>
    <comment ref="AC94" authorId="1" shapeId="0" xr:uid="{86BBD5BB-B526-4A53-B804-CA4768D5AC4B}">
      <text>
        <r>
          <rPr>
            <b/>
            <sz val="9"/>
            <color indexed="81"/>
            <rFont val="Tahoma"/>
            <family val="2"/>
          </rPr>
          <t>S component of ECDSA P-256 signature.</t>
        </r>
      </text>
    </comment>
    <comment ref="E106" authorId="1" shapeId="0" xr:uid="{F72C407E-A396-4EDA-B631-6CAD3EFC6EE8}">
      <text>
        <r>
          <rPr>
            <sz val="12"/>
            <color theme="1"/>
            <rFont val="Calibri"/>
            <family val="2"/>
            <scheme val="minor"/>
          </rPr>
          <t>IPED_AAD_CTX0: AAD data for IPED_GCM context 0.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07" authorId="2" shapeId="0" xr:uid="{04C0A9DE-3C9A-42FD-9079-EC3B1D0502D6}">
      <text>
        <r>
          <rPr>
            <sz val="12"/>
            <color theme="1"/>
            <rFont val="Calibri"/>
            <family val="2"/>
            <scheme val="minor"/>
          </rPr>
          <t xml:space="preserve">IPED_AAD_CTX1: AAD data for IPED_GCM context 1.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
</t>
        </r>
      </text>
    </comment>
    <comment ref="E108" authorId="2" shapeId="0" xr:uid="{99E1EB64-D964-4272-86EB-1972B4938B7E}">
      <text>
        <r>
          <rPr>
            <sz val="12"/>
            <color theme="1"/>
            <rFont val="Calibri"/>
            <family val="2"/>
            <scheme val="minor"/>
          </rPr>
          <t>IPED_AAD_CTX2: AAD data for IPED_GCM context 2.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09" authorId="2" shapeId="0" xr:uid="{7118C51C-5129-40BA-8E32-7AF2236941A7}">
      <text>
        <r>
          <rPr>
            <sz val="12"/>
            <color theme="1"/>
            <rFont val="Calibri"/>
            <family val="2"/>
            <scheme val="minor"/>
          </rPr>
          <t>IPED_AAD_CTX3: AAD data for IPED_GCM context 3.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0" authorId="2" shapeId="0" xr:uid="{15AE145C-2E9F-4904-AC80-B24508A71DF6}">
      <text>
        <r>
          <rPr>
            <sz val="12"/>
            <color theme="1"/>
            <rFont val="Calibri"/>
            <family val="2"/>
            <scheme val="minor"/>
          </rPr>
          <t>IPED_AAD_CTX4: AAD data for IPED_GCM context 4.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1" authorId="2" shapeId="0" xr:uid="{F99DDB6B-4A22-4DE3-A28F-72A4E4827C56}">
      <text>
        <r>
          <rPr>
            <sz val="12"/>
            <color theme="1"/>
            <rFont val="Calibri"/>
            <family val="2"/>
            <scheme val="minor"/>
          </rPr>
          <t>IPED_AAD_CTX5: AAD data for IPED_GCM context 5.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2" authorId="2" shapeId="0" xr:uid="{3E88313D-AD99-42D2-A2A0-4E3646B74430}">
      <text>
        <r>
          <rPr>
            <sz val="12"/>
            <color theme="1"/>
            <rFont val="Calibri"/>
            <family val="2"/>
            <scheme val="minor"/>
          </rPr>
          <t>IPED_AAD_CTX6: AAD data for IPED_GCM context 6.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3" authorId="2" shapeId="0" xr:uid="{37B3E0BA-9555-4507-8F90-89214C69B218}">
      <text>
        <r>
          <rPr>
            <sz val="12"/>
            <color theme="1"/>
            <rFont val="Calibri"/>
            <family val="2"/>
            <scheme val="minor"/>
          </rPr>
          <t>IPED_AAD_CTX7: AAD data for IPED_GCM context 7.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29" authorId="1" shapeId="0" xr:uid="{792BC4C0-3237-4A67-A0AF-87105950473B}">
      <text>
        <r>
          <rPr>
            <sz val="9"/>
            <color indexed="81"/>
            <rFont val="Tahoma"/>
            <family val="2"/>
          </rPr>
          <t>CRC32 of CFPA page data from offset 0x00 to 0x1EB.
 ROM updates this field along with CFPA_CMAC on subsequent boot after page update. 
ROM uses this field based on CMPA.LP_SEC_BOOT field option.</t>
        </r>
      </text>
    </comment>
    <comment ref="E130" authorId="1" shapeId="0" xr:uid="{4FEF8AC1-3896-4856-8826-6AE56A8DFE13}">
      <text>
        <r>
          <rPr>
            <sz val="9"/>
            <color indexed="81"/>
            <rFont val="Tahoma"/>
            <family val="2"/>
          </rPr>
          <t xml:space="preserve">CMAC of CFPA page data from offset 0x00 to 0x1EB. 
 ROM updates this field  on subsequent boot after page update. </t>
        </r>
      </text>
    </comment>
    <comment ref="D134" authorId="3" shapeId="0" xr:uid="{0925AFD7-FCCB-46C8-878B-1C2E773DBE6A}">
      <text>
        <r>
          <rPr>
            <sz val="12"/>
            <color theme="1"/>
            <rFont val="Calibri"/>
            <family val="2"/>
            <scheme val="minor"/>
          </rPr>
          <t>Cannot program by ISP commands, refer to SRM Doc to update this region by ROM API.</t>
        </r>
      </text>
    </comment>
    <comment ref="W139" authorId="1" shapeId="0" xr:uid="{749ADE45-C02B-4400-9D0C-2E8C7198EA71}">
      <text>
        <r>
          <rPr>
            <sz val="12"/>
            <color theme="1"/>
            <rFont val="Calibri"/>
            <family val="2"/>
            <scheme val="minor"/>
          </rPr>
          <t xml:space="preserve">Boot speed. Selects the core frequency and voltage to use during ROM execution.
00b – 48 MHz FRO @ 1.0V
01b – 72 MHz FRO @ 1.1V
10b – 144 MHz FRO @ 1.2V
11b – 150 MHz PLL @ 1.2V
</t>
        </r>
      </text>
    </comment>
    <comment ref="AA139" authorId="1" shapeId="0" xr:uid="{6FDCE5EB-5D15-455F-B020-1E638820B21F}">
      <text>
        <r>
          <rPr>
            <b/>
            <sz val="9"/>
            <color indexed="81"/>
            <rFont val="Tahoma"/>
            <family val="2"/>
          </rPr>
          <t xml:space="preserve">Recovery boot source
</t>
        </r>
        <r>
          <rPr>
            <sz val="9"/>
            <color indexed="81"/>
            <rFont val="Tahoma"/>
            <family val="2"/>
          </rPr>
          <t xml:space="preserve">00 - Recovery boot disabled. 
01 - XIP  image in Bank1 IFR0 (32KB). 
10 - SB3  image in 1-bit SPI flash connected to FlexComm. FC7 used for this function by default overlappes with FlexSPI A.
11 - Reserved.
</t>
        </r>
      </text>
    </comment>
    <comment ref="AD139" authorId="1" shapeId="0" xr:uid="{03222B9D-61CE-43C8-A964-2F0D9F7102E2}">
      <text>
        <r>
          <rPr>
            <sz val="9"/>
            <color indexed="81"/>
            <rFont val="Tahoma"/>
            <family val="2"/>
          </rPr>
          <t>ISP boot interface:
000 - Auto ISP
001 - UART ISP
010 - SPI Slave ISP
011 - I2C slave ISP
100 - USB0_HID
101 - USB1_HID
110 - CAN ISP
111 - Reserved.</t>
        </r>
      </text>
    </comment>
    <comment ref="AI139" authorId="4" shapeId="0" xr:uid="{FFB62512-8262-4791-B807-99A82ADD5391}">
      <text>
        <r>
          <rPr>
            <sz val="12"/>
            <color theme="1"/>
            <rFont val="Calibri"/>
            <family val="2"/>
            <scheme val="minor"/>
          </rPr>
          <t xml:space="preserve">Primary boot source
00/11 Internal flash
01 - FlexSPI flash XIP image
10 - Secondary Boot loader in Bank1 IFR0 (32KB). </t>
        </r>
      </text>
    </comment>
    <comment ref="U140" authorId="1" shapeId="0" xr:uid="{82A48CF9-41F2-4A5B-980F-9BBB6EF45157}">
      <text>
        <r>
          <rPr>
            <b/>
            <sz val="9"/>
            <color indexed="81"/>
            <rFont val="Tahoma"/>
            <family val="2"/>
          </rPr>
          <t xml:space="preserve">Disable ISP mode entry on image authentication failure.
</t>
        </r>
        <r>
          <rPr>
            <sz val="9"/>
            <color indexed="81"/>
            <rFont val="Tahoma"/>
            <family val="2"/>
          </rPr>
          <t xml:space="preserve">
01 - ISP entry disabled. 
00,10, 11 - ISP entry allowed. 
</t>
        </r>
      </text>
    </comment>
    <comment ref="W140" authorId="1" shapeId="0" xr:uid="{22910E43-9C5D-458F-9942-E1A436A56274}">
      <text>
        <r>
          <rPr>
            <b/>
            <sz val="9"/>
            <color indexed="81"/>
            <rFont val="Tahoma"/>
            <family val="2"/>
          </rPr>
          <t xml:space="preserve">Disable ISP mode entry through ROM API call.
</t>
        </r>
        <r>
          <rPr>
            <sz val="9"/>
            <color indexed="81"/>
            <rFont val="Tahoma"/>
            <family val="2"/>
          </rPr>
          <t xml:space="preserve">ISP mode can be entered through ROM API invocation
01 - ISP entry disabled. 
00,10, 11 - ISP entry allowed.
</t>
        </r>
      </text>
    </comment>
    <comment ref="Y140" authorId="1" shapeId="0" xr:uid="{CC0C131C-601B-4415-8052-B0F30C9FD04D}">
      <text>
        <r>
          <rPr>
            <b/>
            <sz val="9"/>
            <color indexed="81"/>
            <rFont val="Tahoma"/>
            <family val="2"/>
          </rPr>
          <t>Disable ISP mode entry through debug mailbox command.</t>
        </r>
        <r>
          <rPr>
            <sz val="9"/>
            <color indexed="81"/>
            <rFont val="Tahoma"/>
            <family val="2"/>
          </rPr>
          <t xml:space="preserve">
01 - ISP entry disabled. 
00,10, 11 - ISP entry allowed. 
</t>
        </r>
      </text>
    </comment>
    <comment ref="AA140" authorId="1" shapeId="0" xr:uid="{F1DD329C-FEC0-4565-AE7C-D4BF33A3B0D1}">
      <text>
        <r>
          <rPr>
            <b/>
            <sz val="9"/>
            <color indexed="81"/>
            <rFont val="Tahoma"/>
            <family val="2"/>
          </rPr>
          <t>Disable ISP mode entry</t>
        </r>
        <r>
          <rPr>
            <sz val="9"/>
            <color indexed="81"/>
            <rFont val="Tahoma"/>
            <family val="2"/>
          </rPr>
          <t xml:space="preserve"> </t>
        </r>
        <r>
          <rPr>
            <b/>
            <sz val="9"/>
            <color indexed="81"/>
            <rFont val="Tahoma"/>
            <family val="2"/>
          </rPr>
          <t xml:space="preserve"> through pin assertion.</t>
        </r>
        <r>
          <rPr>
            <sz val="9"/>
            <color indexed="81"/>
            <rFont val="Tahoma"/>
            <family val="2"/>
          </rPr>
          <t xml:space="preserve">
01 - ISP entry disabled. 
00,10, 11 - ISP entry allowed. </t>
        </r>
      </text>
    </comment>
    <comment ref="AC140" authorId="1" shapeId="0" xr:uid="{AA5BA20E-AA14-4329-AEB9-C5EC45AC8CA4}">
      <text>
        <r>
          <rPr>
            <sz val="12"/>
            <color theme="1"/>
            <rFont val="Calibri"/>
            <family val="2"/>
            <scheme val="minor"/>
          </rPr>
          <t xml:space="preserve">Defines flash protection of Bank1_IFR0 area based on usage. The MBC module is used to configure the access protections as readable (R), writeable (W), and/or executable (X). The access protections can also be configured as locked (L) which prevents later application code from changing the access protection configuration. The final MBC protection bits used for Bank1_IFR0 depend on the boot mode configuration, the boot path that is selected and the device life cycle state. The access This field will only modify the MBC protection bits for the Bank1_IFR0 area after the life cycle is advanced out of Develop. In the Develop life cycle state this field has no effect.
For example, if using the In-Field life cycle and Bank1_IFR0 is being used as a recovery boot image (REC_BOOT_SRC = 1) and OEM_BANK1_IFR0_PROT value = 5 is selected), then for a regular boot using the primary image Bank1_IFR0 is mapped to GLBAC2. If the primary boot fails, and the recovery path is taken, then Bank1_IFR0 is mapped to GLBAC4 instead.
Note: Settings 5-7 should not be used if Bank1_IFR0 is used as OEM_SBL (BOOT_SRC = 2). 
In Develop life cycle -
All settings: MBC protection bits set as RWXL = 1110 (GLBAC0)
In other life cycles – 
000: MBC protection bits set as RWXL = 1010 (GLBAC4)
001: MBC protection bits set as RWXL = 1010 (GLBAC4)
010: Used as OEM_SBL (BOOT_SRC = 2) - MBC protection bits set as RWXL = 1011 (GLBAC2). Other boot modes – MBC protection bits set as RWXL = 1010 (GLBAC4).
011: Used as OEM_SBL (BOOT_SRC = 2) - MBC protection bits set as RWXL = 0011 (GLBAC6). Other boot modes – MBC protection bits set as RWXL = 1010 (GLBAC4).
100: MBC protection bits set as RWXL = 1010 (GLBAC4)
101: Booted as OEM_RCVRY_IMG (REC_BOOT_SRC = 1) - MBC protection bits set as RWXL = 1010 (GLBAC4). Exiting to primary image (not SBL or recovery boot) – MBC protection bits set as RWXL = 1011 (GLBAC2).
110: Booted as OEM_RCVRY_IMG (REC_BOOT_SRC = 1) - MBC protection bits set as RWXL = 1010 (GLBAC4). Exiting to primary image (not SBL or recovery boot) – MBC protection bits set as RWXL = 0011 (GLBAC6).
111: Booted as OEM_RCVRY_IMG (REC_BOOT_SRC = 1) - MBC protection bits set as RWXL = 1010 (GLBAC4). Exiting to primary image (not SBL or recovery boot) – MBC protection bits set as RWXL = 0001 (GLBAC7).
Note, if the SBL / Recovery image size is more than IFR0 size of 32KB then sectors from user flash can be associated for extended image size using CMPA.REC_IMG_EXT0/1.
</t>
        </r>
      </text>
    </comment>
    <comment ref="AF140" authorId="1" shapeId="0" xr:uid="{DE84DE77-EBF6-4925-BD2C-524799E9089A}">
      <text>
        <r>
          <rPr>
            <sz val="12"/>
            <color theme="1"/>
            <rFont val="Calibri"/>
            <family val="2"/>
            <scheme val="minor"/>
          </rPr>
          <t xml:space="preserve">Flash remap size.
 FLASH_REMAP_SIZE defines the size of the secondary boot image
 (the range of flash addresses that will be remapped)in internal flash, where remapped
address end = (FLASH_REMAP_SIZE + 1) * 32 KB. For example, if FLASH_REMAP_SIZE = 2,
then the first 96KB of addresses will be remapped to flash bank1 instead of flash bank0
when remap is active. Set this field to 0  if you do not want to use the flash remap feature </t>
        </r>
      </text>
    </comment>
    <comment ref="M141" authorId="1" shapeId="0" xr:uid="{0D5D8471-F055-4256-BAFA-0FD1CFDB7ED6}">
      <text>
        <r>
          <rPr>
            <b/>
            <sz val="9"/>
            <color indexed="81"/>
            <rFont val="Tahoma"/>
            <family val="2"/>
          </rPr>
          <t>Assert on fatal errors during boot.</t>
        </r>
        <r>
          <rPr>
            <sz val="9"/>
            <color indexed="81"/>
            <rFont val="Tahoma"/>
            <family val="2"/>
          </rPr>
          <t xml:space="preserve">
ROM drives the GPIO pin high identified by this field whenever primary boot fails due to fatal errors before locking-up/reset. 
[4:0] GPIO Pin number. P0_0 and P0_1 are not supported.
[7:5] GPIO port number. Only 0 - 4  ports are allowed.
 If this feature is not use then set this field to 0x00.</t>
        </r>
      </text>
    </comment>
    <comment ref="U141" authorId="1" shapeId="0" xr:uid="{0E2BCEC2-2CDF-4B5B-981C-48E2A5087167}">
      <text>
        <r>
          <rPr>
            <b/>
            <sz val="9"/>
            <color indexed="81"/>
            <rFont val="Tahoma"/>
            <family val="2"/>
          </rPr>
          <t>Assert on ISP fall through.</t>
        </r>
        <r>
          <rPr>
            <sz val="9"/>
            <color indexed="81"/>
            <rFont val="Tahoma"/>
            <family val="2"/>
          </rPr>
          <t xml:space="preserve">
ROM drives the GPIO pin high identified by this field whenever primary boot fails and execution falls through to ISP mode. 
[[4:0] GPIO Pin number. P0_0 and P0_1 are not supported.
[7:5] GPIO port number. Only 0 - 4  ports are allowed.
 If this feature is not use then set this field to 0x00.
 </t>
        </r>
      </text>
    </comment>
    <comment ref="AC141" authorId="1" shapeId="0" xr:uid="{B5A5A91D-F091-470B-8947-15D7302D95D8}">
      <text>
        <r>
          <rPr>
            <b/>
            <sz val="9"/>
            <color indexed="81"/>
            <rFont val="Tahoma"/>
            <family val="2"/>
          </rPr>
          <t>Assert on recovery boot.</t>
        </r>
        <r>
          <rPr>
            <sz val="9"/>
            <color indexed="81"/>
            <rFont val="Tahoma"/>
            <family val="2"/>
          </rPr>
          <t xml:space="preserve">
ROM drives the GPIO pin high, identified by this field whenever primary boot fails and fall through to recovery boot source. 
[4:0] GPIO Pin number. P0_0 and P0_1 are not supported.
[7:5] GPIO port number. Only 0 - 4  ports are allowed.
 If this feature is not use then set this field to 0x00.</t>
        </r>
      </text>
    </comment>
    <comment ref="E142" authorId="1" shapeId="0" xr:uid="{54E26565-618C-4F1A-A6FE-B89E78FBE867}">
      <text>
        <r>
          <rPr>
            <b/>
            <sz val="9"/>
            <color indexed="81"/>
            <rFont val="Tahoma"/>
            <family val="2"/>
          </rPr>
          <t xml:space="preserve">WDOG timeout:
</t>
        </r>
        <r>
          <rPr>
            <sz val="9"/>
            <color indexed="81"/>
            <rFont val="Tahoma"/>
            <family val="2"/>
          </rPr>
          <t xml:space="preserve">Upper 16 bits of 24-bit count value in WWDT0_TC register Timeout value in seconds. The lower 8 bits of  WWDT0_TC are set to 0.
When a non-zero value is programmed in this field ROM configures the watch dog timer to reset the device on timeout before passing execution control to user code. 
</t>
        </r>
      </text>
    </comment>
    <comment ref="U142" authorId="1" shapeId="0" xr:uid="{B037FAF4-E2DC-4414-8A0D-62F0F492A743}">
      <text>
        <r>
          <rPr>
            <b/>
            <sz val="9"/>
            <color indexed="81"/>
            <rFont val="Tahoma"/>
            <family val="2"/>
          </rPr>
          <t xml:space="preserve">Powerdown timeout:
</t>
        </r>
        <r>
          <rPr>
            <sz val="9"/>
            <color indexed="81"/>
            <rFont val="Tahoma"/>
            <family val="2"/>
          </rPr>
          <t xml:space="preserve">ISP mode peripheral detection timeout value in seconds. 
If a non-zero value is program and peripheral activity is not detected within the number of seconds specified here, then the device will go to power down mode to conserve power.   </t>
        </r>
        <r>
          <rPr>
            <b/>
            <sz val="9"/>
            <color indexed="81"/>
            <rFont val="Tahoma"/>
            <family val="2"/>
          </rPr>
          <t xml:space="preserve"> </t>
        </r>
      </text>
    </comment>
    <comment ref="E143" authorId="1" shapeId="0" xr:uid="{88D7F558-131F-4768-9285-B347C2FDF707}">
      <text>
        <r>
          <rPr>
            <sz val="12"/>
            <color theme="1"/>
            <rFont val="Calibri"/>
            <family val="2"/>
            <scheme val="minor"/>
          </rPr>
          <t xml:space="preserve">Defines which FlexSPI portA/B is used for boot.
0 - Port A
1 - Port B
</t>
        </r>
      </text>
    </comment>
    <comment ref="H143" authorId="4" shapeId="0" xr:uid="{627F1693-E99D-4EBB-9D82-D977667069CF}">
      <text>
        <r>
          <rPr>
            <sz val="12"/>
            <color theme="1"/>
            <rFont val="Calibri"/>
            <family val="2"/>
            <scheme val="minor"/>
          </rPr>
          <t>Delay after POR before accessing Quad/Octal-SPI flash devices in addition to delay defined by FLEXSPI_HOLD TIME field.
b'0000  :  No delay
b'0001  :  Waits additional 100 microseconds. 
b'0010  :  Waits additional 500 microseconds. 
b'0011  :  Waits additional 1 millisecond. 
b'0100  :  Waits additional 10 milliseconds.
b'0101  :  Waits additional 20 milliseconds.
b'0110  :  Waits additional 40 milliseconds. 
b'0111  :  Waits additional 60 milliseconds.
b'1000  :  Waits additional 80 milliseconds. 
b'1001  :  Waits additional 100 milliseconds. 
b'1010  :  Waits additional 120 milliseconds. 
b'1011  :  Waits additional 140 milliseconds. 
b'1100  :  Waits additional 160 milliseconds. 
b'1101  :  Waits additional 180 milliseconds. 
b'1110  :  Waits additional 200 milliseconds. 
b'1111  :  Waits additional 220 milliseconds.</t>
        </r>
      </text>
    </comment>
    <comment ref="L143" authorId="4" shapeId="0" xr:uid="{7C6589B8-7DC9-43D3-9552-6AC77BC2C645}">
      <text>
        <r>
          <rPr>
            <sz val="12"/>
            <color theme="1"/>
            <rFont val="Calibri"/>
            <family val="2"/>
            <scheme val="minor"/>
          </rPr>
          <t>Delay after reset before accessing Quad/Octal-SPI flash devices.
Note, for POR in addition to this wait time FLEXSPI_PWR_HOLD_TIME is added.
b'00  :  Wait for 500 microseconds.
b'01  :  Wait for 1 millisecond.
b'10  :  Wait for 3 milliseconds.
b'11  :  Wait for 10 milliseconds.</t>
        </r>
      </text>
    </comment>
    <comment ref="N143" authorId="4" shapeId="0" xr:uid="{561C1D60-97D2-45C5-9652-73974F840727}">
      <text>
        <r>
          <rPr>
            <sz val="12"/>
            <color theme="1"/>
            <rFont val="Calibri"/>
            <family val="2"/>
            <scheme val="minor"/>
          </rPr>
          <t>When FLEXSPI_RESET_ENABLE = 1, this field determines the GPIO  pin number to use for O/QSPI reset function.</t>
        </r>
      </text>
    </comment>
    <comment ref="S143" authorId="4" shapeId="0" xr:uid="{4CBB957F-A0BB-4E14-B10D-DE73E8009ADA}">
      <text>
        <r>
          <rPr>
            <sz val="12"/>
            <color theme="1"/>
            <rFont val="Calibri"/>
            <family val="2"/>
            <scheme val="minor"/>
          </rPr>
          <t xml:space="preserve">When FLEXSPI_RESET_ENABLE = 1, this field determines the GPIO  port number to use for O/QSPI reset function.
</t>
        </r>
      </text>
    </comment>
    <comment ref="V143" authorId="4" shapeId="0" xr:uid="{8634BCD8-2032-406C-BBA0-EE61433E5784}">
      <text>
        <r>
          <rPr>
            <sz val="12"/>
            <color theme="1"/>
            <rFont val="Calibri"/>
            <family val="2"/>
            <scheme val="minor"/>
          </rPr>
          <t>Use O/QSPI_RESET_PIN to reset the flash device.
b'0  : NO_RESET(O/QSPI device reset pin is not connected or available.)
b'0  : EN_RESET(O/QSPI device reset pin is connected to a GPIO (QSPI_RESET_PIN).)</t>
        </r>
      </text>
    </comment>
    <comment ref="W143" authorId="4" shapeId="0" xr:uid="{524ADC5A-C2E6-4C5E-898C-FDF61F471DE4}">
      <text>
        <r>
          <rPr>
            <b/>
            <sz val="9"/>
            <color indexed="81"/>
            <rFont val="Tahoma"/>
            <family val="2"/>
          </rPr>
          <t xml:space="preserve">Q/O-SPI flash interface frequency.
</t>
        </r>
        <r>
          <rPr>
            <sz val="9"/>
            <color indexed="81"/>
            <rFont val="Tahoma"/>
            <family val="2"/>
          </rPr>
          <t>b'000</t>
        </r>
        <r>
          <rPr>
            <b/>
            <sz val="9"/>
            <color indexed="81"/>
            <rFont val="Tahoma"/>
            <family val="2"/>
          </rPr>
          <t xml:space="preserve">  :  </t>
        </r>
        <r>
          <rPr>
            <sz val="9"/>
            <color indexed="81"/>
            <rFont val="Tahoma"/>
            <family val="2"/>
          </rPr>
          <t>75Mhz
b'001  :  60Mhz
b'010  :  50Mhz
b'011  :  100Mhz
b'100  - b'111  :  Reserved
Note, this field is used when FLEXSPI_AUTO_PROBE_EN is set.</t>
        </r>
      </text>
    </comment>
    <comment ref="Z143" authorId="4" shapeId="0" xr:uid="{6D33F6DC-704B-4BAC-A191-C6BDB201ACBD}">
      <text>
        <r>
          <rPr>
            <b/>
            <sz val="9"/>
            <color indexed="81"/>
            <rFont val="Tahoma"/>
            <family val="2"/>
          </rPr>
          <t xml:space="preserve">Quad/Octal-SPI dummy cycles for read command.
</t>
        </r>
        <r>
          <rPr>
            <sz val="9"/>
            <color indexed="81"/>
            <rFont val="Tahoma"/>
            <family val="2"/>
          </rPr>
          <t>If a non-zero value is programmed in this field, then the value is used to override the default number of dummy cycles for a fast read command read from the serial flash’s SFDP information.
Note: this field is only used if FLEXSPI_AUTO_PROBE_EN is set.</t>
        </r>
      </text>
    </comment>
    <comment ref="AD143" authorId="4" shapeId="0" xr:uid="{AA791EF0-8C44-4BBB-ABA2-EC098E640886}">
      <text>
        <r>
          <rPr>
            <sz val="12"/>
            <color theme="1"/>
            <rFont val="Calibri"/>
            <family val="2"/>
            <scheme val="minor"/>
          </rPr>
          <t>Define typical Serial NOR Flash types
b'000  :  QSPI_ADDR_3B 
b'001  :  Reserved
b'010  :  HYPER_1V8
b'011  :  HYPER_3V3
b'100  :  FlexSPI_DDR_MXIC
b'101  :  FlexSPI_DDR_MICRON
b'110  :  Reserved
b'111  :  Reserved
This field is always used irrespective of FLEXSPI_AUTO_PROBE_EN value.</t>
        </r>
      </text>
    </comment>
    <comment ref="AG143" authorId="4" shapeId="0" xr:uid="{3FC22DEB-1EA1-42E3-B333-1DDFFA715694}">
      <text>
        <r>
          <rPr>
            <b/>
            <sz val="9"/>
            <color indexed="81"/>
            <rFont val="Tahoma"/>
            <family val="2"/>
          </rPr>
          <t>Quad/Octal-SPI flash probe type.</t>
        </r>
        <r>
          <rPr>
            <sz val="9"/>
            <color indexed="81"/>
            <rFont val="Tahoma"/>
            <family val="2"/>
          </rPr>
          <t xml:space="preserve">
b'000  :  QuadSPI NOR
b'001  :  Macronix Octal FLASH
b'010  :  Micron Octal FLASH
b'011  :  Adesto Octal FLASH
b'100  :  Reserved
b'101  :  Reserved
b'110  :  Reserved
b'111  :  Reserved
Note, this field is used when FLEXSPI_AUTO_PROBE_EN is set.</t>
        </r>
      </text>
    </comment>
    <comment ref="AJ143" authorId="4" shapeId="0" xr:uid="{1E8B2EA3-7ACC-447A-94AE-20FFEDCE2B31}">
      <text>
        <r>
          <rPr>
            <b/>
            <sz val="9"/>
            <color indexed="81"/>
            <rFont val="Tahoma"/>
            <family val="2"/>
          </rPr>
          <t>Quad/Octal-SPI flash auto probe feature enable</t>
        </r>
        <r>
          <rPr>
            <sz val="9"/>
            <color indexed="81"/>
            <rFont val="Tahoma"/>
            <family val="2"/>
          </rPr>
          <t xml:space="preserve">
b'0  :  Disable
b'1  :  Enable</t>
        </r>
      </text>
    </comment>
    <comment ref="P144" authorId="4" shapeId="0" xr:uid="{7046E33C-862F-4FCE-856E-57581A800830}">
      <text>
        <r>
          <rPr>
            <sz val="12"/>
            <color theme="1"/>
            <rFont val="Calibri"/>
            <family val="2"/>
            <scheme val="minor"/>
          </rPr>
          <t xml:space="preserve">Any offset in memory mapped FlexSPI Flash area could be remapped to offset zero to support eXecute In Place (XIP) of image programmed at different offset. This allows to build all update images with same RO base address, which are programmed at offset 0 or higher offset. FLEXSPI_IMAGE_OFFSET field specifies the offset location of second image. FLEXSPI_REMAP_IMAGE_SIZE field specifies the size multiple to determine the size of area to be remapped.  
b'0000   Remap size = FLEXSPI_IMAGE_OFFSET * 256KByte;"   SIZE_OFFSET "Size of the remapped area (aka second half) is same as first half. It is determined by FLEXSPI_IMAGE_OFFSET Field. 
b'0001   SIZE_1MB Size of remapped area is 1MByte.                            
b'0010   SIZE_2MB Size of remapped area is 2MByte.                            
b'0011   SIZE_3MB Size of remapped area is 3MByte.                           
b'0100   SIZE_4MB Size of remapped area is 4MByte.
b'0101   SIZE_5MB Size of remapped area is 5MByte.                            
b'0110   SIZE_6MB Size of remapped area is 6MByte.                            
b'0111   SIZE_7MB Size of remapped area is 7MByte.                            
b'1000   SIZE_8MB Size of remapped area is 8MByte.                            
b'1001   SIZE_9MB Size of remapped area is 9MByte.                            
b'1010   SIZE_10MB Size of remapped area is 10MByte.                         
b'1011   SIZE_11MB Size of remapped area is 11MByte.                         
b'1100   SIZE_12MB Size of remapped area is 12MByte.                         
b'1101   SIZE_256KB Size of remapped area is 256KByte.                       
b'1110   SIZE_512KB Size of remapped area is 512KByte.                      
b'1111  SIZE_768KB Size of remapped area is 768KByte.  
NOTE: FlexSPI remap size cannot exceed the start address of boot image 1.                      </t>
        </r>
      </text>
    </comment>
    <comment ref="T144" authorId="4" shapeId="0" xr:uid="{CCF0C785-FFB5-4415-9248-ADA06C9F7E42}">
      <text>
        <r>
          <rPr>
            <sz val="12"/>
            <color theme="1"/>
            <rFont val="Calibri"/>
            <family val="2"/>
            <scheme val="minor"/>
          </rPr>
          <t xml:space="preserve">Any offset in memory mapped FlexSPI Flash area could be remapped to offset zero to support  eXecute In Place (XIP) of image programmed at different offset. 
This allows to build all update images with same RO base address, which are programmed at offset 0 or higher offset. 
FlLEXSPI_IMAGE_OFFSET field specifies the offset location of the second image. FLEXSPI_REMAP_IMAGE_SIZE field specifies the size multiple to determine the size of area to be remapped. 
If this field is left blank boot ROM will not enable FlexSPI remap feature. 
The physical flash offset is computed as below:
physical offset = FLEXSPI_IMAGE_OFFSET * 256KByte;
</t>
        </r>
      </text>
    </comment>
    <comment ref="AD144" authorId="4" shapeId="0" xr:uid="{CC1181DC-79C3-406F-B970-CE5E555BF04F}">
      <text>
        <r>
          <rPr>
            <sz val="9"/>
            <color indexed="81"/>
            <rFont val="Tahoma"/>
            <family val="2"/>
          </rPr>
          <t>Delay cell numbers for Flash read sampling via DQS (either internal loopback or external DQS). 
The value provided here is loaded into the FLEXSPIn_DLLnCR.</t>
        </r>
      </text>
    </comment>
    <comment ref="I145" authorId="1" shapeId="0" xr:uid="{EF736F1D-3D45-4501-8B54-7154377B1AB8}">
      <text>
        <r>
          <rPr>
            <sz val="12"/>
            <color theme="1"/>
            <rFont val="Calibri"/>
            <family val="2"/>
            <scheme val="minor"/>
          </rPr>
          <t>Identifies the ALT pin mux function to use for the pin selected by REC_SPI_MOSI_PIN.</t>
        </r>
      </text>
    </comment>
    <comment ref="M145" authorId="1" shapeId="0" xr:uid="{D70F1789-E625-4FA1-AB09-3B6B5727CB5B}">
      <text>
        <r>
          <rPr>
            <sz val="12"/>
            <color theme="1"/>
            <rFont val="Calibri"/>
            <family val="2"/>
            <scheme val="minor"/>
          </rPr>
          <t xml:space="preserve">Override default SPI_MOSI ISP pin.
Identifies the pin to be used as SPI_MOSI pin. 
[4:0] GPIO Pin number
[7:5] GPIO port number
 </t>
        </r>
      </text>
    </comment>
    <comment ref="U145" authorId="1" shapeId="0" xr:uid="{266E028B-4BC2-4D27-8013-9D1CFCF5FD6E}">
      <text>
        <r>
          <rPr>
            <b/>
            <sz val="9"/>
            <color indexed="81"/>
            <rFont val="Tahoma"/>
            <family val="2"/>
          </rPr>
          <t>Identifies the FlexComm used for SPI ISP mode.</t>
        </r>
      </text>
    </comment>
    <comment ref="Y145" authorId="1" shapeId="0" xr:uid="{B85D9ED0-5A1F-40B7-BEE3-954230E3BFA0}">
      <text>
        <r>
          <rPr>
            <sz val="12"/>
            <color theme="1"/>
            <rFont val="Calibri"/>
            <family val="2"/>
            <scheme val="minor"/>
          </rPr>
          <t>Identifies the ALT pin mux function to use for the pin selected by REC_SPI_SCK_PIN.</t>
        </r>
      </text>
    </comment>
    <comment ref="AC145" authorId="1" shapeId="0" xr:uid="{11151FCB-3350-4202-B301-0865BCF3822B}">
      <text>
        <r>
          <rPr>
            <sz val="12"/>
            <color theme="1"/>
            <rFont val="Calibri"/>
            <family val="2"/>
            <scheme val="minor"/>
          </rPr>
          <t xml:space="preserve">Override default SPI_SCK ISP pin.
Identifies the pin to be used as SPI_SCK pin. 
[4:0] GPIO Pin number
[7:5] GPIO port number
 </t>
        </r>
      </text>
    </comment>
    <comment ref="E146" authorId="4" shapeId="0" xr:uid="{2BA99170-60F7-4519-83B6-4583A2FF7716}">
      <text>
        <r>
          <rPr>
            <sz val="12"/>
            <color theme="1"/>
            <rFont val="Calibri"/>
            <family val="2"/>
            <scheme val="minor"/>
          </rPr>
          <t>Use customer defined pins for 1-bit SPI recovery boot pins.
01: Customer defined.
00, 10, 11: Default ROM defined pins.</t>
        </r>
      </text>
    </comment>
    <comment ref="G146" authorId="1" shapeId="0" xr:uid="{BC6E6A4D-DD5E-420C-A036-1AFB31B7AC39}">
      <text>
        <r>
          <rPr>
            <sz val="12"/>
            <color theme="1"/>
            <rFont val="Calibri"/>
            <family val="2"/>
            <scheme val="minor"/>
          </rPr>
          <t xml:space="preserve">SPI chip select number.
FlexComm SPI interfaces supports up to four chip selects.
</t>
        </r>
      </text>
    </comment>
    <comment ref="I146" authorId="1" shapeId="0" xr:uid="{6EBC614C-68D2-4076-A3B3-3094D6EC24FD}">
      <text>
        <r>
          <rPr>
            <sz val="12"/>
            <color theme="1"/>
            <rFont val="Calibri"/>
            <family val="2"/>
            <scheme val="minor"/>
          </rPr>
          <t>Identifies the ALT pin mux function to use for the pin selected by REC_SPI_SSEL_PIN.</t>
        </r>
      </text>
    </comment>
    <comment ref="M146" authorId="1" shapeId="0" xr:uid="{1C18EE42-0679-4AB3-B879-6C163AA81007}">
      <text>
        <r>
          <rPr>
            <sz val="12"/>
            <color theme="1"/>
            <rFont val="Calibri"/>
            <family val="2"/>
            <scheme val="minor"/>
          </rPr>
          <t xml:space="preserve">Override default SPI_SSEL ISP pin.
Identifies the pin to be used as SPI_SSEL pin. 
[4:0] GPIO Pin number
[7:5] GPIO port number
 </t>
        </r>
      </text>
    </comment>
    <comment ref="Y146" authorId="1" shapeId="0" xr:uid="{612DDBB3-5B67-4566-B399-F4FCD4513472}">
      <text>
        <r>
          <rPr>
            <sz val="12"/>
            <color theme="1"/>
            <rFont val="Calibri"/>
            <family val="2"/>
            <scheme val="minor"/>
          </rPr>
          <t>Identifies the ALT pin mux function to use for the pin selected by REC_SPI_MISO_PIN.</t>
        </r>
      </text>
    </comment>
    <comment ref="AC146" authorId="1" shapeId="0" xr:uid="{AEC2391D-2A81-48B2-9E1F-DA6B3983C23B}">
      <text>
        <r>
          <rPr>
            <sz val="12"/>
            <color theme="1"/>
            <rFont val="Calibri"/>
            <family val="2"/>
            <scheme val="minor"/>
          </rPr>
          <t xml:space="preserve">Override default SPI_MISO ISP pin.
Identifies the pin to be used as SPI_MISO pin. 
[4:0] GPIO Pin number
[7:5] GPIO port number
 </t>
        </r>
      </text>
    </comment>
    <comment ref="I147" authorId="1" shapeId="0" xr:uid="{B46F1B42-7D6D-4C33-99C0-A0344188D329}">
      <text>
        <r>
          <rPr>
            <sz val="12"/>
            <color theme="1"/>
            <rFont val="Calibri"/>
            <family val="2"/>
            <scheme val="minor"/>
          </rPr>
          <t>Identifies the ALT pin mux function to use for the pin selected by UART_TX_PIN.</t>
        </r>
      </text>
    </comment>
    <comment ref="M147" authorId="1" shapeId="0" xr:uid="{2D41081A-D7C5-47C6-8D0C-C8B5682E413E}">
      <text>
        <r>
          <rPr>
            <sz val="12"/>
            <color theme="1"/>
            <rFont val="Calibri"/>
            <family val="2"/>
            <scheme val="minor"/>
          </rPr>
          <t xml:space="preserve">Override default UART TX ISP pin.
Identifies the pin to be used as UART_TX pin. 
[4:0] GPIO Pin number
[7:5] GPIO port number
 </t>
        </r>
      </text>
    </comment>
    <comment ref="U147" authorId="1" shapeId="0" xr:uid="{DCE23B6B-0CDE-4295-AC91-F4BF8D59BED2}">
      <text>
        <r>
          <rPr>
            <b/>
            <sz val="9"/>
            <color indexed="81"/>
            <rFont val="Tahoma"/>
            <family val="2"/>
          </rPr>
          <t>Identifies the FlexComm used for UART ISP mode.</t>
        </r>
      </text>
    </comment>
    <comment ref="Y147" authorId="1" shapeId="0" xr:uid="{70197615-C5CF-4EA5-8CED-47BA635BC65C}">
      <text>
        <r>
          <rPr>
            <sz val="12"/>
            <color theme="1"/>
            <rFont val="Calibri"/>
            <family val="2"/>
            <scheme val="minor"/>
          </rPr>
          <t>Identifies the ALT pin mux function to use for the pin selected by UART_RX_PIN.</t>
        </r>
      </text>
    </comment>
    <comment ref="AC147" authorId="1" shapeId="0" xr:uid="{E2B5E9B2-4DF5-4D76-B34E-09D2A36855FF}">
      <text>
        <r>
          <rPr>
            <sz val="12"/>
            <color theme="1"/>
            <rFont val="Calibri"/>
            <family val="2"/>
            <scheme val="minor"/>
          </rPr>
          <t xml:space="preserve">Override default UART RX ISP pin.
Identifies the pin to be used as UART_RX pin. 
[4:0] GPIO Pin number
[7:5] GPIO port number
 </t>
        </r>
      </text>
    </comment>
    <comment ref="I148" authorId="1" shapeId="0" xr:uid="{8D2ACFA2-50EB-4B91-B902-63B638E0CC1B}">
      <text>
        <r>
          <rPr>
            <sz val="12"/>
            <color theme="1"/>
            <rFont val="Calibri"/>
            <family val="2"/>
            <scheme val="minor"/>
          </rPr>
          <t>Identifies the ALT pin mux function to use for the pin selected by I2C_SDA_PIN.</t>
        </r>
      </text>
    </comment>
    <comment ref="M148" authorId="1" shapeId="0" xr:uid="{7D0A060C-2AE9-456C-A2F1-0B1952EB8B36}">
      <text>
        <r>
          <rPr>
            <sz val="12"/>
            <color theme="1"/>
            <rFont val="Calibri"/>
            <family val="2"/>
            <scheme val="minor"/>
          </rPr>
          <t xml:space="preserve">Override default I2C SDA ISP pin.
Identifies the pin to be used as I2C_SDA pin. 
[4:0] GPIO Pin number
[7:5] GPIO port number
 </t>
        </r>
      </text>
    </comment>
    <comment ref="U148" authorId="1" shapeId="0" xr:uid="{51F5E8B5-7011-480C-9DA4-7C683DB09636}">
      <text>
        <r>
          <rPr>
            <sz val="12"/>
            <color theme="1"/>
            <rFont val="Calibri"/>
            <family val="2"/>
            <scheme val="minor"/>
          </rPr>
          <t>Identifies the FlexComm used for I2C ISP mode.</t>
        </r>
      </text>
    </comment>
    <comment ref="Y148" authorId="1" shapeId="0" xr:uid="{E905C6D2-FFFD-4D74-BED6-D0F968694898}">
      <text>
        <r>
          <rPr>
            <sz val="12"/>
            <color theme="1"/>
            <rFont val="Calibri"/>
            <family val="2"/>
            <scheme val="minor"/>
          </rPr>
          <t>Identifies the ALT pin mux function to use for the pin selected by I2C_SCL_PIN.</t>
        </r>
      </text>
    </comment>
    <comment ref="AC148" authorId="1" shapeId="0" xr:uid="{5DA65107-CCA3-4C4B-ACCC-C59B0CF3C9BB}">
      <text>
        <r>
          <rPr>
            <sz val="12"/>
            <color theme="1"/>
            <rFont val="Calibri"/>
            <family val="2"/>
            <scheme val="minor"/>
          </rPr>
          <t xml:space="preserve">Override default I2C SCL ISP pin.
Identifies the pin to be used as I2C_SCL pin. 
[4:0] GPIO Pin number
[7:5] GPIO port number
 </t>
        </r>
      </text>
    </comment>
    <comment ref="E149" authorId="3" shapeId="0" xr:uid="{073B9157-B3BB-40BB-AEF4-A2775627188A}">
      <text>
        <r>
          <rPr>
            <sz val="12"/>
            <color theme="1"/>
            <rFont val="Calibri"/>
            <family val="2"/>
            <scheme val="minor"/>
          </rPr>
          <t xml:space="preserve">CAN baud rate.
Baud rate configured during CAN ISP mode.
0000 - Auto baud detection (125K, 250K, 500K, 750K, 1M).
0001: 125 kbps
0010: 250 kbps
0011: 500 kbps
0100: 750 kbps
0101 and above: 1000 kbps and auto baud detection.
</t>
        </r>
      </text>
    </comment>
    <comment ref="I149" authorId="1" shapeId="0" xr:uid="{B9237EF6-1873-4072-B6AF-C94ABF637A41}">
      <text>
        <r>
          <rPr>
            <sz val="12"/>
            <color theme="1"/>
            <rFont val="Calibri"/>
            <family val="2"/>
            <scheme val="minor"/>
          </rPr>
          <t>Identifies the ALT pin mux function to use for the pin selected by CAN_TX_PIN.</t>
        </r>
      </text>
    </comment>
    <comment ref="M149" authorId="1" shapeId="0" xr:uid="{391EBB3B-AA5C-40FF-857E-85C7B342F8F3}">
      <text>
        <r>
          <rPr>
            <sz val="12"/>
            <color theme="1"/>
            <rFont val="Calibri"/>
            <family val="2"/>
            <scheme val="minor"/>
          </rPr>
          <t xml:space="preserve">Override default CAN TX ISP pin.
Identifies the pin to be used as CAN_TX pin. 
[4:0] GPIO Pin number
[7:5] GPIO port number
 </t>
        </r>
      </text>
    </comment>
    <comment ref="U149" authorId="1" shapeId="0" xr:uid="{455A3613-DC9B-4FE6-93DB-4571227A575E}">
      <text>
        <r>
          <rPr>
            <sz val="12"/>
            <color theme="1"/>
            <rFont val="Calibri"/>
            <family val="2"/>
            <scheme val="minor"/>
          </rPr>
          <t xml:space="preserve">Identifies the instance used for CAN ISP mode.
0: For CAN0.
1: For CAN1
0thers: Reserved.
</t>
        </r>
      </text>
    </comment>
    <comment ref="Y149" authorId="1" shapeId="0" xr:uid="{AEF239BF-C93E-4C08-8942-E1A2C4C96E21}">
      <text>
        <r>
          <rPr>
            <sz val="12"/>
            <color theme="1"/>
            <rFont val="Calibri"/>
            <family val="2"/>
            <scheme val="minor"/>
          </rPr>
          <t>Identifies the ALT pin mux function to use for the pin selected by CAN_RX_PIN.</t>
        </r>
      </text>
    </comment>
    <comment ref="AC149" authorId="1" shapeId="0" xr:uid="{E9D47799-C167-4F43-9AC3-B2E5E326D369}">
      <text>
        <r>
          <rPr>
            <sz val="12"/>
            <color theme="1"/>
            <rFont val="Calibri"/>
            <family val="2"/>
            <scheme val="minor"/>
          </rPr>
          <t xml:space="preserve">Override default CAN RX ISP pin.
Identifies the pin to be used as CAN_RX pin. 
[4:0] GPIO Pin number
[7:5] GPIO port number
 </t>
        </r>
      </text>
    </comment>
    <comment ref="I150" authorId="1" shapeId="0" xr:uid="{297D61D9-5D09-4E44-9AFE-BB48E58AF14B}">
      <text>
        <r>
          <rPr>
            <sz val="12"/>
            <color theme="1"/>
            <rFont val="Calibri"/>
            <family val="2"/>
            <scheme val="minor"/>
          </rPr>
          <t>Identifies the ALT pin mux function to use for the pin selected by SPI_MOSI_PIN.</t>
        </r>
      </text>
    </comment>
    <comment ref="M150" authorId="1" shapeId="0" xr:uid="{74C2E35C-2DDE-4ACA-88CE-158E8887DF08}">
      <text>
        <r>
          <rPr>
            <sz val="12"/>
            <color theme="1"/>
            <rFont val="Calibri"/>
            <family val="2"/>
            <scheme val="minor"/>
          </rPr>
          <t xml:space="preserve">Override default SPI_MOSI ISP pin.
Identifies the pin to be used as SPI_MOSI pin. 
[4:0] GPIO Pin number
[7:5] GPIO port number
 </t>
        </r>
      </text>
    </comment>
    <comment ref="U150" authorId="1" shapeId="0" xr:uid="{A8387E9F-4774-458D-8741-7388227DCE8D}">
      <text>
        <r>
          <rPr>
            <b/>
            <sz val="9"/>
            <color indexed="81"/>
            <rFont val="Tahoma"/>
            <family val="2"/>
          </rPr>
          <t>Identifies the FlexComm used for SPI ISP mode.</t>
        </r>
      </text>
    </comment>
    <comment ref="Y150" authorId="1" shapeId="0" xr:uid="{0DCCE2BC-A365-48B0-BB4E-57E0F09FD48A}">
      <text>
        <r>
          <rPr>
            <sz val="12"/>
            <color theme="1"/>
            <rFont val="Calibri"/>
            <family val="2"/>
            <scheme val="minor"/>
          </rPr>
          <t>Identifies the ALT pin mux function to use for the pin selected by SPI_SCK_PIN.</t>
        </r>
      </text>
    </comment>
    <comment ref="AC150" authorId="1" shapeId="0" xr:uid="{159DB5B4-9CFF-400C-8296-0DD6E327CCB3}">
      <text>
        <r>
          <rPr>
            <sz val="12"/>
            <color theme="1"/>
            <rFont val="Calibri"/>
            <family val="2"/>
            <scheme val="minor"/>
          </rPr>
          <t xml:space="preserve">Override default SPI_SCK ISP pin.
Identifies the pin to be used as SPI_SCK pin. 
[4:0] GPIO Pin number
[7:5] GPIO port number
 </t>
        </r>
      </text>
    </comment>
    <comment ref="G151" authorId="1" shapeId="0" xr:uid="{1A8B2C01-BF2B-4260-97D0-B7BB40917AAE}">
      <text>
        <r>
          <rPr>
            <sz val="12"/>
            <color theme="1"/>
            <rFont val="Calibri"/>
            <family val="2"/>
            <scheme val="minor"/>
          </rPr>
          <t xml:space="preserve">SPI chip select number.
FlexComm SPI interfaces supports up to four chip selects.
</t>
        </r>
      </text>
    </comment>
    <comment ref="I151" authorId="1" shapeId="0" xr:uid="{CDC18203-411B-46C6-9EF2-521C9543BAD9}">
      <text>
        <r>
          <rPr>
            <sz val="12"/>
            <color theme="1"/>
            <rFont val="Calibri"/>
            <family val="2"/>
            <scheme val="minor"/>
          </rPr>
          <t>Identifies the ALT pin mux function to use for the pin selected by SPI_SSEL_PIN.</t>
        </r>
      </text>
    </comment>
    <comment ref="M151" authorId="1" shapeId="0" xr:uid="{093D3144-5879-4572-84F0-532604E02205}">
      <text>
        <r>
          <rPr>
            <sz val="12"/>
            <color theme="1"/>
            <rFont val="Calibri"/>
            <family val="2"/>
            <scheme val="minor"/>
          </rPr>
          <t xml:space="preserve">Override default SPI_SSEL ISP pin.
Identifies the pin to be used as SPI_SSEL pin. 
[4:0] GPIO Pin number
[7:5] GPIO port number
 </t>
        </r>
      </text>
    </comment>
    <comment ref="Y151" authorId="1" shapeId="0" xr:uid="{7206518F-9E32-4C86-BC63-FC3B8E25F58C}">
      <text>
        <r>
          <rPr>
            <sz val="12"/>
            <color theme="1"/>
            <rFont val="Calibri"/>
            <family val="2"/>
            <scheme val="minor"/>
          </rPr>
          <t>Identifies the ALT pin mux function to use for the pin selected by SPI_MISO_PIN.</t>
        </r>
      </text>
    </comment>
    <comment ref="AC151" authorId="1" shapeId="0" xr:uid="{8B19A1FF-E0C5-4F25-B1E3-39389AC16FFC}">
      <text>
        <r>
          <rPr>
            <sz val="12"/>
            <color theme="1"/>
            <rFont val="Calibri"/>
            <family val="2"/>
            <scheme val="minor"/>
          </rPr>
          <t xml:space="preserve">Override default SPI_MISO ISP pin.
Identifies the pin to be used as SPI_MISO pin. 
[4:0] GPIO Pin number
[7:5] GPIO port number
 </t>
        </r>
      </text>
    </comment>
    <comment ref="E152" authorId="1" shapeId="0" xr:uid="{59C7E025-96CF-4F7B-B810-0D7F42A9E406}">
      <text>
        <r>
          <rPr>
            <sz val="9"/>
            <color indexed="81"/>
            <rFont val="Tahoma"/>
            <family val="2"/>
          </rPr>
          <t>Customer defined USB product ID used during USB-ISP mode device enumeration.</t>
        </r>
      </text>
    </comment>
    <comment ref="U152" authorId="1" shapeId="0" xr:uid="{023A0C14-BD30-451D-BF6B-38EC135F2E6E}">
      <text>
        <r>
          <rPr>
            <sz val="9"/>
            <color indexed="81"/>
            <rFont val="Tahoma"/>
            <family val="2"/>
          </rPr>
          <t>Customer defined USB vendor ID used during USB-ISP mode device enumeration.</t>
        </r>
      </text>
    </comment>
    <comment ref="Q153" authorId="1" shapeId="0" xr:uid="{121F93DB-0AFA-482F-AC6C-353859311315}">
      <text>
        <r>
          <rPr>
            <b/>
            <sz val="9"/>
            <color indexed="81"/>
            <rFont val="Tahoma"/>
            <family val="2"/>
          </rPr>
          <t xml:space="preserve">Enable Pre-divider.
</t>
        </r>
        <r>
          <rPr>
            <sz val="9"/>
            <color indexed="81"/>
            <rFont val="Tahoma"/>
            <family val="2"/>
          </rPr>
          <t>Needed to support 48MHz and other high speed crystals.
0: Disable
1: Enable</t>
        </r>
      </text>
    </comment>
    <comment ref="R153" authorId="1" shapeId="0" xr:uid="{2BF6E19C-DF3A-44E5-AAB1-94C5146FB5E1}">
      <text>
        <r>
          <rPr>
            <sz val="12"/>
            <color theme="1"/>
            <rFont val="Calibri"/>
            <family val="2"/>
            <scheme val="minor"/>
          </rPr>
          <t xml:space="preserve">USB PHY input clock frequency.
For USB high speed PHY external XTAL input is needed. This field specifies the frequency of XTAL used on board.
• 000 - 24MHz input clock (Divide by 20) - Default option when CMPA is blank.
• 001 - 30MHz input clock (Divide by 16)
• 010 - 32MHz input clock (Divide by 15)
• 011 - Reserved
• 100 - 20MHz input clock (Divide by 24)
• 101 - 19.2MHz input clock (Divide by 25)
• 110 - 16MHz input clock (Divide by 30) 
• 111 - 12MHz input clock (Divide by 40) 
</t>
        </r>
      </text>
    </comment>
    <comment ref="Y153" authorId="1" shapeId="0" xr:uid="{FA56A20B-C957-4D1C-8CF3-AA0C3D6C91E3}">
      <text>
        <r>
          <rPr>
            <sz val="12"/>
            <color theme="1"/>
            <rFont val="Calibri"/>
            <family val="2"/>
            <scheme val="minor"/>
          </rPr>
          <t>Identifies the ALT pin mux function to use for the pin selected by USBx_VBUS_PIN.</t>
        </r>
      </text>
    </comment>
    <comment ref="AC153" authorId="1" shapeId="0" xr:uid="{E61D7A2D-8A6D-4B6E-B625-C8BC5E088FCB}">
      <text>
        <r>
          <rPr>
            <sz val="12"/>
            <color theme="1"/>
            <rFont val="Calibri"/>
            <family val="2"/>
            <scheme val="minor"/>
          </rPr>
          <t xml:space="preserve">Override default USBx_VBUS_DETECT ISP pin.
Identifies the pin to be used as USBx_VBUS detect pin. 
[4:0] GPIO Pin number
[7:5] GPIO port number
 </t>
        </r>
      </text>
    </comment>
    <comment ref="E154" authorId="1" shapeId="0" xr:uid="{79F1D2DC-3047-4FC4-AF0F-A104D5B55427}">
      <text>
        <r>
          <rPr>
            <b/>
            <sz val="9"/>
            <color indexed="81"/>
            <rFont val="Tahoma"/>
            <family val="2"/>
          </rPr>
          <t xml:space="preserve">Use customer defined UART ISP pins.
</t>
        </r>
        <r>
          <rPr>
            <sz val="9"/>
            <color indexed="81"/>
            <rFont val="Tahoma"/>
            <family val="2"/>
          </rPr>
          <t>01: Customer defined.
00, 10, 11: Default ROM defined pins.</t>
        </r>
      </text>
    </comment>
    <comment ref="G154" authorId="1" shapeId="0" xr:uid="{13695666-A731-4CCE-A025-C269CB245F12}">
      <text>
        <r>
          <rPr>
            <b/>
            <sz val="9"/>
            <color indexed="81"/>
            <rFont val="Tahoma"/>
            <family val="2"/>
          </rPr>
          <t xml:space="preserve">Use customer defined I2C ISP pins.
</t>
        </r>
        <r>
          <rPr>
            <sz val="9"/>
            <color indexed="81"/>
            <rFont val="Tahoma"/>
            <family val="2"/>
          </rPr>
          <t>01: Customer defined.
00, 10, 11: Default ROM defined pins.</t>
        </r>
      </text>
    </comment>
    <comment ref="I154" authorId="1" shapeId="0" xr:uid="{796198B0-D09D-42AA-B82F-6A7B1F1DD506}">
      <text>
        <r>
          <rPr>
            <b/>
            <sz val="9"/>
            <color indexed="81"/>
            <rFont val="Tahoma"/>
            <family val="2"/>
          </rPr>
          <t xml:space="preserve">Use customer defined SPI ISP pins.
</t>
        </r>
        <r>
          <rPr>
            <sz val="9"/>
            <color indexed="81"/>
            <rFont val="Tahoma"/>
            <family val="2"/>
          </rPr>
          <t>01: Customer defined.
00, 10, 11: Default ROM defined pins.</t>
        </r>
      </text>
    </comment>
    <comment ref="K154" authorId="1" shapeId="0" xr:uid="{F06F7A61-A2BC-4F31-A70B-B7FD8AF18FA1}">
      <text>
        <r>
          <rPr>
            <b/>
            <sz val="9"/>
            <color indexed="81"/>
            <rFont val="Tahoma"/>
            <family val="2"/>
          </rPr>
          <t xml:space="preserve">Use customer defined CAN ISP pins.
</t>
        </r>
        <r>
          <rPr>
            <sz val="9"/>
            <color indexed="81"/>
            <rFont val="Tahoma"/>
            <family val="2"/>
          </rPr>
          <t>01: Customer defined.
00, 10, 11: Default ROM defined pins.</t>
        </r>
      </text>
    </comment>
    <comment ref="M154" authorId="1" shapeId="0" xr:uid="{8F08AE78-EAC2-41F1-ADBD-23F28EEEB3F6}">
      <text>
        <r>
          <rPr>
            <b/>
            <sz val="9"/>
            <color indexed="81"/>
            <rFont val="Tahoma"/>
            <family val="2"/>
          </rPr>
          <t xml:space="preserve">Use customer defined GPIO for USB VBUS detect function during ISP mode.
</t>
        </r>
        <r>
          <rPr>
            <sz val="9"/>
            <color indexed="81"/>
            <rFont val="Tahoma"/>
            <family val="2"/>
          </rPr>
          <t>00: Use dedicated VBUS pins.</t>
        </r>
        <r>
          <rPr>
            <b/>
            <sz val="9"/>
            <color indexed="81"/>
            <rFont val="Tahoma"/>
            <family val="2"/>
          </rPr>
          <t xml:space="preserve">
</t>
        </r>
        <r>
          <rPr>
            <sz val="9"/>
            <color indexed="81"/>
            <rFont val="Tahoma"/>
            <family val="2"/>
          </rPr>
          <t>01: Customer defined GPIO for USB0_VBUS detect.
10: Customer defined GPIO for USB1_VBUS detect.
11: Use VDD_USB for VBUS presence. On board regulator should generate VDD_USB voltage using 5V input fo VBUS pin on connector.</t>
        </r>
      </text>
    </comment>
    <comment ref="AC154" authorId="3" shapeId="0" xr:uid="{879F9C21-87EB-484D-952D-0CF2BD141B2A}">
      <text>
        <r>
          <rPr>
            <sz val="12"/>
            <color theme="1"/>
            <rFont val="Calibri"/>
            <family val="2"/>
            <scheme val="minor"/>
          </rPr>
          <t>I2C slave address
A 7-bit Address used for selecting our device on shared I2C bus system.
By default  ROM uses 0x10 as slave address. If this address conflicts with another slave on board  customer could use this field to override the address.</t>
        </r>
      </text>
    </comment>
    <comment ref="U155" authorId="1" shapeId="0" xr:uid="{0FF68FDC-FF69-46D6-8A73-087B94E222ED}">
      <text>
        <r>
          <rPr>
            <sz val="12"/>
            <color theme="1"/>
            <rFont val="Calibri"/>
            <family val="2"/>
            <scheme val="minor"/>
          </rPr>
          <t xml:space="preserve">Enforce UUID match during Debug authentication.
0 -  Debug certificate can be used with all devices.
1 - Debug certificate per device with matching UUID is needed. </t>
        </r>
      </text>
    </comment>
    <comment ref="Z155" authorId="1" shapeId="0" xr:uid="{524C5E79-95F3-4D82-90FE-92538CD4ED69}">
      <text>
        <r>
          <rPr>
            <b/>
            <sz val="9"/>
            <color indexed="81"/>
            <rFont val="Tahoma"/>
            <family val="2"/>
          </rPr>
          <t>Second CM33 debug</t>
        </r>
        <r>
          <rPr>
            <sz val="9"/>
            <color indexed="81"/>
            <rFont val="Tahoma"/>
            <family val="2"/>
          </rPr>
          <t xml:space="preserve"> 
Fixed state
0 - Disabled
1 - Enabled</t>
        </r>
      </text>
    </comment>
    <comment ref="AA155" authorId="1" shapeId="0" xr:uid="{C8D5A769-CB8C-4028-B2BE-4BB4D2FCA069}">
      <text>
        <r>
          <rPr>
            <b/>
            <sz val="9"/>
            <color indexed="81"/>
            <rFont val="Tahoma"/>
            <family val="2"/>
          </rPr>
          <t>Second CM33 debug</t>
        </r>
        <r>
          <rPr>
            <sz val="9"/>
            <color indexed="81"/>
            <rFont val="Tahoma"/>
            <family val="2"/>
          </rPr>
          <t xml:space="preserve"> enable
0 - Use DAP to enable
1 - Fixed state</t>
        </r>
      </text>
    </comment>
    <comment ref="AB155" authorId="1" shapeId="0" xr:uid="{C5305089-8AFE-41D2-ACD8-EB91C8FAFA98}">
      <text>
        <r>
          <rPr>
            <b/>
            <sz val="9"/>
            <color indexed="81"/>
            <rFont val="Tahoma"/>
            <family val="2"/>
          </rPr>
          <t>Flash Mass Erase cmd</t>
        </r>
        <r>
          <rPr>
            <sz val="9"/>
            <color indexed="81"/>
            <rFont val="Tahoma"/>
            <family val="2"/>
          </rPr>
          <t xml:space="preserve"> enable
0 - Use DAP to enable
1 - Fixed state</t>
        </r>
      </text>
    </comment>
    <comment ref="AC155" authorId="1" shapeId="0" xr:uid="{41696854-466B-4AD5-8B67-4A9EC553AF4E}">
      <text>
        <r>
          <rPr>
            <b/>
            <sz val="9"/>
            <color indexed="81"/>
            <rFont val="Tahoma"/>
            <family val="2"/>
          </rPr>
          <t>FA cmd</t>
        </r>
        <r>
          <rPr>
            <sz val="9"/>
            <color indexed="81"/>
            <rFont val="Tahoma"/>
            <family val="2"/>
          </rPr>
          <t xml:space="preserve"> enable
0 - Use DAP to enable
1 - Fixed state</t>
        </r>
      </text>
    </comment>
    <comment ref="AD155" authorId="1" shapeId="0" xr:uid="{69C1D740-24C9-40BD-8C86-00C6C47142E4}">
      <text>
        <r>
          <rPr>
            <b/>
            <sz val="9"/>
            <color indexed="81"/>
            <rFont val="Tahoma"/>
            <family val="2"/>
          </rPr>
          <t>ISP boot command</t>
        </r>
        <r>
          <rPr>
            <sz val="9"/>
            <color indexed="81"/>
            <rFont val="Tahoma"/>
            <family val="2"/>
          </rPr>
          <t xml:space="preserve"> enable
0 - Use DAP to enable
1 - Fixed state</t>
        </r>
      </text>
    </comment>
    <comment ref="AE155" authorId="1" shapeId="0" xr:uid="{A5B3D30F-1812-4577-9EA9-21A5C49A0918}">
      <text>
        <r>
          <rPr>
            <b/>
            <sz val="9"/>
            <color indexed="81"/>
            <rFont val="Tahoma"/>
            <family val="2"/>
          </rPr>
          <t>DSP debug</t>
        </r>
        <r>
          <rPr>
            <sz val="9"/>
            <color indexed="81"/>
            <rFont val="Tahoma"/>
            <family val="2"/>
          </rPr>
          <t xml:space="preserve"> enable
0 - Use DAP to enable
1 - Fixed state</t>
        </r>
      </text>
    </comment>
    <comment ref="AG155" authorId="1" shapeId="0" xr:uid="{8DD4717A-5602-4FC6-9871-B46FF38678CE}">
      <text>
        <r>
          <rPr>
            <b/>
            <sz val="9"/>
            <color indexed="81"/>
            <rFont val="Tahoma"/>
            <family val="2"/>
          </rPr>
          <t>Secure invasive debug</t>
        </r>
        <r>
          <rPr>
            <sz val="9"/>
            <color indexed="81"/>
            <rFont val="Tahoma"/>
            <family val="2"/>
          </rPr>
          <t xml:space="preserve"> enable
0 - Use DAP to enable
1 - Fixed state</t>
        </r>
      </text>
    </comment>
    <comment ref="AH155" authorId="1" shapeId="0" xr:uid="{DF755A82-8D40-4F90-834F-8E07252E07AB}">
      <text>
        <r>
          <rPr>
            <b/>
            <sz val="9"/>
            <color indexed="81"/>
            <rFont val="Tahoma"/>
            <family val="2"/>
          </rPr>
          <t>Secure non-invasive debug</t>
        </r>
        <r>
          <rPr>
            <sz val="9"/>
            <color indexed="81"/>
            <rFont val="Tahoma"/>
            <family val="2"/>
          </rPr>
          <t xml:space="preserve"> enable
0 - Use DAP to enable
1 - Fixed state</t>
        </r>
      </text>
    </comment>
    <comment ref="AI155" authorId="1" shapeId="0" xr:uid="{9B3E5E1C-007B-41E4-B196-36E69400EFCC}">
      <text>
        <r>
          <rPr>
            <b/>
            <sz val="9"/>
            <color indexed="81"/>
            <rFont val="Tahoma"/>
            <family val="2"/>
          </rPr>
          <t>Non Secure debug</t>
        </r>
        <r>
          <rPr>
            <sz val="9"/>
            <color indexed="81"/>
            <rFont val="Tahoma"/>
            <family val="2"/>
          </rPr>
          <t xml:space="preserve"> enable
0 - Use DAP to enable
1 - Fixed state</t>
        </r>
      </text>
    </comment>
    <comment ref="AJ155" authorId="1" shapeId="0" xr:uid="{71649929-A285-422F-8A2F-7269D35B66CF}">
      <text>
        <r>
          <rPr>
            <b/>
            <sz val="9"/>
            <color indexed="81"/>
            <rFont val="Tahoma"/>
            <family val="2"/>
          </rPr>
          <t>Non Secure non-invasive debug</t>
        </r>
        <r>
          <rPr>
            <sz val="9"/>
            <color indexed="81"/>
            <rFont val="Tahoma"/>
            <family val="2"/>
          </rPr>
          <t xml:space="preserve"> enable
0 - Use DAP to enable
1 - Fixed state</t>
        </r>
      </text>
    </comment>
    <comment ref="Z156" authorId="1" shapeId="0" xr:uid="{1E37F560-0756-4105-9C94-05249E8DDFF6}">
      <text>
        <r>
          <rPr>
            <b/>
            <sz val="9"/>
            <color indexed="81"/>
            <rFont val="Tahoma"/>
            <family val="2"/>
          </rPr>
          <t>Second CM33 debug</t>
        </r>
        <r>
          <rPr>
            <sz val="9"/>
            <color indexed="81"/>
            <rFont val="Tahoma"/>
            <family val="2"/>
          </rPr>
          <t xml:space="preserve"> 
Fixed state
0 - Disabled
1 - Enabled</t>
        </r>
      </text>
    </comment>
    <comment ref="AA156" authorId="1" shapeId="0" xr:uid="{42A67538-2954-4FBF-BA93-6A9C0C7541CD}">
      <text>
        <r>
          <rPr>
            <b/>
            <sz val="9"/>
            <color indexed="81"/>
            <rFont val="Tahoma"/>
            <family val="2"/>
          </rPr>
          <t>Second CM33 debug</t>
        </r>
        <r>
          <rPr>
            <sz val="9"/>
            <color indexed="81"/>
            <rFont val="Tahoma"/>
            <family val="2"/>
          </rPr>
          <t xml:space="preserve"> 
Fixed state
0 - Disabled
1 - Enabled</t>
        </r>
      </text>
    </comment>
    <comment ref="AB156" authorId="1" shapeId="0" xr:uid="{1330D0D7-AC96-469B-A3ED-39507780E026}">
      <text>
        <r>
          <rPr>
            <b/>
            <sz val="9"/>
            <color indexed="81"/>
            <rFont val="Tahoma"/>
            <family val="2"/>
          </rPr>
          <t xml:space="preserve">Mass erase flash command </t>
        </r>
        <r>
          <rPr>
            <sz val="9"/>
            <color indexed="81"/>
            <rFont val="Tahoma"/>
            <family val="2"/>
          </rPr>
          <t>f</t>
        </r>
        <r>
          <rPr>
            <sz val="9"/>
            <color indexed="81"/>
            <rFont val="Tahoma"/>
            <family val="2"/>
          </rPr>
          <t>ixed state
0 - Disabled
1 - Enabled</t>
        </r>
      </text>
    </comment>
    <comment ref="AC156" authorId="1" shapeId="0" xr:uid="{031C19FC-A9FC-48B4-9BFE-CCC646E16158}">
      <text>
        <r>
          <rPr>
            <sz val="9"/>
            <color indexed="81"/>
            <rFont val="Tahoma"/>
            <family val="2"/>
          </rPr>
          <t xml:space="preserve">Set </t>
        </r>
        <r>
          <rPr>
            <b/>
            <sz val="9"/>
            <color indexed="81"/>
            <rFont val="Tahoma"/>
            <family val="2"/>
          </rPr>
          <t>FA mode command</t>
        </r>
        <r>
          <rPr>
            <sz val="9"/>
            <color indexed="81"/>
            <rFont val="Tahoma"/>
            <family val="2"/>
          </rPr>
          <t xml:space="preserve"> Fixed state
0 - Disabled
1 - Enabled</t>
        </r>
      </text>
    </comment>
    <comment ref="AD156" authorId="1" shapeId="0" xr:uid="{7A0CFE0C-3EC3-431C-9E5D-A458C4512F4F}">
      <text>
        <r>
          <rPr>
            <b/>
            <sz val="9"/>
            <color indexed="81"/>
            <rFont val="Tahoma"/>
            <family val="2"/>
          </rPr>
          <t xml:space="preserve">ISP command </t>
        </r>
        <r>
          <rPr>
            <sz val="9"/>
            <color indexed="81"/>
            <rFont val="Tahoma"/>
            <family val="2"/>
          </rPr>
          <t>Fixed state
0 - Disabled
1 - Enabled</t>
        </r>
      </text>
    </comment>
    <comment ref="AE156" authorId="1" shapeId="0" xr:uid="{1A640F91-7EB3-433A-864E-2A83BC7715A4}">
      <text>
        <r>
          <rPr>
            <b/>
            <sz val="9"/>
            <color indexed="81"/>
            <rFont val="Tahoma"/>
            <family val="2"/>
          </rPr>
          <t>DSP debug</t>
        </r>
        <r>
          <rPr>
            <sz val="9"/>
            <color indexed="81"/>
            <rFont val="Tahoma"/>
            <family val="2"/>
          </rPr>
          <t xml:space="preserve"> 
Fixed state
0 - Disabled
1 - Enabled</t>
        </r>
      </text>
    </comment>
    <comment ref="AG156" authorId="1" shapeId="0" xr:uid="{BB424899-6937-44B5-98C9-20EA9ACF2E61}">
      <text>
        <r>
          <rPr>
            <b/>
            <sz val="9"/>
            <color indexed="81"/>
            <rFont val="Tahoma"/>
            <family val="2"/>
          </rPr>
          <t>Secure invasive debug</t>
        </r>
        <r>
          <rPr>
            <sz val="9"/>
            <color indexed="81"/>
            <rFont val="Tahoma"/>
            <family val="2"/>
          </rPr>
          <t xml:space="preserve"> Fixed state
0 - Disabled
1 - Enabled</t>
        </r>
      </text>
    </comment>
    <comment ref="AH156" authorId="1" shapeId="0" xr:uid="{FDADD632-CB46-4786-9365-8449785EA4B2}">
      <text>
        <r>
          <rPr>
            <b/>
            <sz val="9"/>
            <color indexed="81"/>
            <rFont val="Tahoma"/>
            <family val="2"/>
          </rPr>
          <t>Secure non-invasive debug</t>
        </r>
        <r>
          <rPr>
            <sz val="9"/>
            <color indexed="81"/>
            <rFont val="Tahoma"/>
            <family val="2"/>
          </rPr>
          <t xml:space="preserve"> Fixed state
0 - Disabled
1 - Enabled</t>
        </r>
      </text>
    </comment>
    <comment ref="AI156" authorId="1" shapeId="0" xr:uid="{D4A49443-A704-4CB4-9F77-9450255EDBEA}">
      <text>
        <r>
          <rPr>
            <b/>
            <sz val="9"/>
            <color indexed="81"/>
            <rFont val="Tahoma"/>
            <family val="2"/>
          </rPr>
          <t>Non Secure debug</t>
        </r>
        <r>
          <rPr>
            <sz val="9"/>
            <color indexed="81"/>
            <rFont val="Tahoma"/>
            <family val="2"/>
          </rPr>
          <t xml:space="preserve"> Fixed state
0 - Disabled
1 - Enabled</t>
        </r>
      </text>
    </comment>
    <comment ref="AJ156" authorId="1" shapeId="0" xr:uid="{97A16023-37AE-45FC-8C58-6FA8CBF45A63}">
      <text>
        <r>
          <rPr>
            <b/>
            <sz val="9"/>
            <color indexed="81"/>
            <rFont val="Tahoma"/>
            <family val="2"/>
          </rPr>
          <t>Non Secure non-invasive debug</t>
        </r>
        <r>
          <rPr>
            <sz val="9"/>
            <color indexed="81"/>
            <rFont val="Tahoma"/>
            <family val="2"/>
          </rPr>
          <t xml:space="preserve"> Fixed state
0 - Disabled
1 - Enabled</t>
        </r>
      </text>
    </comment>
    <comment ref="E157" authorId="1" shapeId="0" xr:uid="{81F84625-1C79-445A-948B-0A501082BC89}">
      <text>
        <r>
          <rPr>
            <sz val="12"/>
            <color theme="1"/>
            <rFont val="Calibri"/>
            <family val="2"/>
            <scheme val="minor"/>
          </rPr>
          <t>Upper 16 bits of vendor usage field defined in DAP. Lower 16-bits come from customer field area (CFPA.DBG_REVOKE_VU).</t>
        </r>
      </text>
    </comment>
    <comment ref="G159" authorId="1" shapeId="0" xr:uid="{301A3B78-08E1-4CF7-B1CA-64821BE52C37}">
      <text>
        <r>
          <rPr>
            <sz val="12"/>
            <color theme="1"/>
            <rFont val="Calibri"/>
            <family val="2"/>
            <scheme val="minor"/>
          </rPr>
          <t xml:space="preserve">Enable self-test for PUF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I159" authorId="1" shapeId="0" xr:uid="{F99CC7FE-AF28-4B28-AB7F-067448D6D6E7}">
      <text>
        <r>
          <rPr>
            <sz val="12"/>
            <color theme="1"/>
            <rFont val="Calibri"/>
            <family val="2"/>
            <scheme val="minor"/>
          </rPr>
          <t xml:space="preserve">Enable self-test for KDF &amp; CMAC blocks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K159" authorId="1" shapeId="0" xr:uid="{3D00D422-ED20-4B1D-9A0D-DAA0713B3F17}">
      <text>
        <r>
          <rPr>
            <sz val="12"/>
            <color theme="1"/>
            <rFont val="Calibri"/>
            <family val="2"/>
            <scheme val="minor"/>
          </rPr>
          <t xml:space="preserve">Enable self-test for HMAC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M159" authorId="1" shapeId="0" xr:uid="{60C0923B-F934-4AF1-9073-56143F42FF2A}">
      <text>
        <r>
          <rPr>
            <sz val="12"/>
            <color theme="1"/>
            <rFont val="Calibri"/>
            <family val="2"/>
            <scheme val="minor"/>
          </rPr>
          <t xml:space="preserve">Enable self-test for DRBG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O159" authorId="1" shapeId="0" xr:uid="{7C0AFF73-D395-4614-87C7-8D9B26848F91}">
      <text>
        <r>
          <rPr>
            <sz val="12"/>
            <color theme="1"/>
            <rFont val="Calibri"/>
            <family val="2"/>
            <scheme val="minor"/>
          </rPr>
          <t xml:space="preserve">Enable self-test for ECDSA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Q159" authorId="1" shapeId="0" xr:uid="{EF99257C-D7C8-4213-9EB0-1BDBF7773181}">
      <text>
        <r>
          <rPr>
            <sz val="12"/>
            <color theme="1"/>
            <rFont val="Calibri"/>
            <family val="2"/>
            <scheme val="minor"/>
          </rPr>
          <t xml:space="preserve">Enable self-test for AES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S159" authorId="1" shapeId="0" xr:uid="{24EB19D3-1D49-4E0E-B3E4-9DCC1127BA5D}">
      <text>
        <r>
          <rPr>
            <sz val="12"/>
            <color theme="1"/>
            <rFont val="Calibri"/>
            <family val="2"/>
            <scheme val="minor"/>
          </rPr>
          <t xml:space="preserve">Enable self-test for SHA2 block on power-up. Needed for FIPS certification. If this field is non-zero  run self-test and log result in SYSCON-&gt;ELS_AS_BOOT_LOG1[FIPS].
00 - not included
01 - On failure continue to boot.  
10 - On failure enter ISP mode for recovery.
11 - On failure lock the device to enforce power-cycle. </t>
        </r>
      </text>
    </comment>
    <comment ref="U159" authorId="1" shapeId="0" xr:uid="{D576DCAF-6F31-4440-B027-FCCC4E6DDD01}">
      <text>
        <r>
          <rPr>
            <sz val="12"/>
            <color theme="1"/>
            <rFont val="Calibri"/>
            <family val="2"/>
            <scheme val="minor"/>
          </rPr>
          <t xml:space="preserve">Protection of active image. 
This field defines protection of flash area occupied by the active image. Only applicable to internal flash.
00 - Protection is defined using the CFPA FLASH_ACL settings.
01 - Write protect active image area with sticky lock. GLBAC2 is used. FLASH_ACL settings are ignored.
10 - Write protect active image area without sticky lock. GLBAC4 is used. FLASH_ACL settings are ignored.
11 - XOM protect active image area with sticky lock. GLBAC6 is used. FLASH_ACL settings are ignored.
</t>
        </r>
      </text>
    </comment>
    <comment ref="W159" authorId="1" shapeId="0" xr:uid="{6C3851D1-7B1E-450C-927B-7C514365E96E}">
      <text>
        <r>
          <rPr>
            <sz val="12"/>
            <color theme="1"/>
            <rFont val="Calibri"/>
            <family val="2"/>
            <scheme val="minor"/>
          </rPr>
          <t>RAM zeroize on ITRC event.
Zeroize long-term storage RAM (RAMA) on subsequent boot when Intrusion &amp; Tamper control signals an intrusion event (ITRC_OUT3).
2b'00 - No action.
2b'01 -  Always Zeroize PKC  RAM on ITRC event only.
2b'10 - Zeroize PKC &amp; RAMA on ITRC event only.
2b'11 - Always Zeroize PKC &amp; RAMA on all reset boot.
Note, when ITRC is re-configured in application then ITRC_OUT4 (CHIP_RESET) should be triggered with at least same events as ITRC_OUT3 (RAM_ZEROIZE) .</t>
        </r>
      </text>
    </comment>
    <comment ref="Y159" authorId="1" shapeId="0" xr:uid="{330AABCF-91C9-4255-9582-D6930938C878}">
      <text>
        <r>
          <rPr>
            <b/>
            <sz val="9"/>
            <color indexed="81"/>
            <rFont val="Tahoma"/>
            <family val="2"/>
          </rPr>
          <t xml:space="preserve">TrustZone-M mode.
</t>
        </r>
        <r>
          <rPr>
            <sz val="9"/>
            <color indexed="81"/>
            <rFont val="Tahoma"/>
            <family val="2"/>
          </rPr>
          <t>00  - Ignored.
01, 10, 11 - Enforce preset TZM data in image manifest.</t>
        </r>
      </text>
    </comment>
    <comment ref="AA159" authorId="1" shapeId="0" xr:uid="{370E3715-66FD-4D9B-8F27-E7C8D04E5C33}">
      <text>
        <r>
          <rPr>
            <sz val="12"/>
            <color theme="1"/>
            <rFont val="Calibri"/>
            <family val="2"/>
            <scheme val="minor"/>
          </rPr>
          <t xml:space="preserve">Enforce CNSA suite approved algorithms for secure boot, secure update and debug authentication.
00 - All algorithm allowed.
01, 10, 11 - Only ECC P-384 keys, SHA384 &amp; AES256 algorithms are used.
Note, CMAC image authentication is only allowed in 2b'00 setting.  
</t>
        </r>
      </text>
    </comment>
    <comment ref="AF159" authorId="1" shapeId="0" xr:uid="{7D1B274F-0161-4BA3-BF2F-A4FAB4226627}">
      <text>
        <r>
          <rPr>
            <sz val="12"/>
            <color theme="1"/>
            <rFont val="Calibri"/>
            <family val="2"/>
            <scheme val="minor"/>
          </rPr>
          <t xml:space="preserve">Secure boot option for low-power wake from power-down &amp; deep-powerdown.
For CFPA/CMPA do CRC check always.
00 - Same as cold boot
01 - CRC check for  CFPA/CMPA &amp; CRC32 check of active image
10 - CRC check for  CFPA/CMPA &amp; jump to vector address specified in CFPA.
11 - CRC check for  CFPA/CMPA &amp; CMAC check of active image
</t>
        </r>
      </text>
    </comment>
    <comment ref="AI159" authorId="1" shapeId="0" xr:uid="{C06F6850-CEE4-4871-8BE1-F39A2D0D0ABE}">
      <text>
        <r>
          <rPr>
            <b/>
            <sz val="9"/>
            <color indexed="81"/>
            <rFont val="Tahoma"/>
            <family val="2"/>
          </rPr>
          <t xml:space="preserve">Secure boot enforcement. 
</t>
        </r>
        <r>
          <rPr>
            <sz val="9"/>
            <color indexed="81"/>
            <rFont val="Tahoma"/>
            <family val="2"/>
          </rPr>
          <t xml:space="preserve">This field defines the minimum image verification procedure (CRC32, CMAC, ECDSA sign).
The Image type field in header indicates the type of verification data (checksum or signature) included in it. 
00 - All Image types are allowed.
01 - Only CRC32 or signed (CMAC or ECDSA) images are allowed.
10 - Only Signed (CMAC or ECDSA) images are allowed.
11 - Only ECDSA signed images are allowed.
Plain &lt; CRC32 &lt; CMAC &lt; ECDSA
</t>
        </r>
      </text>
    </comment>
    <comment ref="E160" authorId="1" shapeId="0" xr:uid="{059E4271-D428-4E1B-9AEE-DF3EDD23328E}">
      <text>
        <r>
          <rPr>
            <sz val="12"/>
            <color theme="1"/>
            <rFont val="Calibri"/>
            <family val="2"/>
            <scheme val="minor"/>
          </rPr>
          <t>Lock on-chip flash NPX PRINCE context 3 settings.
00 - Region is not locked. 
01, 10, 11 - Region is locked.
Note: when locking a region recommendation is to also enable erase checking using the REGn_ERASE_CHECK_EN field.</t>
        </r>
      </text>
    </comment>
    <comment ref="G160" authorId="1" shapeId="0" xr:uid="{1DE9CE32-16BA-4B6F-9813-54177E647E38}">
      <text>
        <r>
          <rPr>
            <sz val="12"/>
            <color theme="1"/>
            <rFont val="Calibri"/>
            <family val="2"/>
            <scheme val="minor"/>
          </rPr>
          <t>Lock on-chip flash NPX PRINCE context 2 settings.
00 - Region is not locked. 
01, 10, 11 - Region is locked.
Note: when locking a region recommendation is to also enable erase checking using the REGn_ERASE_CHECK_EN field.</t>
        </r>
      </text>
    </comment>
    <comment ref="I160" authorId="1" shapeId="0" xr:uid="{F15A614C-3F37-4F0B-B49E-559947571048}">
      <text>
        <r>
          <rPr>
            <sz val="12"/>
            <color theme="1"/>
            <rFont val="Calibri"/>
            <family val="2"/>
            <scheme val="minor"/>
          </rPr>
          <t>Lock on-chip flash NPX PRINCE context 1 settings.
00 - Region is not locked. 
01, 10, 11 - Region is locked.
Note: when locking a region recommendation is to also enable erase checking using the REGn_ERASE_CHECK_EN field.</t>
        </r>
      </text>
    </comment>
    <comment ref="K160" authorId="1" shapeId="0" xr:uid="{427E9E38-5BFE-4644-BE59-7057987E5E2A}">
      <text>
        <r>
          <rPr>
            <sz val="12"/>
            <color theme="1"/>
            <rFont val="Calibri"/>
            <family val="2"/>
            <scheme val="minor"/>
          </rPr>
          <t xml:space="preserve">Lock on-chip flash NPX PRINCE context 0 settings.
00 - Region is not locked. 
01, 10, 11 - Region is locked.
Note: when locking a region recommendation is to also enable erase checking using the REGn_ERASE_CHECK_EN field. </t>
        </r>
      </text>
    </comment>
    <comment ref="M160" authorId="2" shapeId="0" xr:uid="{2B762872-2F53-4CFF-8CF7-C0A3B433DF02}">
      <text>
        <r>
          <rPr>
            <sz val="12"/>
            <color theme="1"/>
            <rFont val="Calibri"/>
            <family val="2"/>
            <scheme val="minor"/>
          </rPr>
          <t xml:space="preserve">Enable erase check for NPX PRINCE context 3.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O160" authorId="2" shapeId="0" xr:uid="{4010AFC8-E9E0-4276-8DA2-1E8847328735}">
      <text>
        <r>
          <rPr>
            <sz val="12"/>
            <color theme="1"/>
            <rFont val="Calibri"/>
            <family val="2"/>
            <scheme val="minor"/>
          </rPr>
          <t xml:space="preserve">Enable erase check for NPX PRINCE context 2.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Q160" authorId="2" shapeId="0" xr:uid="{B59D8415-A553-4C08-8109-A62A23376D07}">
      <text>
        <r>
          <rPr>
            <sz val="12"/>
            <color theme="1"/>
            <rFont val="Calibri"/>
            <family val="2"/>
            <scheme val="minor"/>
          </rPr>
          <t xml:space="preserve">Enable erase check for NPX PRINCE context 2.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S160" authorId="2" shapeId="0" xr:uid="{A13ABEA1-BD97-40FD-813F-E95F471DD342}">
      <text>
        <r>
          <rPr>
            <sz val="12"/>
            <color theme="1"/>
            <rFont val="Calibri"/>
            <family val="2"/>
            <scheme val="minor"/>
          </rPr>
          <t xml:space="preserve">Enable erase check for NPX PRINCE context 0.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t>
        </r>
      </text>
    </comment>
    <comment ref="V160" authorId="1" shapeId="0" xr:uid="{750CBEF0-D2D8-46DD-A413-5766C2EBC67A}">
      <text>
        <r>
          <rPr>
            <sz val="9"/>
            <color indexed="81"/>
            <rFont val="Tahoma"/>
            <family val="2"/>
          </rPr>
          <t>Include data from CMPA page (512 bytes) in DICE computation.
0 - not included
1 - included</t>
        </r>
      </text>
    </comment>
    <comment ref="W160" authorId="1" shapeId="0" xr:uid="{5507089F-348E-4B86-BE15-1F5B2AFE275C}">
      <text>
        <r>
          <rPr>
            <sz val="9"/>
            <color indexed="81"/>
            <rFont val="Tahoma"/>
            <family val="2"/>
          </rPr>
          <t>Include NXP area (IFR1) containing specific part configuration data defined during chip manufacturing process in DICE computation.
0 - not included
1 - included</t>
        </r>
      </text>
    </comment>
    <comment ref="X160" authorId="1" shapeId="0" xr:uid="{A3E2E002-1040-4BA4-BA5E-2A9C57FA9921}">
      <text>
        <r>
          <rPr>
            <sz val="9"/>
            <color indexed="81"/>
            <rFont val="Tahoma"/>
            <family val="2"/>
          </rPr>
          <t>Skip DICE computation.
0 - Enable DICE
1 - Disable DICE</t>
        </r>
      </text>
    </comment>
    <comment ref="Y160" authorId="1" shapeId="0" xr:uid="{F2C0346F-7C27-4DA0-8130-3051FA4AB19E}">
      <text>
        <r>
          <rPr>
            <sz val="12"/>
            <color theme="1"/>
            <rFont val="Calibri"/>
            <family val="2"/>
            <scheme val="minor"/>
          </rPr>
          <t>RoT key 3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AB160" authorId="1" shapeId="0" xr:uid="{42111AA2-933C-4904-9230-5CDB06A1567E}">
      <text>
        <r>
          <rPr>
            <sz val="12"/>
            <color theme="1"/>
            <rFont val="Calibri"/>
            <family val="2"/>
            <scheme val="minor"/>
          </rPr>
          <t xml:space="preserve">RoT key 2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
</t>
        </r>
      </text>
    </comment>
    <comment ref="AE160" authorId="1" shapeId="0" xr:uid="{C5F55941-B0C1-4AD3-8DBC-593DC64B9E38}">
      <text>
        <r>
          <rPr>
            <sz val="12"/>
            <color theme="1"/>
            <rFont val="Calibri"/>
            <family val="2"/>
            <scheme val="minor"/>
          </rPr>
          <t>RoT key 1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AH160" authorId="1" shapeId="0" xr:uid="{34E28DA6-D7F6-428D-BF71-780240915135}">
      <text>
        <r>
          <rPr>
            <sz val="12"/>
            <color theme="1"/>
            <rFont val="Calibri"/>
            <family val="2"/>
            <scheme val="minor"/>
          </rPr>
          <t>RoT key 0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E163" authorId="1" shapeId="0" xr:uid="{5D129AE3-D9E4-4D8D-A65B-EA633F4ABEBD}">
      <text>
        <r>
          <rPr>
            <sz val="9"/>
            <color indexed="81"/>
            <rFont val="Tahoma"/>
            <family val="2"/>
          </rPr>
          <t>Root of Trust Key Hash is SHA256 or SHA384 of RoTKpublic. Hash algorithm is selected based on RoTK EC type (secp256r1 -&gt; SHA256 or secp384r1 -&gt; SHA384). Same RoTKs and RoTKTH values are shared between debug authentication, SB3.1 firmware updates container and signed boot image based on CMPA.RoTKx_Usage .</t>
        </r>
      </text>
    </comment>
    <comment ref="E175" authorId="1" shapeId="0" xr:uid="{CC38638D-E92B-4F8A-98D8-1D4FACCC7485}">
      <text>
        <r>
          <rPr>
            <sz val="12"/>
            <color theme="1"/>
            <rFont val="Calibri"/>
            <family val="2"/>
            <scheme val="minor"/>
          </rPr>
          <t xml:space="preserve">ROM copies this value to NPX-&gt;VMAPCTX0_WD0 register during flash initialization. This bitmask indicates which 32KB block is encrypted/decrypted using CTX0 key &amp; IV. 
</t>
        </r>
      </text>
    </comment>
    <comment ref="E176" authorId="1" shapeId="0" xr:uid="{311764EB-9ABF-40FD-A18D-80E742BEB26E}">
      <text>
        <r>
          <rPr>
            <sz val="12"/>
            <color theme="1"/>
            <rFont val="Calibri"/>
            <family val="2"/>
            <scheme val="minor"/>
          </rPr>
          <t xml:space="preserve">ROM copies this value to NPX-&gt;VMAPCTX0_WD1 register during flash initialization. This bitmask indicates which 32KB block is encrypted/decrypted using CTX0 key &amp; IV. </t>
        </r>
      </text>
    </comment>
    <comment ref="E177" authorId="1" shapeId="0" xr:uid="{77C109A2-67FF-449E-BDBC-9F6904234923}">
      <text>
        <r>
          <rPr>
            <sz val="12"/>
            <color theme="1"/>
            <rFont val="Calibri"/>
            <family val="2"/>
            <scheme val="minor"/>
          </rPr>
          <t xml:space="preserve">ROM copies this value to NPX-&gt;VMAPCTX1_WD0 register during flash initialization. This bitmask indicates which 32KB block is encrypted/decrypted using CTX1 key &amp; IV. </t>
        </r>
      </text>
    </comment>
    <comment ref="E178" authorId="1" shapeId="0" xr:uid="{3844E75F-0D19-458F-8DE9-DA0526E749D4}">
      <text>
        <r>
          <rPr>
            <sz val="12"/>
            <color theme="1"/>
            <rFont val="Calibri"/>
            <family val="2"/>
            <scheme val="minor"/>
          </rPr>
          <t xml:space="preserve">ROM copies this value to NPX-&gt;VMAPCTX1_WD1 register during flash initialization. This bitmask indicates which 32KB block is encrypted/decrypted using CTX1 key &amp; IV. </t>
        </r>
      </text>
    </comment>
    <comment ref="E179" authorId="1" shapeId="0" xr:uid="{5F3EA71E-8A5E-4A89-B7A2-CF85F916F544}">
      <text>
        <r>
          <rPr>
            <sz val="12"/>
            <color theme="1"/>
            <rFont val="Calibri"/>
            <family val="2"/>
            <scheme val="minor"/>
          </rPr>
          <t xml:space="preserve">ROM copies this value to NPX-&gt;VMAPCTX2_WD0 register during flash initialization. This bitmask indicates which 32KB block is encrypted/decrypted using CTX2 key &amp; IV. </t>
        </r>
      </text>
    </comment>
    <comment ref="E180" authorId="1" shapeId="0" xr:uid="{0B35BC3E-6CD2-405E-972F-7036E0612868}">
      <text>
        <r>
          <rPr>
            <sz val="12"/>
            <color theme="1"/>
            <rFont val="Calibri"/>
            <family val="2"/>
            <scheme val="minor"/>
          </rPr>
          <t xml:space="preserve">ROM copies this value to NPX-&gt;VMAPCTX2_WD1 register during flash initialization. This bitmask indicates which 32KB block is encrypted/decrypted using CTX2 key &amp; IV. </t>
        </r>
      </text>
    </comment>
    <comment ref="E181" authorId="1" shapeId="0" xr:uid="{4B91C9E8-F00E-43EF-8AC4-47FB8B66BC65}">
      <text>
        <r>
          <rPr>
            <sz val="12"/>
            <color theme="1"/>
            <rFont val="Calibri"/>
            <family val="2"/>
            <scheme val="minor"/>
          </rPr>
          <t xml:space="preserve">ROM copies this value to NPX-&gt;VMAPCTX3_WD0 register during flash initialization. This bitmask indicates which 32KB block is encrypted/decrypted using CTX3 key &amp; IV. </t>
        </r>
      </text>
    </comment>
    <comment ref="E182" authorId="1" shapeId="0" xr:uid="{44A83161-60ED-4AE2-AA3D-87409316065C}">
      <text>
        <r>
          <rPr>
            <sz val="12"/>
            <color theme="1"/>
            <rFont val="Calibri"/>
            <family val="2"/>
            <scheme val="minor"/>
          </rPr>
          <t xml:space="preserve">ROM copies this value to NPX-&gt;VMAPCTX3_WD1 register during flash initialization. This bitmask indicates which 32KB block is encrypted/decrypted using CTX3 key &amp; IV. </t>
        </r>
      </text>
    </comment>
    <comment ref="E183" authorId="2" shapeId="0" xr:uid="{7970DB92-92B7-4259-AF8E-B3D331FC9399}">
      <text>
        <r>
          <rPr>
            <sz val="12"/>
            <color theme="1"/>
            <rFont val="Calibri"/>
            <family val="2"/>
            <scheme val="minor"/>
          </rPr>
          <t>Upper 24-bits of IPED region 0 start address. Lower 8 address bits are always 0.</t>
        </r>
      </text>
    </comment>
    <comment ref="AI183" authorId="1" shapeId="0" xr:uid="{354E01BC-1BC9-4950-BE81-8A5FB0F63021}">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3" authorId="1" shapeId="0" xr:uid="{1FC3B87C-CA7A-4358-943F-F8C2C1F56818}">
      <text>
        <r>
          <rPr>
            <sz val="9"/>
            <color indexed="81"/>
            <rFont val="Tahoma"/>
            <family val="2"/>
          </rPr>
          <t xml:space="preserve">GCM mode enable.
0 -  Region is enabled in CTR mode. 
1 - Region is enabled in GCM mode. 
</t>
        </r>
      </text>
    </comment>
    <comment ref="E184" authorId="2" shapeId="0" xr:uid="{D96FF4FD-61F0-4A8D-A6B6-4E9847AB38BA}">
      <text>
        <r>
          <rPr>
            <sz val="12"/>
            <color theme="1"/>
            <rFont val="Calibri"/>
            <family val="2"/>
            <scheme val="minor"/>
          </rPr>
          <t>Upper 24-bits of IPED region 0 end address. Lower 8 address bits are always 0.</t>
        </r>
      </text>
    </comment>
    <comment ref="AI184" authorId="1" shapeId="0" xr:uid="{DF77DDF0-243D-4450-B36D-6DFCD17E428C}">
      <text>
        <r>
          <rPr>
            <sz val="12"/>
            <color theme="1"/>
            <rFont val="Calibri"/>
            <family val="2"/>
            <scheme val="minor"/>
          </rPr>
          <t xml:space="preserve">Lock the IPED context settings.
00 - Region is not locked. 
01, 10, 11 - Region is locked. 
</t>
        </r>
      </text>
    </comment>
    <comment ref="E185" authorId="2" shapeId="0" xr:uid="{FDEEAEA5-A6C1-4A00-A6E3-13C069AF819A}">
      <text>
        <r>
          <rPr>
            <sz val="12"/>
            <color theme="1"/>
            <rFont val="Calibri"/>
            <family val="2"/>
            <scheme val="minor"/>
          </rPr>
          <t>Upper 24-bits of IPED region 1 start address. Lower 8 address bits are always 0.</t>
        </r>
      </text>
    </comment>
    <comment ref="AI185" authorId="1" shapeId="0" xr:uid="{325EDBA6-EAB5-4009-B1FF-72795291EA7D}">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5" authorId="1" shapeId="0" xr:uid="{910F81A5-3BF7-40BD-8BF3-B2F076C6B76D}">
      <text>
        <r>
          <rPr>
            <sz val="9"/>
            <color indexed="81"/>
            <rFont val="Tahoma"/>
            <family val="2"/>
          </rPr>
          <t xml:space="preserve">GCM mode enable.
0 -  Region is enabled in CTR mode. 
1 - Region is enabled in GCM mode. 
</t>
        </r>
      </text>
    </comment>
    <comment ref="E186" authorId="2" shapeId="0" xr:uid="{164E1E01-8435-4FAE-B03F-0D647F03BE22}">
      <text>
        <r>
          <rPr>
            <sz val="12"/>
            <color theme="1"/>
            <rFont val="Calibri"/>
            <family val="2"/>
            <scheme val="minor"/>
          </rPr>
          <t>Upper 24-bits of IPED region 1 end address. Lower 8 address bits are always 0.</t>
        </r>
      </text>
    </comment>
    <comment ref="AI186" authorId="1" shapeId="0" xr:uid="{E01AC1D7-A0D7-412C-88BB-8A44624DA5EF}">
      <text>
        <r>
          <rPr>
            <sz val="12"/>
            <color theme="1"/>
            <rFont val="Calibri"/>
            <family val="2"/>
            <scheme val="minor"/>
          </rPr>
          <t xml:space="preserve">Lock the IPED context settings.
00 - Region is not locked. 
01, 10, 11 - Region is locked. 
</t>
        </r>
      </text>
    </comment>
    <comment ref="E187" authorId="2" shapeId="0" xr:uid="{40DD6632-8DBE-4E6E-BA54-7C88D41F83AC}">
      <text>
        <r>
          <rPr>
            <sz val="12"/>
            <color theme="1"/>
            <rFont val="Calibri"/>
            <family val="2"/>
            <scheme val="minor"/>
          </rPr>
          <t>Upper 24-bits of IPED region 2 start address. Lower 8 address bits are always 0.</t>
        </r>
      </text>
    </comment>
    <comment ref="AI187" authorId="1" shapeId="0" xr:uid="{A14D97CC-DDB2-4FA8-92F1-45F39CFF2203}">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7" authorId="1" shapeId="0" xr:uid="{396FC157-9E1E-4CA1-B7BF-E6C79EEFE80F}">
      <text>
        <r>
          <rPr>
            <sz val="9"/>
            <color indexed="81"/>
            <rFont val="Tahoma"/>
            <family val="2"/>
          </rPr>
          <t xml:space="preserve">GCM mode enable.
0 -  Region is enabled in CTR mode. 
1 - Region is enabled in GCM mode. 
</t>
        </r>
      </text>
    </comment>
    <comment ref="E188" authorId="2" shapeId="0" xr:uid="{0867EED3-6701-4BEF-B8D4-DD4BF4D8E7EF}">
      <text>
        <r>
          <rPr>
            <sz val="12"/>
            <color theme="1"/>
            <rFont val="Calibri"/>
            <family val="2"/>
            <scheme val="minor"/>
          </rPr>
          <t>Upper 24-bits of IPED region 2 end address. Lower 8 address bits are always 0.</t>
        </r>
      </text>
    </comment>
    <comment ref="AI188" authorId="1" shapeId="0" xr:uid="{0F62D460-FAEF-4B6B-BB0A-3CA058D126C1}">
      <text>
        <r>
          <rPr>
            <sz val="12"/>
            <color theme="1"/>
            <rFont val="Calibri"/>
            <family val="2"/>
            <scheme val="minor"/>
          </rPr>
          <t xml:space="preserve">Lock the IPED context settings.
00 - Region is not locked. 
01, 10, 11 - Region is locked. 
</t>
        </r>
      </text>
    </comment>
    <comment ref="E189" authorId="2" shapeId="0" xr:uid="{33A1EB3B-0503-4F9F-9665-4E381994D819}">
      <text>
        <r>
          <rPr>
            <sz val="12"/>
            <color theme="1"/>
            <rFont val="Calibri"/>
            <family val="2"/>
            <scheme val="minor"/>
          </rPr>
          <t>Upper 24-bits of IPED region 3 start address. Lower 8 address bits are always 0.</t>
        </r>
      </text>
    </comment>
    <comment ref="AI189" authorId="1" shapeId="0" xr:uid="{D9BB69A5-799F-4511-AF32-38F430F5C426}">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9" authorId="1" shapeId="0" xr:uid="{48DC9746-E6DC-4411-9ADB-2E87D9644E14}">
      <text>
        <r>
          <rPr>
            <sz val="9"/>
            <color indexed="81"/>
            <rFont val="Tahoma"/>
            <family val="2"/>
          </rPr>
          <t xml:space="preserve">GCM mode enable.
0 -  Region is enabled in CTR mode. 
1 - Region is enabled in GCM mode. 
</t>
        </r>
      </text>
    </comment>
    <comment ref="E190" authorId="2" shapeId="0" xr:uid="{28AFF842-C003-48A5-A831-8B0098539BDC}">
      <text>
        <r>
          <rPr>
            <sz val="12"/>
            <color theme="1"/>
            <rFont val="Calibri"/>
            <family val="2"/>
            <scheme val="minor"/>
          </rPr>
          <t>Upper 24-bits of IPED region 3 end address. Lower 8 address bits are always 0.</t>
        </r>
      </text>
    </comment>
    <comment ref="AI190" authorId="1" shapeId="0" xr:uid="{5F6B02ED-2815-4C78-BBE8-7EC2B86BDEDD}">
      <text>
        <r>
          <rPr>
            <sz val="12"/>
            <color theme="1"/>
            <rFont val="Calibri"/>
            <family val="2"/>
            <scheme val="minor"/>
          </rPr>
          <t xml:space="preserve">Lock the IPED context settings.
00 - Region is not locked. 
01, 10, 11 - Region is locked. 
</t>
        </r>
      </text>
    </comment>
    <comment ref="E191" authorId="2" shapeId="0" xr:uid="{046866CB-6795-4FD2-A475-0977DFEF4118}">
      <text>
        <r>
          <rPr>
            <sz val="12"/>
            <color theme="1"/>
            <rFont val="Calibri"/>
            <family val="2"/>
            <scheme val="minor"/>
          </rPr>
          <t>Upper 24-bits of IPED region 4 start address. Lower 8 address bits are always 0.</t>
        </r>
      </text>
    </comment>
    <comment ref="AI191" authorId="1" shapeId="0" xr:uid="{C872E3B0-0C51-43DE-923B-575141796487}">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1" authorId="1" shapeId="0" xr:uid="{BAC570DA-E868-4196-8155-3F223A56AEE0}">
      <text>
        <r>
          <rPr>
            <sz val="9"/>
            <color indexed="81"/>
            <rFont val="Tahoma"/>
            <family val="2"/>
          </rPr>
          <t xml:space="preserve">GCM mode enable.
0 -  Region is enabled in CTR mode. 
1 - Region is enabled in GCM mode. 
</t>
        </r>
      </text>
    </comment>
    <comment ref="E192" authorId="2" shapeId="0" xr:uid="{556AC9F6-E1B0-4632-9767-356F0D3B2BDB}">
      <text>
        <r>
          <rPr>
            <sz val="12"/>
            <color theme="1"/>
            <rFont val="Calibri"/>
            <family val="2"/>
            <scheme val="minor"/>
          </rPr>
          <t>Upper 24-bits of IPED region 4 end address. Lower 8 address bits are always 0.</t>
        </r>
      </text>
    </comment>
    <comment ref="AI192" authorId="1" shapeId="0" xr:uid="{8E1595E3-1724-4731-AFB6-A4CA62657283}">
      <text>
        <r>
          <rPr>
            <sz val="12"/>
            <color theme="1"/>
            <rFont val="Calibri"/>
            <family val="2"/>
            <scheme val="minor"/>
          </rPr>
          <t xml:space="preserve">Lock the IPED context settings.
00 - Region is not locked. 
01, 10, 11 - Region is locked. 
</t>
        </r>
      </text>
    </comment>
    <comment ref="E193" authorId="2" shapeId="0" xr:uid="{A942CDA8-CF9C-49E9-A770-3AA97C81C3E2}">
      <text>
        <r>
          <rPr>
            <sz val="12"/>
            <color theme="1"/>
            <rFont val="Calibri"/>
            <family val="2"/>
            <scheme val="minor"/>
          </rPr>
          <t>Upper 24-bits of IPED region 5 start address. Lower 8 address bits are always 0.</t>
        </r>
      </text>
    </comment>
    <comment ref="AI193" authorId="1" shapeId="0" xr:uid="{A589C5B5-2984-445D-804F-D5A964FC2FE0}">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3" authorId="1" shapeId="0" xr:uid="{A5B9D43F-514B-4EA9-AF59-DC5839DFDB05}">
      <text>
        <r>
          <rPr>
            <sz val="9"/>
            <color indexed="81"/>
            <rFont val="Tahoma"/>
            <family val="2"/>
          </rPr>
          <t xml:space="preserve">GCM mode enable.
0 -  Region is enabled in CTR mode. 
1 - Region is enabled in GCM mode. 
</t>
        </r>
      </text>
    </comment>
    <comment ref="E194" authorId="2" shapeId="0" xr:uid="{4848CDFC-FB1C-4450-A665-E942C2135F46}">
      <text>
        <r>
          <rPr>
            <sz val="12"/>
            <color theme="1"/>
            <rFont val="Calibri"/>
            <family val="2"/>
            <scheme val="minor"/>
          </rPr>
          <t>Upper 24-bits of IPED region 5 end address. Lower 8 address bits are always 0.</t>
        </r>
      </text>
    </comment>
    <comment ref="AI194" authorId="1" shapeId="0" xr:uid="{98A7DDC3-385D-4BA2-AD06-C94C1C49BF33}">
      <text>
        <r>
          <rPr>
            <sz val="12"/>
            <color theme="1"/>
            <rFont val="Calibri"/>
            <family val="2"/>
            <scheme val="minor"/>
          </rPr>
          <t xml:space="preserve">Lock the IPED context settings.
00 - Region is not locked. 
01, 10, 11 - Region is locked. 
</t>
        </r>
      </text>
    </comment>
    <comment ref="E195" authorId="2" shapeId="0" xr:uid="{24C20664-9D32-4E28-A33D-98AAB78BED20}">
      <text>
        <r>
          <rPr>
            <sz val="12"/>
            <color theme="1"/>
            <rFont val="Calibri"/>
            <family val="2"/>
            <scheme val="minor"/>
          </rPr>
          <t>Upper 24-bits of IPED region 6 start address. Lower 8 address bits are always 0.</t>
        </r>
      </text>
    </comment>
    <comment ref="AI195" authorId="1" shapeId="0" xr:uid="{71F39CCE-4EB3-401C-A293-133887A0E982}">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5" authorId="1" shapeId="0" xr:uid="{C9267703-F43A-43EF-A377-0EBBF0D4C688}">
      <text>
        <r>
          <rPr>
            <sz val="9"/>
            <color indexed="81"/>
            <rFont val="Tahoma"/>
            <family val="2"/>
          </rPr>
          <t xml:space="preserve">GCM mode enable.
0 -  Region is enabled in CTR mode. 
1 - Region is enabled in GCM mode. 
</t>
        </r>
      </text>
    </comment>
    <comment ref="E196" authorId="2" shapeId="0" xr:uid="{55A22017-BB39-4DCF-B260-B6802A828759}">
      <text>
        <r>
          <rPr>
            <sz val="12"/>
            <color theme="1"/>
            <rFont val="Calibri"/>
            <family val="2"/>
            <scheme val="minor"/>
          </rPr>
          <t>Upper 24-bits of IPED region 6 end address. Lower 8 address bits are always 0.</t>
        </r>
      </text>
    </comment>
    <comment ref="AI196" authorId="1" shapeId="0" xr:uid="{00C6AEF4-67CE-42FD-B2DF-069C6546C26A}">
      <text>
        <r>
          <rPr>
            <sz val="12"/>
            <color theme="1"/>
            <rFont val="Calibri"/>
            <family val="2"/>
            <scheme val="minor"/>
          </rPr>
          <t xml:space="preserve">Lock the IPED context settings.
00 - Region is not locked. 
01, 10, 11 - Region is locked. 
</t>
        </r>
      </text>
    </comment>
    <comment ref="E197" authorId="2" shapeId="0" xr:uid="{EA49CE24-3AAF-40C8-8C4D-AA3B2F112D13}">
      <text>
        <r>
          <rPr>
            <sz val="12"/>
            <color theme="1"/>
            <rFont val="Calibri"/>
            <family val="2"/>
            <scheme val="minor"/>
          </rPr>
          <t>Upper 24-bits of IPED region 7 start address. Lower 8 address bits are always 0.</t>
        </r>
      </text>
    </comment>
    <comment ref="AI197" authorId="1" shapeId="0" xr:uid="{46C248B5-EFCA-4A48-ADF9-6C0799093322}">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7" authorId="1" shapeId="0" xr:uid="{01C9D0A4-B020-4B3B-990D-9F808E3CA040}">
      <text>
        <r>
          <rPr>
            <sz val="9"/>
            <color indexed="81"/>
            <rFont val="Tahoma"/>
            <family val="2"/>
          </rPr>
          <t xml:space="preserve">GCM mode enable.
0 -  Region is enabled in CTR mode. 
1 - Region is enabled in GCM mode. 
</t>
        </r>
      </text>
    </comment>
    <comment ref="E198" authorId="2" shapeId="0" xr:uid="{78C30560-F73A-47D7-849F-81D61C7942F8}">
      <text>
        <r>
          <rPr>
            <sz val="12"/>
            <color theme="1"/>
            <rFont val="Calibri"/>
            <family val="2"/>
            <scheme val="minor"/>
          </rPr>
          <t>Upper 24-bits of IPED region 7 end address. Lower 8 address bits are always 0.</t>
        </r>
      </text>
    </comment>
    <comment ref="AI198" authorId="1" shapeId="0" xr:uid="{31876453-B4D9-4157-BFB5-43B66DA6B506}">
      <text>
        <r>
          <rPr>
            <sz val="12"/>
            <color theme="1"/>
            <rFont val="Calibri"/>
            <family val="2"/>
            <scheme val="minor"/>
          </rPr>
          <t xml:space="preserve">Lock the IPED context settings.
00 - Region is not locked. 
01, 10, 11 - Region is locked. 
</t>
        </r>
      </text>
    </comment>
    <comment ref="E199" authorId="1" shapeId="0" xr:uid="{223C7279-0E88-46A4-9035-B7BC7C269513}">
      <text>
        <r>
          <rPr>
            <sz val="12"/>
            <color theme="1"/>
            <rFont val="Calibri"/>
            <family val="2"/>
            <scheme val="minor"/>
          </rPr>
          <t xml:space="preserve">Bitmap mask to indicate sectors included in recovery image.
Recovery image is programmed in BANK1_IFR0. But if the image size is more than 32KB, this field can be used to indicate sectors to include in recovery image.
ROM will configure flash protection setting for these sectors the same as BANK1_IFR0 before exiting to user code. The protection settings are managed through CMPA.OEM_BANK1_IFR0_PROT. The lower 8 sectors are excluded from this mask to avoid conflicts with dual image boot feature.
</t>
        </r>
      </text>
    </comment>
    <comment ref="E211" authorId="1" shapeId="0" xr:uid="{B42D697F-DEE9-4517-9B79-A19AECEDC881}">
      <text>
        <r>
          <rPr>
            <b/>
            <sz val="9"/>
            <color indexed="81"/>
            <rFont val="Tahoma"/>
            <family val="2"/>
          </rPr>
          <t xml:space="preserve">Drive GPIO 0 port pins high after reset.
</t>
        </r>
        <r>
          <rPr>
            <sz val="9"/>
            <color indexed="81"/>
            <rFont val="Tahoma"/>
            <family val="2"/>
          </rPr>
          <t xml:space="preserve">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QUICK_SET_GPIO_x and QUICK_CLR_GPIO_x fields then pin will be set to high-level with quick transition to low.
</t>
        </r>
      </text>
    </comment>
    <comment ref="E212" authorId="1" shapeId="0" xr:uid="{15A1A03C-5150-4616-94A8-AADA418C149C}">
      <text>
        <r>
          <rPr>
            <b/>
            <sz val="9"/>
            <color indexed="81"/>
            <rFont val="Tahoma"/>
            <family val="2"/>
          </rPr>
          <t xml:space="preserve">Drive GPIO 0 port pins low.
</t>
        </r>
        <r>
          <rPr>
            <sz val="9"/>
            <color indexed="81"/>
            <rFont val="Tahoma"/>
            <family val="2"/>
          </rPr>
          <t>See description of QUICK_SET_GPIO_0 field.
Note, if a pin is selected in both QUICK_SET_GPIO_x and QUICK_CLR_GPIO_x fields then pin will be set to high-level with quick transition to low.</t>
        </r>
      </text>
    </comment>
    <comment ref="E213" authorId="1" shapeId="0" xr:uid="{D02973F9-CC1A-44F4-B831-0D2C3E8BE25D}">
      <text>
        <r>
          <rPr>
            <b/>
            <sz val="9"/>
            <color indexed="81"/>
            <rFont val="Tahoma"/>
            <family val="2"/>
          </rPr>
          <t xml:space="preserve">Drive GPIO 1 port pins high.
</t>
        </r>
        <r>
          <rPr>
            <sz val="9"/>
            <color indexed="81"/>
            <rFont val="Tahoma"/>
            <family val="2"/>
          </rPr>
          <t>See description of QUICK_SET_GPIO_0 field.</t>
        </r>
      </text>
    </comment>
    <comment ref="E214" authorId="1" shapeId="0" xr:uid="{7A3B9478-182C-48F3-9358-FA4455B8002E}">
      <text>
        <r>
          <rPr>
            <sz val="12"/>
            <color theme="1"/>
            <rFont val="Calibri"/>
            <family val="2"/>
            <scheme val="minor"/>
          </rPr>
          <t>Drive GPIO 1 port pins low.
See description of QUICK_SET_GPIO_0 field.</t>
        </r>
      </text>
    </comment>
    <comment ref="E215" authorId="1" shapeId="0" xr:uid="{72DB7D9F-76A0-4DBB-B0A8-C53E7D4B6590}">
      <text>
        <r>
          <rPr>
            <sz val="12"/>
            <color theme="1"/>
            <rFont val="Calibri"/>
            <family val="2"/>
            <scheme val="minor"/>
          </rPr>
          <t>Drive GPIO 2 port pins high.
See description of QUICK_SET_GPIO_0 field.</t>
        </r>
      </text>
    </comment>
    <comment ref="E216" authorId="1" shapeId="0" xr:uid="{C2050020-53F4-41EE-9465-37BA33DFDA99}">
      <text>
        <r>
          <rPr>
            <sz val="12"/>
            <color theme="1"/>
            <rFont val="Calibri"/>
            <family val="2"/>
            <scheme val="minor"/>
          </rPr>
          <t>Drive GPIO 2 port pins low.
See description of QUICK_SET_GPIO_0 field.</t>
        </r>
      </text>
    </comment>
    <comment ref="E217" authorId="1" shapeId="0" xr:uid="{1E01A62F-AC8C-47E8-8363-F8C8276EA1C1}">
      <text>
        <r>
          <rPr>
            <sz val="12"/>
            <color theme="1"/>
            <rFont val="Calibri"/>
            <family val="2"/>
            <scheme val="minor"/>
          </rPr>
          <t>Drive GPIO 3 port pins high.
See description of QUICK_SET_GPIO_0 field.</t>
        </r>
      </text>
    </comment>
    <comment ref="E218" authorId="1" shapeId="0" xr:uid="{A500F25E-CD7C-4CD8-B89F-D98229744DDE}">
      <text>
        <r>
          <rPr>
            <sz val="12"/>
            <color theme="1"/>
            <rFont val="Calibri"/>
            <family val="2"/>
            <scheme val="minor"/>
          </rPr>
          <t>Drive GPIO 3 port pins low.
See description of QUICK_SET_GPIO_0 field.</t>
        </r>
      </text>
    </comment>
    <comment ref="E219" authorId="1" shapeId="0" xr:uid="{666A2B58-6617-4335-B841-3B6D54BD982A}">
      <text>
        <r>
          <rPr>
            <sz val="12"/>
            <color theme="1"/>
            <rFont val="Calibri"/>
            <family val="2"/>
            <scheme val="minor"/>
          </rPr>
          <t>Drive GPIO 4 port pins high.
See description of QUICK_SET_GPIO_0 field.</t>
        </r>
      </text>
    </comment>
    <comment ref="E220" authorId="1" shapeId="0" xr:uid="{69880513-65E8-47E2-99C8-B5C68B26EE60}">
      <text>
        <r>
          <rPr>
            <sz val="12"/>
            <color theme="1"/>
            <rFont val="Calibri"/>
            <family val="2"/>
            <scheme val="minor"/>
          </rPr>
          <t xml:space="preserve">Drive GPIO 4 port pins low.
See description of QUICK_SET_GPIO_0 field.
</t>
        </r>
      </text>
    </comment>
    <comment ref="E221" authorId="1" shapeId="0" xr:uid="{5DC3164D-EA77-4169-AF86-CF82B5B3DBEE}">
      <text>
        <r>
          <rPr>
            <sz val="12"/>
            <color theme="1"/>
            <rFont val="Calibri"/>
            <family val="2"/>
            <scheme val="minor"/>
          </rPr>
          <t>Drive GPIO 5 port pins high.
See description of QUICK_SET_GPIO_0 field.</t>
        </r>
      </text>
    </comment>
    <comment ref="E222" authorId="1" shapeId="0" xr:uid="{2EC19164-5013-4E10-95FD-FB21BEB1468C}">
      <text>
        <r>
          <rPr>
            <sz val="12"/>
            <color theme="1"/>
            <rFont val="Calibri"/>
            <family val="2"/>
            <scheme val="minor"/>
          </rPr>
          <t>Drive GPIO 5 port pins low.
See description of QUICK_SET_GPIO_0 field.</t>
        </r>
      </text>
    </comment>
    <comment ref="E227" authorId="1" shapeId="0" xr:uid="{7F92E1B7-AB6A-4485-97C2-9327202846BF}">
      <text>
        <r>
          <rPr>
            <sz val="9"/>
            <color indexed="81"/>
            <rFont val="Tahoma"/>
            <family val="2"/>
          </rPr>
          <t>CUST_MK_SK is stored in form of RFC3394 blob and it is used by bootloader to decrypt SB3.1 encryption key during processing of SB file by bootloader. CUST_MK_SK is generated during device provisioning process by HSM_KEY_GEN (random key) or by HSM_STORE_KEY (user defined key) commands. To store this key into CMPA, SB_STORE_KEY command should be used.</t>
        </r>
      </text>
    </comment>
    <comment ref="E262" authorId="1" shapeId="0" xr:uid="{156B2F52-FFC6-4121-8044-429466E748F7}">
      <text>
        <r>
          <rPr>
            <sz val="9"/>
            <color indexed="81"/>
            <rFont val="Tahoma"/>
            <family val="2"/>
          </rPr>
          <t>ROM updates this field along with CMPA_CMAC. 
ROM uses this field based on CMPA.LP_SEC_BOOT field option.</t>
        </r>
      </text>
    </comment>
    <comment ref="E263" authorId="1" shapeId="0" xr:uid="{EAA7C94C-A9C7-4BFA-BA07-06181024BC65}">
      <text>
        <r>
          <rPr>
            <sz val="9"/>
            <color indexed="81"/>
            <rFont val="Tahoma"/>
            <family val="2"/>
          </rPr>
          <t xml:space="preserve">CMAC of CMPA page data from offset 0x00 to 0x1EB. 
 ROM updates this field  on subsequent boot after page update. </t>
        </r>
      </text>
    </comment>
    <comment ref="D267" authorId="3" shapeId="0" xr:uid="{3925D436-21AB-45D8-A6D1-22FC425C02FE}">
      <text>
        <r>
          <rPr>
            <sz val="12"/>
            <color theme="1"/>
            <rFont val="Calibri"/>
            <family val="2"/>
            <scheme val="minor"/>
          </rPr>
          <t>Cannot program by ISP commands, refer to SRM Doc to update this region by ROM API.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
    <author>Durgesh Pattamatta</author>
    <author>Melissa A Hunter</author>
    <author>Petr Bobcik</author>
    <author>Alex Qiu</author>
  </authors>
  <commentList>
    <comment ref="D6" authorId="0" shapeId="0" xr:uid="{56076CEF-EE35-4602-9D7E-3ADB1A4DAB38}">
      <text>
        <r>
          <rPr>
            <sz val="11"/>
            <color theme="1"/>
            <rFont val="Calibri"/>
            <family val="2"/>
            <scheme val="minor"/>
          </rPr>
          <t>CFPA Header</t>
        </r>
      </text>
    </comment>
    <comment ref="E6" authorId="0" shapeId="0" xr:uid="{FE36C7EA-0B60-45DC-84B3-A40C9B7389EA}">
      <text>
        <r>
          <rPr>
            <sz val="11"/>
            <color theme="1"/>
            <rFont val="Calibri"/>
            <family val="2"/>
            <scheme val="minor"/>
          </rPr>
          <t>CFPA Header marker should be set to 0x9635. 
After this header is set, all non-zero values will take effect; leaving  all values set to 0xff will cause undefined behavior. 
It is recommended to set all values to 0x00 before setting the CFPA header.</t>
        </r>
      </text>
    </comment>
    <comment ref="U6" authorId="1" shapeId="0" xr:uid="{E466045B-18D6-4745-A7C9-FD0DD54C1E82}">
      <text>
        <r>
          <rPr>
            <sz val="11"/>
            <color theme="1"/>
            <rFont val="Calibri"/>
            <family val="2"/>
            <scheme val="minor"/>
          </rPr>
          <t>Inverted value of CFPA_LC_STATE.
This INV_CPFA_LC_STATE ^ CFPA_LC_STATE[7:0] should be 0xFF, otherwise the CPFA_LC_STATE will not be valid.</t>
        </r>
      </text>
    </comment>
    <comment ref="AC6" authorId="1" shapeId="0" xr:uid="{FE80A4BC-3FB9-449A-82E3-BFDDEEC2A62B}">
      <text>
        <r>
          <rPr>
            <sz val="11"/>
            <color theme="1"/>
            <rFont val="Calibri"/>
            <family val="2"/>
            <scheme val="minor"/>
          </rPr>
          <t>Life cycle state. 
This field can be used to advance life cycle state to 0x7, 0xF or 0xCF during development (OTP_LC_STATE = 0x3) for testing deployed states without programming OTP fuse. 
When CFPA is used to advance LC state, then application code should implement hooks, to revert CFPA_LC_STATE field to 0x3 to bring the device back to OEM_DEVELOP state (0x03).  One such example is a GPIO interrupt handler invoked on a button press which modified the CFPA_LC_STATE to 0x3. 
Below are the allowed values for this field. Use of other values may lead to bricked state.
USE_LC_STATE_OTP - 0x00  - Use LC state from OTP.
DEVELOP - 0x03  - Develop  state
DEVELOP2 - 0x07  - Develop 2  state
IN_FIELD - 0x0F  - In-field state
IN_FIELD_LOCKED - 0xCF  - In-field locked state</t>
        </r>
      </text>
    </comment>
    <comment ref="D7" authorId="0" shapeId="0" xr:uid="{E3CE836B-6899-46C1-A0AF-940325225DAE}">
      <text>
        <r>
          <rPr>
            <sz val="11"/>
            <color theme="1"/>
            <rFont val="Calibri"/>
            <family val="2"/>
            <scheme val="minor"/>
          </rPr>
          <t>CFPA Page Version.</t>
        </r>
      </text>
    </comment>
    <comment ref="E7" authorId="0" shapeId="0" xr:uid="{0A578CD9-B554-4B52-9F04-39D7DDF87EEF}">
      <text>
        <r>
          <rPr>
            <sz val="11"/>
            <color theme="1"/>
            <rFont val="Calibri"/>
            <family val="2"/>
            <scheme val="minor"/>
          </rPr>
          <t>Update DICE certificate during next boot.
NO_ACTION - 0b  - No action
GENERATE_CERTIFICATE - 1b  - Generate certificate.</t>
        </r>
      </text>
    </comment>
    <comment ref="G7" authorId="1" shapeId="0" xr:uid="{EDA20673-A51A-4BE4-ADF2-46BEB52A75AF}">
      <text>
        <r>
          <rPr>
            <sz val="11"/>
            <color theme="1"/>
            <rFont val="Calibri"/>
            <family val="2"/>
            <scheme val="minor"/>
          </rPr>
          <t>CMPA page updated through ROM API. Thus compute CMAC on sub-sequent boot. This field is checked only in Develop (0x3)  LC state.  All other combinations update CMAC field in CMPA page.
* 000b - No action
* 010b - Update CMAC field in CMPA page. 
* 011b - Update CMAC field in CMPA page and OTP. Advance OTP_LC_STATE to Develop2 (0x7).
* 101b - Update CMAC field in CMPA page and OTP. Advance OTP_LC_STATE to In-field (0xF).
* 110b  - Update CMAC field in CMPA page and OTP. Advance OTP_LC_STATE to In-field Locked (0xCF).
* 
NO_ACTION - 0 - No action
UPDATE_IN_CMPA - 10 - Update CMAC field in CMPA page. 
TO_OEM_SECURE - 11 - Update CMAC field in CMPA page and OTP. Advance OTP_LC_STATE to Develop2 (0x7)
TO_OEM_CLOSED - 101 - Update CMAC field in CMPA page and OTP. Advance OTP_LC_STATE to In-Field (0xF).
TO_OEM_LOCKED - 110 - Update CMAC field in CMPA page and OTP. Advance OTP_LC_STATE to In-Field Locked (0xCF).</t>
        </r>
      </text>
    </comment>
    <comment ref="K7" authorId="1" shapeId="0" xr:uid="{C0D738B4-FB22-4C9C-9B3B-2A3C9E464483}">
      <text>
        <r>
          <rPr>
            <sz val="11"/>
            <color theme="1"/>
            <rFont val="Calibri"/>
            <family val="2"/>
            <scheme val="minor"/>
          </rPr>
          <t>Image updated.  Note: CMAC boot is only supported for internal flash. If using a FlexSPI flash XIP image, then this field should always be left as zero.
NOTHING_CHANGED - 00b  - No action
IMAGE0_CMAC_UPDATE - 01b  - Update image 0 CMAC
IMAGE1_CMAC_UPDATE - 10b  - Update image 1 CMAC
SBL_IMG_CMAC_UPDATE - 11b  - Update SBL image CMAC (image in IFR0 0x0100_8000). Value written in IMG0_CMAC field.</t>
        </r>
      </text>
    </comment>
    <comment ref="M7" authorId="1" shapeId="0" xr:uid="{8B2D09D6-CC60-44DD-86FD-563CB297CA78}">
      <text>
        <r>
          <rPr>
            <sz val="11"/>
            <color theme="1"/>
            <rFont val="Calibri"/>
            <family val="2"/>
            <scheme val="minor"/>
          </rPr>
          <t>CFPA page version.
Boot ROM uses this field to determine the active CFPA page by comparing the values in this field for the two CFPA pages. The page with higher version number is picked as active page if it passes the CMAC authentication. This field is updated by ROM whenever CFPA page is updated. Write '0xFF_FFFF' to auto increment current CFPA page version value (by ROM).</t>
        </r>
      </text>
    </comment>
    <comment ref="D8" authorId="1" shapeId="0" xr:uid="{F1B24164-DCED-4473-BCCE-818CBFA112CF}">
      <text>
        <r>
          <rPr>
            <sz val="11"/>
            <color theme="1"/>
            <rFont val="Calibri"/>
            <family val="2"/>
            <scheme val="minor"/>
          </rPr>
          <t>Secure Firmware version. 
This monotonic counter field tracks the firmware version of secure partition. 
ROM uses this field to enforce anti-rollback checking during secure boot and secure update (SB3 header). 
For image authentication pass during secure boot the FW version in image manifest must be equal or greater than this value. 
During secure update and recovery boot the version number in SB3 header Must be equal or greater than the value in this field. 
Apart from SB3 header check, user can enforce anti-rollback check during SB3 processing by using 'kSB3_COMMAND_fwVersionCheck' SB command with 'kNBOOT_CNT_secure' counter ID parameter, in SB3 file.</t>
        </r>
      </text>
    </comment>
    <comment ref="U8" authorId="2" shapeId="0" xr:uid="{65A37445-254C-457A-830E-EB5A22B68760}">
      <text>
        <r>
          <rPr>
            <sz val="12"/>
            <color theme="1"/>
            <rFont val="Calibri"/>
            <family val="2"/>
            <scheme val="minor"/>
          </rPr>
          <t>Secure Firmware version.
This monotonic counter field tracks the firmware version of secure partition. 
ROM uses this field to enforce anti-rollback checking during secure boot and secure update (SB3 header).  
For image authentication pass during secure boot the FW version in image manifest must be equal or greater than this value. 
During secure update &amp; recovery boot the version number in SB3 header Must be equal or greater than the value in this field.
Apart from SB3 header check, user can enforce anti-rollback check during SB3 processing by using "kSB3_COMMAND_fwVersionCheck" SB command with 'kNBOOT_CNT_secure' counter ID parameter, in SB3 file.</t>
        </r>
      </text>
    </comment>
    <comment ref="D9" authorId="1" shapeId="0" xr:uid="{0C6CCCF5-6131-4AAF-A1E2-BB199CE8A156}">
      <text>
        <r>
          <rPr>
            <sz val="11"/>
            <color theme="1"/>
            <rFont val="Calibri"/>
            <family val="2"/>
            <scheme val="minor"/>
          </rPr>
          <t>Non-Secure Firmware version. 
This monotonic counter field can be used to track the firmware version of non-secure partition. An anti-rollback check can be enforced during update by using this field and 'kSB3_COMMAND_fwVersionCheck' SB command with 'kNBOOT_CNT_nonsecure' counter ID parameter, in SB3 file.</t>
        </r>
      </text>
    </comment>
    <comment ref="E9" authorId="2" shapeId="0" xr:uid="{64527082-5BA8-40D1-B890-2C7817A37C68}">
      <text>
        <r>
          <rPr>
            <sz val="11"/>
            <color theme="1"/>
            <rFont val="Calibri"/>
            <family val="2"/>
            <scheme val="minor"/>
          </rPr>
          <t xml:space="preserve">Non-Secure Firmware version.
This monotonic counter field can be used to track the firmware version of non-secure partition.  An antirollback check can be enforced during update by using this field and "kSB3_COMMAND_fwVersionCheck" SB command with 'kNBOOT_CNT_nonsecure' counter ID parameter, in SB3 file.
</t>
        </r>
      </text>
    </comment>
    <comment ref="D11" authorId="0" shapeId="0" xr:uid="{9335B6AC-A74E-4DF8-9177-C65E9A986158}">
      <text>
        <r>
          <rPr>
            <sz val="11"/>
            <color theme="1"/>
            <rFont val="Calibri"/>
            <family val="2"/>
            <scheme val="minor"/>
          </rPr>
          <t>Secure BOOT Flags.</t>
        </r>
      </text>
    </comment>
    <comment ref="E11" authorId="1" shapeId="0" xr:uid="{0B8F030D-219B-40DD-926C-0EA748A1B040}">
      <text>
        <r>
          <rPr>
            <sz val="11"/>
            <color theme="1"/>
            <rFont val="Calibri"/>
            <family val="2"/>
            <scheme val="minor"/>
          </rPr>
          <t>OEM assets erase done flag.
ROM sets this field to 0xA after erasing the user flash and OEM assets. This operation is done on first boot after OTP_LC_STATE is advanced to 0x1F or higher states. 
On every boot ROM checks if LC_STATE is greater or equal to 0x1F and this field is empty in active CFPA page, then it erases OEM assets and updates this field in CFPA before freezing CFPA pages and enabling debug access. If the field is already set  to 0xA then it proceeds without erasing user flash area.</t>
        </r>
      </text>
    </comment>
    <comment ref="AC11" authorId="0" shapeId="0" xr:uid="{0BB68B9C-EA53-44E0-AEC9-9A6BCC3B165A}">
      <text>
        <r>
          <rPr>
            <sz val="11"/>
            <color theme="1"/>
            <rFont val="Calibri"/>
            <family val="2"/>
            <scheme val="minor"/>
          </rPr>
          <t>Root of Trust Key 3 Enable. Determines if ROTK3 can be used during secure boot.
ENABLED_0 - 00b - Enabled
ENABLED_1 -  01b  - Enabled
KEY_REVOKED_2 - 10b - Key revoked
KEY_REVOKED_3 -  11b  - Key revoked</t>
        </r>
      </text>
    </comment>
    <comment ref="AE11" authorId="0" shapeId="0" xr:uid="{33E5FB08-DA53-4A73-828B-5FDC08EEA531}">
      <text>
        <r>
          <rPr>
            <sz val="11"/>
            <color theme="1"/>
            <rFont val="Calibri"/>
            <family val="2"/>
            <scheme val="minor"/>
          </rPr>
          <t>Root of Trust Key 2 Enable. Determines if ROTK2 can be used during secure boot.
ENABLED_0 - 00b - Enabled
ENABLED_1 -  01b  - Enabled
KEY_REVOKED_2 - 10b - Key revoked
KEY_REVOKED_3 -  11b  - Key revoked</t>
        </r>
      </text>
    </comment>
    <comment ref="AG11" authorId="0" shapeId="0" xr:uid="{6DFDA5C5-116C-4580-9279-227FD5B52160}">
      <text>
        <r>
          <rPr>
            <sz val="11"/>
            <color theme="1"/>
            <rFont val="Calibri"/>
            <family val="2"/>
            <scheme val="minor"/>
          </rPr>
          <t>Root of Trust Key 1 Enable. Determines if ROTK1 can be used during secure boot.
ENABLED_0 - 00b - Enabled
ENABLED_1 -  01b  - Enabled
KEY_REVOKED_2 - 10b - Key revoked
KEY_REVOKED_3 -  11b  - Key revoked</t>
        </r>
      </text>
    </comment>
    <comment ref="AI11" authorId="0" shapeId="0" xr:uid="{316F104D-F43E-4C38-8BE3-775869FA3A8B}">
      <text>
        <r>
          <rPr>
            <sz val="11"/>
            <color theme="1"/>
            <rFont val="Calibri"/>
            <family val="2"/>
            <scheme val="minor"/>
          </rPr>
          <t>Root of Trust Key 0 Enable. Determines if ROTK0 can be used during secure boot.
ENABLED_0 - 00b - Enabled
ENABLED_1 -  01b  - Enabled
KEY_REVOKED_2 - 10b - Key revoked
KEY_REVOKED_3 -  11b  - Key revoked</t>
        </r>
      </text>
    </comment>
    <comment ref="D12" authorId="0" shapeId="0" xr:uid="{9D14D91D-0FC5-4DA2-9277-DB8D5C83B29D}">
      <text>
        <r>
          <rPr>
            <sz val="11"/>
            <color theme="1"/>
            <rFont val="Calibri"/>
            <family val="2"/>
            <scheme val="minor"/>
          </rPr>
          <t>Image Key Revoke</t>
        </r>
      </text>
    </comment>
    <comment ref="M12" authorId="2" shapeId="0" xr:uid="{E11F58F2-61CA-4242-A03E-29F703D5F44F}">
      <text>
        <r>
          <rPr>
            <sz val="11"/>
            <color theme="1"/>
            <rFont val="Calibri"/>
            <family val="2"/>
            <scheme val="minor"/>
          </rPr>
          <t xml:space="preserve">Image signing key revocation counter.
This monotonically increasing unary encode counter (e.g., 0x0, 0x1, 0x3, 0x7, 0xF...) field is used by boot ROM to enforce image signing key (ISK) certificate revocation policy. 
Boot ROM accepts an ISK certificate as valid only if the "constraint" field in ISK certificate is the same or greater than the ISK revocation counter.
The 32-bit ISK revocation counter is formed using 8 bits of IMAGE_KEY_REVOKE[7:0] field in OTP as MSB bits and lower 24 bits from this field.
ISK certificate validation is done as part of boot, FW update (SB3) and recovery (SB3) image authentication.
</t>
        </r>
      </text>
    </comment>
    <comment ref="D13" authorId="1" shapeId="0" xr:uid="{BEA87B95-AF18-48E7-8E22-25D5D920E2F0}">
      <text>
        <r>
          <rPr>
            <sz val="11"/>
            <color theme="1"/>
            <rFont val="Calibri"/>
            <family val="2"/>
            <scheme val="minor"/>
          </rPr>
          <t>Vector address when waking from power-down and deep power down states when CMPA.LP_SEC_BOOT is set to 2b'10.</t>
        </r>
      </text>
    </comment>
    <comment ref="E13" authorId="3" shapeId="0" xr:uid="{DD5A7324-D177-4497-AA12-CB9F81926FCA}">
      <text>
        <r>
          <rPr>
            <sz val="11"/>
            <color theme="1"/>
            <rFont val="Calibri"/>
            <family val="2"/>
            <scheme val="minor"/>
          </rPr>
          <t>Vector address when waking from power-down &amp; deep power down states when CMPA.LP_SEC_BOOT is set to 2b'10.</t>
        </r>
      </text>
    </comment>
    <comment ref="D14" authorId="0" shapeId="0" xr:uid="{5668272C-7116-4A26-87EA-2C4B4AB99701}">
      <text>
        <r>
          <rPr>
            <sz val="11"/>
            <color theme="1"/>
            <rFont val="Calibri"/>
            <family val="2"/>
            <scheme val="minor"/>
          </rPr>
          <t>Debug Revoke Vendor Usage.</t>
        </r>
      </text>
    </comment>
    <comment ref="E14" authorId="0" shapeId="0" xr:uid="{BDD0465B-FDBA-4BF5-BD80-4F96110392CA}">
      <text>
        <r>
          <rPr>
            <sz val="11"/>
            <color theme="1"/>
            <rFont val="Calibri"/>
            <family val="2"/>
            <scheme val="minor"/>
          </rPr>
          <t xml:space="preserve">Inverse Value of [15:0]
</t>
        </r>
      </text>
    </comment>
    <comment ref="U14" authorId="1" shapeId="0" xr:uid="{34A4954B-A4D6-4003-A4D7-E1D3DCBD2D1E}">
      <text>
        <r>
          <rPr>
            <sz val="11"/>
            <color theme="1"/>
            <rFont val="Calibri"/>
            <family val="2"/>
            <scheme val="minor"/>
          </rPr>
          <t>Debug certificate revocation counter.
This monotonic counter field is used for revoking debug certificates.
As part of debug authentication, CC_VU field in debug certificate/credential is checked against DCFG_VENDOR_USAGE value.
The 32-bit DCFG_VENDOR_USAGE is formed using upper 16 bit of CMPA.VENDOR_USAGE and lower 16 bits of this field.</t>
        </r>
      </text>
    </comment>
    <comment ref="D15" authorId="1" shapeId="0" xr:uid="{39CEA188-F511-4711-84E0-DD57CDE3746D}">
      <text>
        <r>
          <rPr>
            <sz val="11"/>
            <color theme="1"/>
            <rFont val="Calibri"/>
            <family val="2"/>
            <scheme val="minor"/>
          </rPr>
          <t xml:space="preserve">Device Configuration Credential Constraints for SoC specific Use Pinned. 
With TZ-M, the part can be sold by level 1 customers (secure code developer) to level-2 customers who develops non-secure code only. 
  - In this scenario,  for ease of development, Level 1 customer releases the part to always allow non-secure debug. 
  - To allow level-2 customers to further seal the part  DCFG_CC_SOCU_NS is used. 
  - ROM will use this word to further restrict the debug access. </t>
        </r>
      </text>
    </comment>
    <comment ref="E15" authorId="1" shapeId="0" xr:uid="{4C935CEE-E9FF-44EE-A16D-3D3DA1AFD8BD}">
      <text>
        <r>
          <rPr>
            <sz val="11"/>
            <color theme="1"/>
            <rFont val="Calibri"/>
            <family val="2"/>
            <scheme val="minor"/>
          </rPr>
          <t xml:space="preserve">Inverse Value of [15:0]
</t>
        </r>
      </text>
    </comment>
    <comment ref="U15" authorId="1" shapeId="0" xr:uid="{E1C8CFE9-2563-473C-A63A-6A77319716C0}">
      <text>
        <r>
          <rPr>
            <sz val="11"/>
            <color theme="1"/>
            <rFont val="Calibri"/>
            <family val="2"/>
            <scheme val="minor"/>
          </rPr>
          <t>Enforce UUID match during Debug authentication.
DISABLED - 0  - Debug certificate can be used with all devices.
ENABLED - 1  - Debug certificate per device with matching UUID is needed.</t>
        </r>
      </text>
    </comment>
    <comment ref="Z15" authorId="1" shapeId="0" xr:uid="{D23DF7DC-3F0B-4F9B-95B5-A36306B06C22}">
      <text>
        <r>
          <rPr>
            <sz val="11"/>
            <color theme="1"/>
            <rFont val="Calibri"/>
            <family val="2"/>
            <scheme val="minor"/>
          </rPr>
          <t>Second CM33 debug  Fixed state
USE_DAP - 0  - Use DAP to enable
FIXED_STATE - 1  - Fixed state</t>
        </r>
      </text>
    </comment>
    <comment ref="AA15" authorId="1" shapeId="0" xr:uid="{6687AAED-2598-4B79-B85E-3118CC1811DA}">
      <text>
        <r>
          <rPr>
            <sz val="11"/>
            <color theme="1"/>
            <rFont val="Calibri"/>
            <family val="2"/>
            <scheme val="minor"/>
          </rPr>
          <t>Second CM33 non-invasive debug enable
USE_DAP - 0  - Use DAP to enable
FIXED_STATE - 1  - Fixed state</t>
        </r>
      </text>
    </comment>
    <comment ref="AB15" authorId="1" shapeId="0" xr:uid="{434A81DC-E4F9-4F4B-B74A-42D44FE05BAD}">
      <text>
        <r>
          <rPr>
            <sz val="11"/>
            <color theme="1"/>
            <rFont val="Calibri"/>
            <family val="2"/>
            <scheme val="minor"/>
          </rPr>
          <t>Flash Mass Erase Command Enable
USE_DAP - 0  - Use DAP to enable
FIXED_STATE - 1  - Fixed state</t>
        </r>
      </text>
    </comment>
    <comment ref="AC15" authorId="1" shapeId="0" xr:uid="{7D5E6DC2-A9F1-47DF-9834-5F35ACB83AFA}">
      <text>
        <r>
          <rPr>
            <sz val="11"/>
            <color theme="1"/>
            <rFont val="Calibri"/>
            <family val="2"/>
            <scheme val="minor"/>
          </rPr>
          <t>Set FA mode command enable
USE_DAP - 0  - Use DAP to enable
FIXED_STATE - 1  - Fixed state</t>
        </r>
      </text>
    </comment>
    <comment ref="AD15" authorId="1" shapeId="0" xr:uid="{785C3BBE-07F6-4D74-B13A-D94026F08C84}">
      <text>
        <r>
          <rPr>
            <sz val="11"/>
            <color theme="1"/>
            <rFont val="Calibri"/>
            <family val="2"/>
            <scheme val="minor"/>
          </rPr>
          <t>ISP boot command enable
USE_DAP - 0  - Use DAP to enable
FIXED_STATE - 1  - Fixed state</t>
        </r>
      </text>
    </comment>
    <comment ref="AE15" authorId="2" shapeId="0" xr:uid="{F69AF361-E2BF-44DC-AF62-5C2177EDE030}">
      <text>
        <r>
          <rPr>
            <sz val="11"/>
            <color theme="1"/>
            <rFont val="Calibri"/>
            <family val="2"/>
            <scheme val="minor"/>
          </rPr>
          <t>DSP debug enable CoolFlex debug.
USE_DAP - 0  - Use DAP to enable
FIXED_STATE - 1  - Fixed state</t>
        </r>
      </text>
    </comment>
    <comment ref="AG15" authorId="1" shapeId="0" xr:uid="{E668C0CE-671E-4AD4-9B94-AD533B1F729A}">
      <text>
        <r>
          <rPr>
            <sz val="11"/>
            <color theme="1"/>
            <rFont val="Calibri"/>
            <family val="2"/>
            <scheme val="minor"/>
          </rPr>
          <t>Secure invasive debug enable
USE_DAP - 0  - Use DAP to enable
FIXED_STATE - 1  - Fixed state</t>
        </r>
      </text>
    </comment>
    <comment ref="AH15" authorId="1" shapeId="0" xr:uid="{2B9C4304-E3BF-4514-BBA9-7AF3D3D99E20}">
      <text>
        <r>
          <rPr>
            <sz val="11"/>
            <color theme="1"/>
            <rFont val="Calibri"/>
            <family val="2"/>
            <scheme val="minor"/>
          </rPr>
          <t>Secure non-invasive debug enable
USE_DAP - 0  - Use DAP to enable
FIXED_STATE - 1  - Fixed state</t>
        </r>
      </text>
    </comment>
    <comment ref="AI15" authorId="1" shapeId="0" xr:uid="{813B50B1-845B-4FB2-85A4-93C878CA36E5}">
      <text>
        <r>
          <rPr>
            <sz val="11"/>
            <color theme="1"/>
            <rFont val="Calibri"/>
            <family val="2"/>
            <scheme val="minor"/>
          </rPr>
          <t>Non Secure debug enable
USE_DAP - 0  - Use DAP to enable
FIXED_STATE - 1  - Fixed state</t>
        </r>
      </text>
    </comment>
    <comment ref="AJ15" authorId="1" shapeId="0" xr:uid="{76FCBA9D-EC6D-4979-BBFE-6A0B288E63CC}">
      <text>
        <r>
          <rPr>
            <sz val="11"/>
            <color theme="1"/>
            <rFont val="Calibri"/>
            <family val="2"/>
            <scheme val="minor"/>
          </rPr>
          <t>Non Secure non-invasive debug enable
USE_DAP - 0  - Use DAP to enable
FIXED_STATE - 1  - Fixed state</t>
        </r>
      </text>
    </comment>
    <comment ref="D16" authorId="1" shapeId="0" xr:uid="{7A065995-5085-4AC0-8D0F-6E26F148A224}">
      <text>
        <r>
          <rPr>
            <sz val="11"/>
            <color theme="1"/>
            <rFont val="Calibri"/>
            <family val="2"/>
            <scheme val="minor"/>
          </rPr>
          <t>Device Configuration Credential Constraints for SoC specific Use Debug Filter. 
With TZ-M, the part can be sold by level 1 customers (secure code developer) to level-2 customers who develops non-secure code only. 
  - In this scenario,  or easy of development, Level-I customer releases the part to always allow non-secure debug. 
  - To allow level-2 customers to further seal the part  DCFG_CC_SOCU_NS is used. 
  - ROM will use this word to further restrict the debug access.</t>
        </r>
      </text>
    </comment>
    <comment ref="E16" authorId="1" shapeId="0" xr:uid="{1F1ED0A8-E189-41A1-903D-6B997456B5E3}">
      <text>
        <r>
          <rPr>
            <sz val="11"/>
            <color theme="1"/>
            <rFont val="Calibri"/>
            <family val="2"/>
            <scheme val="minor"/>
          </rPr>
          <t xml:space="preserve">Inverse Value of [15:0]
</t>
        </r>
      </text>
    </comment>
    <comment ref="Z16" authorId="1" shapeId="0" xr:uid="{26EF85C7-7884-4BA2-8599-D1F641759963}">
      <text>
        <r>
          <rPr>
            <sz val="11"/>
            <color theme="1"/>
            <rFont val="Calibri"/>
            <family val="2"/>
            <scheme val="minor"/>
          </rPr>
          <t>Second CM33 debug  Fixed state
DISABLED - 0  - Disabled
ENABLED - 1  - Enabled</t>
        </r>
      </text>
    </comment>
    <comment ref="AA16" authorId="1" shapeId="0" xr:uid="{061CB854-050A-4BB3-A483-A0A62B359BF9}">
      <text>
        <r>
          <rPr>
            <sz val="11"/>
            <color theme="1"/>
            <rFont val="Calibri"/>
            <family val="2"/>
            <scheme val="minor"/>
          </rPr>
          <t>Second CM33 non-invasive debug  Fixed state
DISABLED - 0  - Disabled
ENABLED - 1  - Enabled</t>
        </r>
      </text>
    </comment>
    <comment ref="AB16" authorId="1" shapeId="0" xr:uid="{EB1A1101-0D9C-4451-90A8-7F5CB4FFB41C}">
      <text>
        <r>
          <rPr>
            <sz val="11"/>
            <color theme="1"/>
            <rFont val="Calibri"/>
            <family val="2"/>
            <scheme val="minor"/>
          </rPr>
          <t>Mass erase flash command fixed state
DISABLED - 0  - Disabled
ENABLED - 1  - Enabled</t>
        </r>
      </text>
    </comment>
    <comment ref="AC16" authorId="1" shapeId="0" xr:uid="{6D14CC23-6AB3-484E-A37F-9DAA8708E13C}">
      <text>
        <r>
          <rPr>
            <sz val="11"/>
            <color theme="1"/>
            <rFont val="Calibri"/>
            <family val="2"/>
            <scheme val="minor"/>
          </rPr>
          <t>Set FA mode command Fixed state
DISABLED - 0  - Disabled
ENABLED - 1  - Enabled</t>
        </r>
      </text>
    </comment>
    <comment ref="AD16" authorId="1" shapeId="0" xr:uid="{9C9E4D63-AD87-4CE7-BE17-1DE9AC7A4AC5}">
      <text>
        <r>
          <rPr>
            <sz val="11"/>
            <color theme="1"/>
            <rFont val="Calibri"/>
            <family val="2"/>
            <scheme val="minor"/>
          </rPr>
          <t>ISP Boot Command Fixed State
DISABLED - 0  - Disabled
ENABLED - 1  - Enabled</t>
        </r>
      </text>
    </comment>
    <comment ref="AE16" authorId="2" shapeId="0" xr:uid="{6B864B76-664D-4DB1-ACC5-F9660358556E}">
      <text>
        <r>
          <rPr>
            <sz val="11"/>
            <color theme="1"/>
            <rFont val="Calibri"/>
            <family val="2"/>
            <scheme val="minor"/>
          </rPr>
          <t>DSP debug enable CoolFlex debug.
DISABLED - 0  - Disabled
ENABLED - 1  - Enabled</t>
        </r>
      </text>
    </comment>
    <comment ref="AG16" authorId="1" shapeId="0" xr:uid="{D83DEC3A-273D-4C31-B3EB-D2301905442F}">
      <text>
        <r>
          <rPr>
            <sz val="11"/>
            <color theme="1"/>
            <rFont val="Calibri"/>
            <family val="2"/>
            <scheme val="minor"/>
          </rPr>
          <t>Secure invasive debug Fixed state
DISABLED - 0  - Disabled
ENABLED - 1  - Enabled</t>
        </r>
      </text>
    </comment>
    <comment ref="AH16" authorId="1" shapeId="0" xr:uid="{A8018559-6C55-47FD-BE07-74C04D8B67A0}">
      <text>
        <r>
          <rPr>
            <sz val="11"/>
            <color theme="1"/>
            <rFont val="Calibri"/>
            <family val="2"/>
            <scheme val="minor"/>
          </rPr>
          <t>Secure non-invasive debug Fixed state
DISABLED - 0  - Disabled
ENABLED - 1  - Enabled</t>
        </r>
      </text>
    </comment>
    <comment ref="AI16" authorId="1" shapeId="0" xr:uid="{42E97816-E7CA-41D9-B7B1-769B696395C3}">
      <text>
        <r>
          <rPr>
            <sz val="11"/>
            <color theme="1"/>
            <rFont val="Calibri"/>
            <family val="2"/>
            <scheme val="minor"/>
          </rPr>
          <t>Non Secure debug Fixed state
DISABLED - 0  - Disabled
ENABLED - 1  - Enabled</t>
        </r>
      </text>
    </comment>
    <comment ref="AJ16" authorId="1" shapeId="0" xr:uid="{45F8264C-9064-47CB-B85E-6741DF1DE9DF}">
      <text>
        <r>
          <rPr>
            <sz val="11"/>
            <color theme="1"/>
            <rFont val="Calibri"/>
            <family val="2"/>
            <scheme val="minor"/>
          </rPr>
          <t>Non Secure non-invasive debug Fixed state
DISABLED - 0  - Disabled
ENABLED - 1  - Enabled</t>
        </r>
      </text>
    </comment>
    <comment ref="D18" authorId="1" shapeId="0" xr:uid="{E67B4E40-831E-4FAC-A851-8525BC3E3635}">
      <text>
        <r>
          <rPr>
            <sz val="11"/>
            <color theme="1"/>
            <rFont val="Calibri"/>
            <family val="2"/>
            <scheme val="minor"/>
          </rPr>
          <t>Erase counter for Prince region 0. 
Monotonic erase counter for NPX region 0.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MCTR_NPX_CTX0. 
Application should always use ROM APIs to erase whole Prince region to keep IV consistent.</t>
        </r>
      </text>
    </comment>
    <comment ref="E18" authorId="2" shapeId="0" xr:uid="{260AE06E-D6BB-4E5E-83A3-38369825CAFF}">
      <text>
        <r>
          <rPr>
            <sz val="11"/>
            <color theme="1"/>
            <rFont val="Calibri"/>
            <family val="2"/>
            <scheme val="minor"/>
          </rPr>
          <t>Erase counter for Prince region 0.
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D19" authorId="1" shapeId="0" xr:uid="{749C03AB-1618-419B-90B7-6712E2AC716D}">
      <text>
        <r>
          <rPr>
            <sz val="11"/>
            <color theme="1"/>
            <rFont val="Calibri"/>
            <family val="2"/>
            <scheme val="minor"/>
          </rPr>
          <t>Erase counter for Prince region 1. 
Monotonic erase counter for NPX region 1.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MCTR_NPX_CTX1. 
Application should always use ROM APIs to erase whole Prince region to keep IV consistent.</t>
        </r>
      </text>
    </comment>
    <comment ref="E19" authorId="2" shapeId="0" xr:uid="{16B9D362-65BE-4A42-80BE-FC65B082E5F1}">
      <text>
        <r>
          <rPr>
            <sz val="11"/>
            <color theme="1"/>
            <rFont val="Calibri"/>
            <family val="2"/>
            <scheme val="minor"/>
          </rPr>
          <t>Erase counter for Prince region 1.
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D20" authorId="1" shapeId="0" xr:uid="{24554D5F-0C36-4CAE-9ADA-902F4AC6F7A9}">
      <text>
        <r>
          <rPr>
            <sz val="11"/>
            <color theme="1"/>
            <rFont val="Calibri"/>
            <family val="2"/>
            <scheme val="minor"/>
          </rPr>
          <t>Erase counter for Prince region 2. 
Monotonic erase counter for NPX region 2.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MCTR_NPX_CTX2. 
Application should always use ROM APIs to erase whole Prince region to keep IV consistent.</t>
        </r>
      </text>
    </comment>
    <comment ref="E20" authorId="2" shapeId="0" xr:uid="{C06C4832-B019-4028-A08D-32B6874653D1}">
      <text>
        <r>
          <rPr>
            <sz val="11"/>
            <color theme="1"/>
            <rFont val="Calibri"/>
            <family val="2"/>
            <scheme val="minor"/>
          </rPr>
          <t>Erase counter for Prince region 2.
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D21" authorId="1" shapeId="0" xr:uid="{24364800-16FE-432D-B4E8-92DD74228763}">
      <text>
        <r>
          <rPr>
            <sz val="11"/>
            <color theme="1"/>
            <rFont val="Calibri"/>
            <family val="2"/>
            <scheme val="minor"/>
          </rPr>
          <t>Erase counter for Prince region 3. 
Monotonic erase counter for NPX region 3.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MCTR_NPX_CTX3. 
Application should always use ROM APIs to erase whole Prince region to keep IV consistent.</t>
        </r>
      </text>
    </comment>
    <comment ref="E21" authorId="2" shapeId="0" xr:uid="{9E358D3A-9BFE-43CB-9B9C-D1861A2FC1AA}">
      <text>
        <r>
          <rPr>
            <sz val="11"/>
            <color theme="1"/>
            <rFont val="Calibri"/>
            <family val="2"/>
            <scheme val="minor"/>
          </rPr>
          <t>Erase counter for Prince region 3.
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Application should always use ROM APIs to erase whole Prince region to keep IV consistent.</t>
        </r>
      </text>
    </comment>
    <comment ref="D22" authorId="1" shapeId="0" xr:uid="{334E24F1-6B38-482F-8FFD-2D2C5BCCBB19}">
      <text>
        <r>
          <rPr>
            <sz val="11"/>
            <color theme="1"/>
            <rFont val="Calibri"/>
            <family val="2"/>
            <scheme val="minor"/>
          </rPr>
          <t>Monotonic erase counter for IPED region 0.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MCTR_IPED_CTX0. 
Application should always use ROM APIs to erase whole Prince region to keep IV consistent.</t>
        </r>
      </text>
    </comment>
    <comment ref="E22" authorId="2" shapeId="0" xr:uid="{BD8EAFE6-88CB-4C10-965E-8FA65EACBC9A}">
      <text>
        <r>
          <rPr>
            <sz val="11"/>
            <color theme="1"/>
            <rFont val="Calibri"/>
            <family val="2"/>
            <scheme val="minor"/>
          </rPr>
          <t>Monotonic erase counter for IPED region 0.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D23" authorId="1" shapeId="0" xr:uid="{CD610176-185D-46FC-9AB4-1FD58971E4E5}">
      <text>
        <r>
          <rPr>
            <sz val="11"/>
            <color theme="1"/>
            <rFont val="Calibri"/>
            <family val="2"/>
            <scheme val="minor"/>
          </rPr>
          <t>Monotonic erase counter for IPED region 1.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MCTR_IPED_CTX1. 
Application should always use ROM APIs to erase whole Prince region to keep IV consistent.</t>
        </r>
      </text>
    </comment>
    <comment ref="E23" authorId="2" shapeId="0" xr:uid="{DF285DE4-281B-495F-B414-79D7B06FF662}">
      <text>
        <r>
          <rPr>
            <sz val="11"/>
            <color theme="1"/>
            <rFont val="Calibri"/>
            <family val="2"/>
            <scheme val="minor"/>
          </rPr>
          <t>Monotonic erase counter for IPED region 1.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D24" authorId="1" shapeId="0" xr:uid="{7E149B57-1C9D-4825-B498-AFB11A600468}">
      <text>
        <r>
          <rPr>
            <sz val="11"/>
            <color theme="1"/>
            <rFont val="Calibri"/>
            <family val="2"/>
            <scheme val="minor"/>
          </rPr>
          <t>Monotonic erase counter for IPED region 2.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MCTR_IPED_CTX2. 
Application should always use ROM APIs to erase whole Prince region to keep IV consistent.</t>
        </r>
      </text>
    </comment>
    <comment ref="E24" authorId="2" shapeId="0" xr:uid="{87F75385-487C-4AE4-A0A3-8D48FE5F5344}">
      <text>
        <r>
          <rPr>
            <sz val="11"/>
            <color theme="1"/>
            <rFont val="Calibri"/>
            <family val="2"/>
            <scheme val="minor"/>
          </rPr>
          <t>Monotonic erase counter for IPED region 2.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D25" authorId="1" shapeId="0" xr:uid="{00B50A1E-C9B2-4EC9-BDCC-0615F19576B0}">
      <text>
        <r>
          <rPr>
            <sz val="11"/>
            <color theme="1"/>
            <rFont val="Calibri"/>
            <family val="2"/>
            <scheme val="minor"/>
          </rPr>
          <t>Monotonic erase counter for IPED region 3.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MCTR_IPED_CTX3. 
Application should always use ROM APIs to erase whole Prince region to keep IV consistent.</t>
        </r>
      </text>
    </comment>
    <comment ref="E25" authorId="2" shapeId="0" xr:uid="{B34FB85A-5240-4DE1-AAA3-C7D636772C03}">
      <text>
        <r>
          <rPr>
            <sz val="11"/>
            <color theme="1"/>
            <rFont val="Calibri"/>
            <family val="2"/>
            <scheme val="minor"/>
          </rPr>
          <t>Monotonic erase counter for IPED region 3.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D26" authorId="1" shapeId="0" xr:uid="{15219A4D-9633-4382-87C2-FA54343F1C35}">
      <text>
        <r>
          <rPr>
            <sz val="11"/>
            <color theme="1"/>
            <rFont val="Calibri"/>
            <family val="2"/>
            <scheme val="minor"/>
          </rPr>
          <t>Monotonic erase counter for IPED region 4.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MCTR_IPED_CTX4. 
Application should always use ROM APIs to erase whole Prince region to keep IV consistent.</t>
        </r>
      </text>
    </comment>
    <comment ref="E26" authorId="2" shapeId="0" xr:uid="{F9872367-857D-43F0-96C0-1478D8E0DAA1}">
      <text>
        <r>
          <rPr>
            <sz val="11"/>
            <color theme="1"/>
            <rFont val="Calibri"/>
            <family val="2"/>
            <scheme val="minor"/>
          </rPr>
          <t>Monotonic erase counter for IPED region 4.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D27" authorId="1" shapeId="0" xr:uid="{FBD32F86-FA2E-48C5-BAAA-163B289DA8B6}">
      <text>
        <r>
          <rPr>
            <sz val="11"/>
            <color theme="1"/>
            <rFont val="Calibri"/>
            <family val="2"/>
            <scheme val="minor"/>
          </rPr>
          <t>Monotonic erase counter for IPED region 5.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MCTR_IPED_CTX5. 
Application should always use ROM APIs to erase whole Prince region to keep IV consistent.</t>
        </r>
      </text>
    </comment>
    <comment ref="E27" authorId="2" shapeId="0" xr:uid="{808A3B9A-C04D-42A0-BFFB-E8D254312B6C}">
      <text>
        <r>
          <rPr>
            <sz val="11"/>
            <color theme="1"/>
            <rFont val="Calibri"/>
            <family val="2"/>
            <scheme val="minor"/>
          </rPr>
          <t>Monotonic erase counter for IPED region 5.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D28" authorId="1" shapeId="0" xr:uid="{E5663E90-2085-40BE-A745-3A89898DCCB4}">
      <text>
        <r>
          <rPr>
            <sz val="11"/>
            <color theme="1"/>
            <rFont val="Calibri"/>
            <family val="2"/>
            <scheme val="minor"/>
          </rPr>
          <t>Monotonic erase counter for IPED region 6.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MCTR_IPED_CTX6. 
Application should always use ROM APIs to erase whole Prince region to keep IV consistent.</t>
        </r>
      </text>
    </comment>
    <comment ref="E28" authorId="2" shapeId="0" xr:uid="{3F7D2DF2-1F47-4F24-8393-A2239A021417}">
      <text>
        <r>
          <rPr>
            <sz val="11"/>
            <color theme="1"/>
            <rFont val="Calibri"/>
            <family val="2"/>
            <scheme val="minor"/>
          </rPr>
          <t>Monotonic erase counter for IPED region 6.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D29" authorId="1" shapeId="0" xr:uid="{6D4D111F-F81E-47C3-A1C9-31BDAB0F3288}">
      <text>
        <r>
          <rPr>
            <sz val="11"/>
            <color theme="1"/>
            <rFont val="Calibri"/>
            <family val="2"/>
            <scheme val="minor"/>
          </rPr>
          <t>Monotonic erase counter for IPED region 7.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MCTR_IPED_CTX7. 
Application should always use ROM APIs to erase whole Prince region to keep IV consistent.</t>
        </r>
      </text>
    </comment>
    <comment ref="E29" authorId="2" shapeId="0" xr:uid="{93A568EE-182F-4DD1-BF06-5590570C450B}">
      <text>
        <r>
          <rPr>
            <sz val="11"/>
            <color theme="1"/>
            <rFont val="Calibri"/>
            <family val="2"/>
            <scheme val="minor"/>
          </rPr>
          <t>Monotonic erase counter for IPED region 7.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
Application should always use ROM APIs to erase whole Prince region to keep IV consistent.</t>
        </r>
      </text>
    </comment>
    <comment ref="D30" authorId="1" shapeId="0" xr:uid="{5D6CB268-5515-4552-9CC4-9D41799CB8F6}">
      <text>
        <r>
          <rPr>
            <sz val="11"/>
            <color theme="1"/>
            <rFont val="Calibri"/>
            <family val="2"/>
            <scheme val="minor"/>
          </rPr>
          <t>Authentication failure counter. 
This monotonic counter field is incremented by boot ROM on authentication failure during boot, SB3, or debug authentication (Monotonic counter).</t>
        </r>
      </text>
    </comment>
    <comment ref="E30" authorId="2" shapeId="0" xr:uid="{69AE5039-39D7-4F27-94F1-F6D871515672}">
      <text>
        <r>
          <rPr>
            <sz val="11"/>
            <color theme="1"/>
            <rFont val="Calibri"/>
            <family val="2"/>
            <scheme val="minor"/>
          </rPr>
          <t xml:space="preserve">Authentication failure counter.
This monotonic counter field is incremented by boot ROM on authentication failure during boot, SB3, or debug authentication (Monotonic counter). </t>
        </r>
      </text>
    </comment>
    <comment ref="D31" authorId="1" shapeId="0" xr:uid="{FA3F7A46-57A6-472E-BD16-BF6331BA8342}">
      <text>
        <r>
          <rPr>
            <sz val="11"/>
            <color theme="1"/>
            <rFont val="Calibri"/>
            <family val="2"/>
            <scheme val="minor"/>
          </rPr>
          <t>Tamper event counter. 
This monotonic counter field is incremented by boot ROM whenever the reset cause during boot is detected as 
- ITRC reset caused by security sensors or 
- WDT 0/1 reset or 
- Tamper pin reset.</t>
        </r>
      </text>
    </comment>
    <comment ref="E31" authorId="2" shapeId="0" xr:uid="{D2F4F8D2-7769-47C8-9477-6C29C52E9E9D}">
      <text>
        <r>
          <rPr>
            <sz val="11"/>
            <color theme="1"/>
            <rFont val="Calibri"/>
            <family val="2"/>
            <scheme val="minor"/>
          </rPr>
          <t xml:space="preserve">Tamper event counter.
This monotonic counter field is incremented by boot ROM whenever the reset cause during boot is detected as 
- ITRC reset caused by security sensors or 
- WDT 0/1 reset or 
- Tamper pin reset.
</t>
        </r>
      </text>
    </comment>
    <comment ref="D38" authorId="1" shapeId="0" xr:uid="{142B28D0-828E-4F6D-8F6F-924679A64FAF}">
      <text>
        <r>
          <rPr>
            <sz val="11"/>
            <color theme="1"/>
            <rFont val="Calibri"/>
            <family val="2"/>
            <scheme val="minor"/>
          </rPr>
          <t>Customer defined Monotonic counter 0 for application use. 
ROM enforces monotonic increment check during CFPA-CMAC page update. 
If the new counter value is less than the value in active CFPA page, then the update is rejected and CMAC signing is skipped.</t>
        </r>
      </text>
    </comment>
    <comment ref="E38" authorId="2" shapeId="0" xr:uid="{3EB498EA-DA76-4D0E-8CD4-0952555F653D}">
      <text>
        <r>
          <rPr>
            <sz val="11"/>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D39" authorId="1" shapeId="0" xr:uid="{D0DF3A2E-216B-4B88-9AFA-E1076D1D8A79}">
      <text>
        <r>
          <rPr>
            <sz val="11"/>
            <color theme="1"/>
            <rFont val="Calibri"/>
            <family val="2"/>
            <scheme val="minor"/>
          </rPr>
          <t>Customer defined Monotonic counter 1 for application use. 
ROM enforces monotonic increment check during CFPA-CMAC page update. 
If the new counter value is less than the value in active CFPA page, then the update is rejected and CMAC signing is skipped.</t>
        </r>
      </text>
    </comment>
    <comment ref="E39" authorId="2" shapeId="0" xr:uid="{978C3E14-AE20-458A-848E-08B0C30B36D2}">
      <text>
        <r>
          <rPr>
            <sz val="11"/>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D40" authorId="1" shapeId="0" xr:uid="{1C927772-5320-43A1-9E13-AC08CC838AA3}">
      <text>
        <r>
          <rPr>
            <sz val="11"/>
            <color theme="1"/>
            <rFont val="Calibri"/>
            <family val="2"/>
            <scheme val="minor"/>
          </rPr>
          <t>Customer defined Monotonic counter 2 for application use. 
ROM enforces monotonic increment check during CFPA-CMAC page update. 
If the new counter value is less than the value in active CFPA page, then the update is rejected and CMAC signing is skipped.</t>
        </r>
      </text>
    </comment>
    <comment ref="E40" authorId="2" shapeId="0" xr:uid="{3B71FA63-E863-4F36-9DBC-0EF9D35FC5A5}">
      <text>
        <r>
          <rPr>
            <sz val="11"/>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D41" authorId="1" shapeId="0" xr:uid="{9B2A4089-1767-4B1B-88B0-D1B8B528336F}">
      <text>
        <r>
          <rPr>
            <sz val="11"/>
            <color theme="1"/>
            <rFont val="Calibri"/>
            <family val="2"/>
            <scheme val="minor"/>
          </rPr>
          <t>Customer defined Monotonic counter 3 for application use. 
ROM enforces monotonic increment check during CFPA-CMAC page update. 
If the new counter value is less than the value in active CFPA page, then the update is rejected and CMAC signing is skipped.</t>
        </r>
      </text>
    </comment>
    <comment ref="E41" authorId="2" shapeId="0" xr:uid="{18A71F9D-E670-4441-8164-06D1930F77CD}">
      <text>
        <r>
          <rPr>
            <sz val="11"/>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D42" authorId="1" shapeId="0" xr:uid="{118B9AE0-593B-42B6-8A16-C4942B9F1A0A}">
      <text>
        <r>
          <rPr>
            <sz val="11"/>
            <color theme="1"/>
            <rFont val="Calibri"/>
            <family val="2"/>
            <scheme val="minor"/>
          </rPr>
          <t>Customer defined Monotonic counter 4 for application use. 
ROM enforces monotonic increment check during CFPA-CMAC page update. 
If the new counter value is less than the value in active CFPA page, then the update is rejected and CMAC signing is skipped.</t>
        </r>
      </text>
    </comment>
    <comment ref="E42" authorId="2" shapeId="0" xr:uid="{94CD14D4-669A-4BB1-B35F-7A46BB10A0B8}">
      <text>
        <r>
          <rPr>
            <sz val="11"/>
            <color theme="1"/>
            <rFont val="Calibri"/>
            <family val="2"/>
            <scheme val="minor"/>
          </rPr>
          <t>Monotonic counter for application use.
ROM enforces monotonic increment check during CFPA-CMAC page update.
If the new counter value is less than the value in active CFPA page, then the update is rejected and CMAC sigining is skipped.</t>
        </r>
      </text>
    </comment>
    <comment ref="D43" authorId="1" shapeId="0" xr:uid="{10209419-8C9F-43A4-9E8B-1C627A287DF7}">
      <text>
        <r>
          <rPr>
            <sz val="11"/>
            <color theme="1"/>
            <rFont val="Calibri"/>
            <family val="2"/>
            <scheme val="minor"/>
          </rPr>
          <t>Customer defined Monotonic counter 5 for application use. 
ROM enforces monotonic increment check during CFPA-CMAC page update. 
If the new counter value is less than the value in active CFPA page, then the update is rejected and CMAC signing is skipped.</t>
        </r>
      </text>
    </comment>
    <comment ref="E43" authorId="2" shapeId="0" xr:uid="{53B5C1B9-3EB7-46AC-BAFF-1F2F630BCD2F}">
      <text>
        <r>
          <rPr>
            <sz val="11"/>
            <color theme="1"/>
            <rFont val="Calibri"/>
            <family val="2"/>
            <scheme val="minor"/>
          </rPr>
          <t>Monotonic counter for application use.
ROM enforces monotonic increment check during CFPA-CMAC page update.
If the new counter value is less than the value in active CFPA page, then the update is rejected and CMAC sigining is skipped.</t>
        </r>
      </text>
    </comment>
    <comment ref="D44" authorId="1" shapeId="0" xr:uid="{7F0C1EB6-0859-4444-B1FC-484EF84AC2A6}">
      <text>
        <r>
          <rPr>
            <sz val="11"/>
            <color theme="1"/>
            <rFont val="Calibri"/>
            <family val="2"/>
            <scheme val="minor"/>
          </rPr>
          <t>Customer defined Monotonic counter 6 for application use. 
ROM enforces monotonic increment check during CFPA-CMAC page update. 
If the new counter value is less than the value in active CFPA page, then the update is rejected and CMAC signing is skipped.</t>
        </r>
      </text>
    </comment>
    <comment ref="E44" authorId="2" shapeId="0" xr:uid="{BA559A6E-0BB9-4565-B9EF-AB493C0D1747}">
      <text>
        <r>
          <rPr>
            <sz val="11"/>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D45" authorId="1" shapeId="0" xr:uid="{C9C71940-D420-4762-9B84-1C30201EDE27}">
      <text>
        <r>
          <rPr>
            <sz val="11"/>
            <color theme="1"/>
            <rFont val="Calibri"/>
            <family val="2"/>
            <scheme val="minor"/>
          </rPr>
          <t>Customer defined Monotonic counter 7 for application use. 
ROM enforces monotonic increment check during CFPA-CMAC page update. 
If the new counter value is less than the value in active CFPA page, then the update is rejected and CMAC signing is skipped.</t>
        </r>
      </text>
    </comment>
    <comment ref="E45" authorId="2" shapeId="0" xr:uid="{DEE6FA43-070F-49EC-8191-45DC9A0313F5}">
      <text>
        <r>
          <rPr>
            <sz val="11"/>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D46" authorId="1" shapeId="0" xr:uid="{31F1D5B0-118B-4E65-B1F6-A28104751CD3}">
      <text>
        <r>
          <rPr>
            <sz val="11"/>
            <color theme="1"/>
            <rFont val="Calibri"/>
            <family val="2"/>
            <scheme val="minor"/>
          </rPr>
          <t>Customer defined Monotonic flags 0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6" authorId="2" shapeId="0" xr:uid="{D0B95192-8368-4E61-BC1C-014EF871401C}">
      <text>
        <r>
          <rPr>
            <sz val="11"/>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D47" authorId="1" shapeId="0" xr:uid="{2DC9369D-8B9C-4E03-AFBA-23530E86DC19}">
      <text>
        <r>
          <rPr>
            <sz val="11"/>
            <color theme="1"/>
            <rFont val="Calibri"/>
            <family val="2"/>
            <scheme val="minor"/>
          </rPr>
          <t>Customer defined Monotonic flags 1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7" authorId="2" shapeId="0" xr:uid="{881AA888-71D1-4605-861C-AAD0B7E9274E}">
      <text>
        <r>
          <rPr>
            <sz val="11"/>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sigining is skipped.</t>
        </r>
      </text>
    </comment>
    <comment ref="D48" authorId="1" shapeId="0" xr:uid="{AD3AEF3B-906D-42D4-9287-54C3B32F4D51}">
      <text>
        <r>
          <rPr>
            <sz val="11"/>
            <color theme="1"/>
            <rFont val="Calibri"/>
            <family val="2"/>
            <scheme val="minor"/>
          </rPr>
          <t>Customer defined Monotonic flags 2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8" authorId="2" shapeId="0" xr:uid="{CF656F24-D30D-4CAF-A7CC-24F109CF475B}">
      <text>
        <r>
          <rPr>
            <sz val="11"/>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D49" authorId="1" shapeId="0" xr:uid="{EC50887C-2176-46EC-ACEA-0D8899AE468A}">
      <text>
        <r>
          <rPr>
            <sz val="11"/>
            <color theme="1"/>
            <rFont val="Calibri"/>
            <family val="2"/>
            <scheme val="minor"/>
          </rPr>
          <t>Customer defined Monotonic flags 3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9" authorId="2" shapeId="0" xr:uid="{4B42E4C4-77AD-43A3-8086-F74D8468B7DA}">
      <text>
        <r>
          <rPr>
            <sz val="11"/>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D50" authorId="1" shapeId="0" xr:uid="{60FE9B1A-74CE-4F98-B588-CC1C0397A052}">
      <text>
        <r>
          <rPr>
            <sz val="11"/>
            <color theme="1"/>
            <rFont val="Calibri"/>
            <family val="2"/>
            <scheme val="minor"/>
          </rPr>
          <t>Customer defined Monotonic flags 4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0" authorId="2" shapeId="0" xr:uid="{196E11AD-F28C-479F-B79A-F77D0C99EB34}">
      <text>
        <r>
          <rPr>
            <sz val="11"/>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D51" authorId="1" shapeId="0" xr:uid="{F737CE04-3D93-49CE-B1D3-EF2A6E136878}">
      <text>
        <r>
          <rPr>
            <sz val="11"/>
            <color theme="1"/>
            <rFont val="Calibri"/>
            <family val="2"/>
            <scheme val="minor"/>
          </rPr>
          <t>Customer defined Monotonic flags 5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1" authorId="2" shapeId="0" xr:uid="{E1EAE6A9-8021-4144-AF9E-BED3D01F3F24}">
      <text>
        <r>
          <rPr>
            <sz val="11"/>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D52" authorId="1" shapeId="0" xr:uid="{3EC785D2-6EA1-45C1-B1F7-41BF45008DE8}">
      <text>
        <r>
          <rPr>
            <sz val="11"/>
            <color theme="1"/>
            <rFont val="Calibri"/>
            <family val="2"/>
            <scheme val="minor"/>
          </rPr>
          <t>Customer defined Monotonic flags 6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2" authorId="2" shapeId="0" xr:uid="{801695F1-D33F-4BCD-B386-8B3ACE599DE3}">
      <text>
        <r>
          <rPr>
            <sz val="11"/>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D53" authorId="1" shapeId="0" xr:uid="{41CD8C1B-56DD-4744-8BD5-E846CE4DC6CD}">
      <text>
        <r>
          <rPr>
            <sz val="11"/>
            <color theme="1"/>
            <rFont val="Calibri"/>
            <family val="2"/>
            <scheme val="minor"/>
          </rPr>
          <t>Customer defined Monotonic flags 7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3" authorId="2" shapeId="0" xr:uid="{0B76D03B-D145-4DAA-B9E6-C724E414F974}">
      <text>
        <r>
          <rPr>
            <sz val="11"/>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D54" authorId="1" shapeId="0" xr:uid="{7A155A4F-4E7F-40C8-B267-4632F7CD47DD}">
      <text>
        <r>
          <rPr>
            <sz val="11"/>
            <color theme="1"/>
            <rFont val="Calibri"/>
            <family val="2"/>
            <scheme val="minor"/>
          </rPr>
          <t>Access control for flash sector 0-7.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t>
        </r>
      </text>
    </comment>
    <comment ref="F54" authorId="2" shapeId="0" xr:uid="{E1303373-DF46-4F62-9885-7C73C27A77FD}">
      <text>
        <r>
          <rPr>
            <sz val="12"/>
            <color theme="1"/>
            <rFont val="Calibri"/>
            <family val="2"/>
            <scheme val="minor"/>
          </rPr>
          <t xml:space="preserve">Access control for flash sector  (offset range 0x03_8000 - 0x03_FFFF).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4" authorId="2" shapeId="0" xr:uid="{474CCE02-DBCE-4E28-B42E-92FB7836A838}">
      <text>
        <r>
          <rPr>
            <sz val="12"/>
            <color theme="1"/>
            <rFont val="Calibri"/>
            <family val="2"/>
            <scheme val="minor"/>
          </rPr>
          <t xml:space="preserve">Access control for flash sector  (offset range 0x03_0000 - 0x03_7FFF).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4" authorId="2" shapeId="0" xr:uid="{B345A981-8289-4502-B6C3-E508173B7132}">
      <text>
        <r>
          <rPr>
            <sz val="12"/>
            <color theme="1"/>
            <rFont val="Calibri"/>
            <family val="2"/>
            <scheme val="minor"/>
          </rPr>
          <t xml:space="preserve">Access control for flash sector  (offset range 0x02_8000 - 0x02_FFFF).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4" authorId="2" shapeId="0" xr:uid="{3811F709-84B5-4A81-A1AD-7EA1ED896E43}">
      <text>
        <r>
          <rPr>
            <sz val="12"/>
            <color theme="1"/>
            <rFont val="Calibri"/>
            <family val="2"/>
            <scheme val="minor"/>
          </rPr>
          <t xml:space="preserve">Access control for flash sector  (offset range 0x02_0000 - 0x02_7FFF).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4" authorId="2" shapeId="0" xr:uid="{BCB9D133-153A-43D6-8976-F5E86233965A}">
      <text>
        <r>
          <rPr>
            <sz val="12"/>
            <color theme="1"/>
            <rFont val="Calibri"/>
            <family val="2"/>
            <scheme val="minor"/>
          </rPr>
          <t xml:space="preserve">Access control for flash sector. (offset range 0x01_8000 - 0x01_FFFF).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4" authorId="2" shapeId="0" xr:uid="{AC88AC8A-93AF-4728-8F5A-3DCBA337E959}">
      <text>
        <r>
          <rPr>
            <sz val="12"/>
            <color theme="1"/>
            <rFont val="Calibri"/>
            <family val="2"/>
            <scheme val="minor"/>
          </rPr>
          <t xml:space="preserve">Access control for flash sector  (offset range 0x01_0000 - 0x01_7FFF).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4" authorId="2" shapeId="0" xr:uid="{5B01E24B-C477-46AB-8949-EF8A8F6B96B7}">
      <text>
        <r>
          <rPr>
            <sz val="12"/>
            <color theme="1"/>
            <rFont val="Calibri"/>
            <family val="2"/>
            <scheme val="minor"/>
          </rPr>
          <t xml:space="preserve">Access control for flash sector (offset range 0x00_8000 - 0x00_FFFF).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4" authorId="2" shapeId="0" xr:uid="{5423BC98-53CC-4BC3-A879-0CD97D4CF4F8}">
      <text>
        <r>
          <rPr>
            <sz val="12"/>
            <color theme="1"/>
            <rFont val="Calibri"/>
            <family val="2"/>
            <scheme val="minor"/>
          </rPr>
          <t xml:space="preserve">Access control for flash sector (offset range 0x00_0000 - 0x00_7FFF).
Select one of the 8 pre-defined access control attributes for the given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D55" authorId="1" shapeId="0" xr:uid="{5CE622B8-DC8F-497D-85BD-457B89661224}">
      <text>
        <r>
          <rPr>
            <sz val="11"/>
            <color theme="1"/>
            <rFont val="Calibri"/>
            <family val="2"/>
            <scheme val="minor"/>
          </rPr>
          <t>Access control for flash sector 8-15.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t>
        </r>
      </text>
    </comment>
    <comment ref="F55" authorId="2" shapeId="0" xr:uid="{59A098B9-13C2-415B-AB9E-FCD18F847AAA}">
      <text>
        <r>
          <rPr>
            <sz val="12"/>
            <color theme="1"/>
            <rFont val="Calibri"/>
            <family val="2"/>
            <scheme val="minor"/>
          </rPr>
          <t xml:space="preserve">Access control for flash sector  (offset range 0x07_8000 - 0x07_FFFF).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5" authorId="2" shapeId="0" xr:uid="{4A6B2D4C-906A-47E6-A05B-BFBBD0AEDF84}">
      <text>
        <r>
          <rPr>
            <sz val="12"/>
            <color theme="1"/>
            <rFont val="Calibri"/>
            <family val="2"/>
            <scheme val="minor"/>
          </rPr>
          <t xml:space="preserve">Access control for flash sector  (offset range 0x07_0000 - 0x07_7FFF).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5" authorId="2" shapeId="0" xr:uid="{EA90DEB0-9D57-479B-85E9-569792B7F170}">
      <text>
        <r>
          <rPr>
            <sz val="12"/>
            <color theme="1"/>
            <rFont val="Calibri"/>
            <family val="2"/>
            <scheme val="minor"/>
          </rPr>
          <t xml:space="preserve">Access control for flash sector  (offset range 0x06_8000 - 0x06_FFFF).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5" authorId="2" shapeId="0" xr:uid="{FCDB0A8B-0A72-42DC-8433-C1C675866EC4}">
      <text>
        <r>
          <rPr>
            <sz val="12"/>
            <color theme="1"/>
            <rFont val="Calibri"/>
            <family val="2"/>
            <scheme val="minor"/>
          </rPr>
          <t xml:space="preserve">Access control for flash sector  (offset range 0x06_0000 - 0x06_7FFF).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5" authorId="2" shapeId="0" xr:uid="{E18AAE4D-78E8-4368-BA4C-99F98E6C0D93}">
      <text>
        <r>
          <rPr>
            <sz val="12"/>
            <color theme="1"/>
            <rFont val="Calibri"/>
            <family val="2"/>
            <scheme val="minor"/>
          </rPr>
          <t xml:space="preserve">Access control for flash sector. (offset range 0x05_8000 - 0x05_FFFF).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5" authorId="2" shapeId="0" xr:uid="{21111071-F2BF-44B0-8FFC-F6B059380D69}">
      <text>
        <r>
          <rPr>
            <sz val="12"/>
            <color theme="1"/>
            <rFont val="Calibri"/>
            <family val="2"/>
            <scheme val="minor"/>
          </rPr>
          <t xml:space="preserve">Access control for flash sector  (offset range 0x05_0000 - 0x05_7FFF).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5" authorId="2" shapeId="0" xr:uid="{5575A910-0F08-4714-A02D-E4955D59DC72}">
      <text>
        <r>
          <rPr>
            <sz val="12"/>
            <color theme="1"/>
            <rFont val="Calibri"/>
            <family val="2"/>
            <scheme val="minor"/>
          </rPr>
          <t xml:space="preserve">Access control for flash sector (offset range 0x04_8000 - 0x04_FFFF).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5" authorId="2" shapeId="0" xr:uid="{3562E269-39CA-4E50-BA1F-7B6DE55BCA9C}">
      <text>
        <r>
          <rPr>
            <sz val="12"/>
            <color theme="1"/>
            <rFont val="Calibri"/>
            <family val="2"/>
            <scheme val="minor"/>
          </rPr>
          <t xml:space="preserve">Access control for flash sector (offset range 0x04_0000 - 0x04_7FFF).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D56" authorId="1" shapeId="0" xr:uid="{9019CC83-410C-4535-8E61-E8F150210683}">
      <text>
        <r>
          <rPr>
            <sz val="11"/>
            <color theme="1"/>
            <rFont val="Calibri"/>
            <family val="2"/>
            <scheme val="minor"/>
          </rPr>
          <t>Access control for flash sector 16-23.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t>
        </r>
      </text>
    </comment>
    <comment ref="F56" authorId="2" shapeId="0" xr:uid="{91363A9B-6D77-4BF3-B26B-132E63898C8F}">
      <text>
        <r>
          <rPr>
            <sz val="12"/>
            <color theme="1"/>
            <rFont val="Calibri"/>
            <family val="2"/>
            <scheme val="minor"/>
          </rPr>
          <t xml:space="preserve">Access control for flash sector  (offset range 0x0B_8000 - 0x0B_FFFF).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6" authorId="2" shapeId="0" xr:uid="{5F1B8A35-E153-4FCE-8926-0AF76B0C0603}">
      <text>
        <r>
          <rPr>
            <sz val="12"/>
            <color theme="1"/>
            <rFont val="Calibri"/>
            <family val="2"/>
            <scheme val="minor"/>
          </rPr>
          <t xml:space="preserve">Access control for flash sector  (offset range 0x0B_0000 - 0x0B_7FFF).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6" authorId="2" shapeId="0" xr:uid="{970D0A14-2B2E-4AA7-879A-3447E8F0113A}">
      <text>
        <r>
          <rPr>
            <sz val="12"/>
            <color theme="1"/>
            <rFont val="Calibri"/>
            <family val="2"/>
            <scheme val="minor"/>
          </rPr>
          <t xml:space="preserve">Access control for flash sector  (offset range 0x0A_8000 - 0x0A_FFFF).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6" authorId="2" shapeId="0" xr:uid="{0C12EB10-6099-435D-89F2-EC9B80A607D9}">
      <text>
        <r>
          <rPr>
            <sz val="12"/>
            <color theme="1"/>
            <rFont val="Calibri"/>
            <family val="2"/>
            <scheme val="minor"/>
          </rPr>
          <t xml:space="preserve">Access control for flash sector  (offset range 0x0A_0000 - 0x0A_7FFF).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6" authorId="2" shapeId="0" xr:uid="{D3F62A85-5426-45DF-8B6C-7EC35380D205}">
      <text>
        <r>
          <rPr>
            <sz val="12"/>
            <color theme="1"/>
            <rFont val="Calibri"/>
            <family val="2"/>
            <scheme val="minor"/>
          </rPr>
          <t xml:space="preserve">Access control for flash sector. (offset range 0x09_8000 - 0x09_FFFF).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6" authorId="2" shapeId="0" xr:uid="{AC0481EF-0399-4446-97CE-E03FB1F4384F}">
      <text>
        <r>
          <rPr>
            <sz val="12"/>
            <color theme="1"/>
            <rFont val="Calibri"/>
            <family val="2"/>
            <scheme val="minor"/>
          </rPr>
          <t xml:space="preserve">Access control for flash sector  (offset range 0x09_0000 - 0x09_7FFF).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6" authorId="2" shapeId="0" xr:uid="{FCAD75D9-CCEA-4544-B923-D73232040C72}">
      <text>
        <r>
          <rPr>
            <sz val="12"/>
            <color theme="1"/>
            <rFont val="Calibri"/>
            <family val="2"/>
            <scheme val="minor"/>
          </rPr>
          <t xml:space="preserve">Access control for flash sector (offset range 0x08_8000 - 0x08_FFFF).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6" authorId="2" shapeId="0" xr:uid="{09E66D89-B059-462D-991D-D66391A7646E}">
      <text>
        <r>
          <rPr>
            <sz val="12"/>
            <color theme="1"/>
            <rFont val="Calibri"/>
            <family val="2"/>
            <scheme val="minor"/>
          </rPr>
          <t xml:space="preserve">Access control for flash sector (offset range 0x08_0000 - 0x08_7FFF).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D57" authorId="1" shapeId="0" xr:uid="{FE9A612B-2543-4856-A0C3-68B8C155C76B}">
      <text>
        <r>
          <rPr>
            <sz val="11"/>
            <color theme="1"/>
            <rFont val="Calibri"/>
            <family val="2"/>
            <scheme val="minor"/>
          </rPr>
          <t>Access control for flash sector 24-31.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t>
        </r>
      </text>
    </comment>
    <comment ref="F57" authorId="2" shapeId="0" xr:uid="{3DCF43B4-283B-4710-938C-C5A6461DE807}">
      <text>
        <r>
          <rPr>
            <sz val="12"/>
            <color theme="1"/>
            <rFont val="Calibri"/>
            <family val="2"/>
            <scheme val="minor"/>
          </rPr>
          <t xml:space="preserve">Access control for flash sector  (offset range 0x0F_8000 - 0x0F_FFFF).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7" authorId="2" shapeId="0" xr:uid="{82E7EA8F-0FC6-4A27-AEED-707035B0C911}">
      <text>
        <r>
          <rPr>
            <sz val="12"/>
            <color theme="1"/>
            <rFont val="Calibri"/>
            <family val="2"/>
            <scheme val="minor"/>
          </rPr>
          <t xml:space="preserve">Access control for flash sector  (offset range 0x0F_0000 - 0x0F_7FFF).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7" authorId="2" shapeId="0" xr:uid="{E707DDD8-0EBF-42F0-B041-964E2872754E}">
      <text>
        <r>
          <rPr>
            <sz val="12"/>
            <color theme="1"/>
            <rFont val="Calibri"/>
            <family val="2"/>
            <scheme val="minor"/>
          </rPr>
          <t xml:space="preserve">Access control for flash sector  (offset range 0x0E_8000 - 0x0E_FFFF).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7" authorId="2" shapeId="0" xr:uid="{D9427DC2-EAD4-4F8A-93C5-D3224A521FA0}">
      <text>
        <r>
          <rPr>
            <sz val="12"/>
            <color theme="1"/>
            <rFont val="Calibri"/>
            <family val="2"/>
            <scheme val="minor"/>
          </rPr>
          <t xml:space="preserve">Access control for flash sector  (offset range 0x0E_0000 - 0x0E_7FFF).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7" authorId="2" shapeId="0" xr:uid="{BB1D61A8-EC3E-4D78-91F5-A7FBB2482685}">
      <text>
        <r>
          <rPr>
            <sz val="12"/>
            <color theme="1"/>
            <rFont val="Calibri"/>
            <family val="2"/>
            <scheme val="minor"/>
          </rPr>
          <t xml:space="preserve">Access control for flash sector. (offset range 0x0D_8000 - 0x0D_FFFF).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7" authorId="2" shapeId="0" xr:uid="{D1ECE842-B882-4EF4-977C-3D635229FBB1}">
      <text>
        <r>
          <rPr>
            <sz val="12"/>
            <color theme="1"/>
            <rFont val="Calibri"/>
            <family val="2"/>
            <scheme val="minor"/>
          </rPr>
          <t xml:space="preserve">Access control for flash sector  (offset range 0x0D_0000 - 0x0D_7FFF).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7" authorId="2" shapeId="0" xr:uid="{A3C4084C-4FF0-4F33-B49F-111F26422656}">
      <text>
        <r>
          <rPr>
            <sz val="12"/>
            <color theme="1"/>
            <rFont val="Calibri"/>
            <family val="2"/>
            <scheme val="minor"/>
          </rPr>
          <t xml:space="preserve">Access control for flash sector (offset range 0x0C_8000 - 0x0C_FFFF).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7" authorId="2" shapeId="0" xr:uid="{7D1202B3-358B-43EB-9C95-B705DC36504D}">
      <text>
        <r>
          <rPr>
            <sz val="12"/>
            <color theme="1"/>
            <rFont val="Calibri"/>
            <family val="2"/>
            <scheme val="minor"/>
          </rPr>
          <t xml:space="preserve">Access control for flash sector (offset range 0x0C_0000 - 0x0C_7FFF).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D58" authorId="1" shapeId="0" xr:uid="{FB23E80C-7B50-4602-90E6-3C2B63DA056A}">
      <text>
        <r>
          <rPr>
            <sz val="11"/>
            <color theme="1"/>
            <rFont val="Calibri"/>
            <family val="2"/>
            <scheme val="minor"/>
          </rPr>
          <t>Access control for flash sector 32-39.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t>
        </r>
      </text>
    </comment>
    <comment ref="F58" authorId="2" shapeId="0" xr:uid="{38E79E35-B7C0-4C3A-B813-8EC9D8DA0314}">
      <text>
        <r>
          <rPr>
            <sz val="12"/>
            <color theme="1"/>
            <rFont val="Calibri"/>
            <family val="2"/>
            <scheme val="minor"/>
          </rPr>
          <t xml:space="preserve">Access control for flash sector  (offset range 0x13_8000 - 0x13_FFFF).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8" authorId="2" shapeId="0" xr:uid="{E9AD5A9A-F74F-44BE-BF4C-B976E72DA422}">
      <text>
        <r>
          <rPr>
            <sz val="12"/>
            <color theme="1"/>
            <rFont val="Calibri"/>
            <family val="2"/>
            <scheme val="minor"/>
          </rPr>
          <t xml:space="preserve">Access control for flash sector  (offset range 0x13_0000 - 0x13_7FFF).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8" authorId="2" shapeId="0" xr:uid="{D363841D-DAF6-4BC8-9B3A-23AB0ED23985}">
      <text>
        <r>
          <rPr>
            <sz val="12"/>
            <color theme="1"/>
            <rFont val="Calibri"/>
            <family val="2"/>
            <scheme val="minor"/>
          </rPr>
          <t xml:space="preserve">Access control for flash sector  (offset range 0x12_8000 - 0x12_FFFF).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8" authorId="2" shapeId="0" xr:uid="{C96699BA-688C-416E-A34C-7E8496166B56}">
      <text>
        <r>
          <rPr>
            <sz val="12"/>
            <color theme="1"/>
            <rFont val="Calibri"/>
            <family val="2"/>
            <scheme val="minor"/>
          </rPr>
          <t xml:space="preserve">Access control for flash sector  (offset range 0x12_0000 - 0x12_7FFF).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8" authorId="2" shapeId="0" xr:uid="{13041276-C934-4EAE-ABEC-829AF2CE12D9}">
      <text>
        <r>
          <rPr>
            <sz val="12"/>
            <color theme="1"/>
            <rFont val="Calibri"/>
            <family val="2"/>
            <scheme val="minor"/>
          </rPr>
          <t xml:space="preserve">Access control for flash sector. (offset range 0x11_8000 - 0x11_FFFF).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8" authorId="2" shapeId="0" xr:uid="{349DC752-097D-4648-BBF9-AACF28CC82B3}">
      <text>
        <r>
          <rPr>
            <sz val="12"/>
            <color theme="1"/>
            <rFont val="Calibri"/>
            <family val="2"/>
            <scheme val="minor"/>
          </rPr>
          <t xml:space="preserve">Access control for flash sector  (offset range 0x11_0000 - 0x11_7FFF).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8" authorId="2" shapeId="0" xr:uid="{FB80B0F8-36EB-4CB8-A158-097E3064408C}">
      <text>
        <r>
          <rPr>
            <sz val="12"/>
            <color theme="1"/>
            <rFont val="Calibri"/>
            <family val="2"/>
            <scheme val="minor"/>
          </rPr>
          <t xml:space="preserve">Access control for flash sector (offset range 0x10_8000 - 0x10_FFFF).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8" authorId="2" shapeId="0" xr:uid="{1B76AAC1-F7BB-4932-BF78-C95F88C18DB2}">
      <text>
        <r>
          <rPr>
            <sz val="12"/>
            <color theme="1"/>
            <rFont val="Calibri"/>
            <family val="2"/>
            <scheme val="minor"/>
          </rPr>
          <t xml:space="preserve">Access control for flash sector (offset range 0x10_0000 - 0x10_7FFF).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D59" authorId="1" shapeId="0" xr:uid="{3EC2141D-1A47-4F1D-8D62-9F5C84209F1D}">
      <text>
        <r>
          <rPr>
            <sz val="11"/>
            <color theme="1"/>
            <rFont val="Calibri"/>
            <family val="2"/>
            <scheme val="minor"/>
          </rPr>
          <t>Access control for flash sector 40-47.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t>
        </r>
      </text>
    </comment>
    <comment ref="F59" authorId="2" shapeId="0" xr:uid="{CEB8A72C-9A58-4CD9-9FB0-2193240C0E0E}">
      <text>
        <r>
          <rPr>
            <sz val="12"/>
            <color theme="1"/>
            <rFont val="Calibri"/>
            <family val="2"/>
            <scheme val="minor"/>
          </rPr>
          <t xml:space="preserve">Access control for flash sector  (offset range 0x17_8000 - 0x17_FFFF).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59" authorId="2" shapeId="0" xr:uid="{38B347C9-C22B-4C2C-B861-5E0EDBA2F459}">
      <text>
        <r>
          <rPr>
            <sz val="12"/>
            <color theme="1"/>
            <rFont val="Calibri"/>
            <family val="2"/>
            <scheme val="minor"/>
          </rPr>
          <t xml:space="preserve">Access control for flash sector  (offset range 0x17_0000 - 0x17_7FFF).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59" authorId="2" shapeId="0" xr:uid="{262E301C-7796-4C56-8D36-0859F00D6CA9}">
      <text>
        <r>
          <rPr>
            <sz val="12"/>
            <color theme="1"/>
            <rFont val="Calibri"/>
            <family val="2"/>
            <scheme val="minor"/>
          </rPr>
          <t xml:space="preserve">Access control for flash sector  (offset range 0x16_8000 - 0x16_FFFF).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59" authorId="2" shapeId="0" xr:uid="{92B44BB2-90D0-4D13-96EE-67B695B9E660}">
      <text>
        <r>
          <rPr>
            <sz val="12"/>
            <color theme="1"/>
            <rFont val="Calibri"/>
            <family val="2"/>
            <scheme val="minor"/>
          </rPr>
          <t xml:space="preserve">Access control for flash sector  (offset range 0x16_0000 - 0x16_7FFF).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59" authorId="2" shapeId="0" xr:uid="{7A69585C-A585-4543-818C-700BD5F3606D}">
      <text>
        <r>
          <rPr>
            <sz val="12"/>
            <color theme="1"/>
            <rFont val="Calibri"/>
            <family val="2"/>
            <scheme val="minor"/>
          </rPr>
          <t xml:space="preserve">Access control for flash sector. (offset range 0x15_8000 - 0x15_FFFF).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59" authorId="2" shapeId="0" xr:uid="{3A64D248-40DC-40A6-9858-CECB12F4B8C8}">
      <text>
        <r>
          <rPr>
            <sz val="12"/>
            <color theme="1"/>
            <rFont val="Calibri"/>
            <family val="2"/>
            <scheme val="minor"/>
          </rPr>
          <t xml:space="preserve">Access control for flash sector  (offset range 0x15_0000 - 0x15_7FFF).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59" authorId="2" shapeId="0" xr:uid="{A5978F0F-90EA-49AF-8599-FBED71B1855B}">
      <text>
        <r>
          <rPr>
            <sz val="12"/>
            <color theme="1"/>
            <rFont val="Calibri"/>
            <family val="2"/>
            <scheme val="minor"/>
          </rPr>
          <t xml:space="preserve">Access control for flash sector (offset range 0x14_8000 - 0x14_FFFF).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59" authorId="2" shapeId="0" xr:uid="{342EC67A-138C-4BA9-A8DF-79D02F90BF30}">
      <text>
        <r>
          <rPr>
            <sz val="12"/>
            <color theme="1"/>
            <rFont val="Calibri"/>
            <family val="2"/>
            <scheme val="minor"/>
          </rPr>
          <t xml:space="preserve">Access control for flash sector (offset range 0x14_0000 - 0x14_7FFF).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D60" authorId="1" shapeId="0" xr:uid="{A7D3CE5E-CC83-4EA8-BFB6-F62BCD7ADF64}">
      <text>
        <r>
          <rPr>
            <sz val="11"/>
            <color theme="1"/>
            <rFont val="Calibri"/>
            <family val="2"/>
            <scheme val="minor"/>
          </rPr>
          <t>Access control for flash sector 48-55.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t>
        </r>
      </text>
    </comment>
    <comment ref="F60" authorId="2" shapeId="0" xr:uid="{163EC954-2BB5-4461-9948-EA18F3F503EA}">
      <text>
        <r>
          <rPr>
            <sz val="12"/>
            <color theme="1"/>
            <rFont val="Calibri"/>
            <family val="2"/>
            <scheme val="minor"/>
          </rPr>
          <t xml:space="preserve">Access control for flash sector  (offset range 0x1B_8000 - 0x1B_FFFF).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60" authorId="2" shapeId="0" xr:uid="{3BD5276B-FDDE-440D-8598-09BEDF93C51C}">
      <text>
        <r>
          <rPr>
            <sz val="12"/>
            <color theme="1"/>
            <rFont val="Calibri"/>
            <family val="2"/>
            <scheme val="minor"/>
          </rPr>
          <t xml:space="preserve">Access control for flash sector  (offset range 0x1B_0000 - 0x1B_7FFF).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60" authorId="2" shapeId="0" xr:uid="{84085DD1-FF99-457E-8E7B-B98758EF80BC}">
      <text>
        <r>
          <rPr>
            <sz val="12"/>
            <color theme="1"/>
            <rFont val="Calibri"/>
            <family val="2"/>
            <scheme val="minor"/>
          </rPr>
          <t xml:space="preserve">Access control for flash sector  (offset range 0x1A_8000 - 0x1A_FFFF).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60" authorId="2" shapeId="0" xr:uid="{89329919-5CFF-48E7-AC87-D611C879BB8B}">
      <text>
        <r>
          <rPr>
            <sz val="12"/>
            <color theme="1"/>
            <rFont val="Calibri"/>
            <family val="2"/>
            <scheme val="minor"/>
          </rPr>
          <t xml:space="preserve">Access control for flash sector  (offset range 0x1A_0000 - 0x1A_7FFF).
Select one of the 8 pre-defined access control attributes for the given sector.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60" authorId="2" shapeId="0" xr:uid="{A26378EA-42A0-41EA-8DA4-9C974C72D194}">
      <text>
        <r>
          <rPr>
            <sz val="12"/>
            <color theme="1"/>
            <rFont val="Calibri"/>
            <family val="2"/>
            <scheme val="minor"/>
          </rPr>
          <t xml:space="preserve">Access control for flash sector. (offset range 0x19_8000 - 0x19_FFFF).
Select one of the 8 pre-defined access control attributes for the given sector.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60" authorId="2" shapeId="0" xr:uid="{2B1E977B-BC6E-4E2F-B278-FCD4D3746BD4}">
      <text>
        <r>
          <rPr>
            <sz val="12"/>
            <color theme="1"/>
            <rFont val="Calibri"/>
            <family val="2"/>
            <scheme val="minor"/>
          </rPr>
          <t xml:space="preserve">Access control for flash sector  (offset range 0x19_0000 - 0x19_7FFF).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60" authorId="2" shapeId="0" xr:uid="{E28A268E-2D9A-4453-ACCA-8337B502A6B6}">
      <text>
        <r>
          <rPr>
            <sz val="12"/>
            <color theme="1"/>
            <rFont val="Calibri"/>
            <family val="2"/>
            <scheme val="minor"/>
          </rPr>
          <t xml:space="preserve">Access control for flash sector (offset range 0x18_8000 - 0x18_FFFF).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60" authorId="2" shapeId="0" xr:uid="{AC2B1D24-6ECF-44AB-B531-BC721A01ABF0}">
      <text>
        <r>
          <rPr>
            <sz val="12"/>
            <color theme="1"/>
            <rFont val="Calibri"/>
            <family val="2"/>
            <scheme val="minor"/>
          </rPr>
          <t xml:space="preserve">Access control for flash sector (offset range 0x18_0000 - 0x18_7FFF).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D61" authorId="1" shapeId="0" xr:uid="{47B359C1-9535-413E-9627-86FDF10FA8EE}">
      <text>
        <r>
          <rPr>
            <sz val="11"/>
            <color theme="1"/>
            <rFont val="Calibri"/>
            <family val="2"/>
            <scheme val="minor"/>
          </rPr>
          <t>Access control for flash sector 56-63.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t>
        </r>
      </text>
    </comment>
    <comment ref="F61" authorId="2" shapeId="0" xr:uid="{5613F426-7493-40E6-AC19-34620DEED745}">
      <text>
        <r>
          <rPr>
            <sz val="12"/>
            <color theme="1"/>
            <rFont val="Calibri"/>
            <family val="2"/>
            <scheme val="minor"/>
          </rPr>
          <t xml:space="preserve">Access control for flash sector  (offset range 0x1F_8000 - 0x1F_FFFF).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J61" authorId="2" shapeId="0" xr:uid="{C8DFEDCE-B42A-4040-A99A-23C00A5EA2B4}">
      <text>
        <r>
          <rPr>
            <sz val="12"/>
            <color theme="1"/>
            <rFont val="Calibri"/>
            <family val="2"/>
            <scheme val="minor"/>
          </rPr>
          <t xml:space="preserve">Access control for flash sector  (offset range 0x1F_0000 - 0x1F_7FFF).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N61" authorId="2" shapeId="0" xr:uid="{CB4E21AF-7674-44A9-94B5-019085FD28E7}">
      <text>
        <r>
          <rPr>
            <sz val="12"/>
            <color theme="1"/>
            <rFont val="Calibri"/>
            <family val="2"/>
            <scheme val="minor"/>
          </rPr>
          <t xml:space="preserve">Access control for flash sector  (offset range 0x1E_8000 - 0x1E_FFFF).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R61" authorId="2" shapeId="0" xr:uid="{6E86C9E4-03E8-4BFF-8A9C-E304CC797362}">
      <text>
        <r>
          <rPr>
            <sz val="12"/>
            <color theme="1"/>
            <rFont val="Calibri"/>
            <family val="2"/>
            <scheme val="minor"/>
          </rPr>
          <t xml:space="preserve">Access control for flash sector  (offset range 0x1E_0000 - 0x1E_7FFF).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V61" authorId="2" shapeId="0" xr:uid="{D9D67B8D-38CE-4746-9BDE-F81734231D55}">
      <text>
        <r>
          <rPr>
            <sz val="12"/>
            <color theme="1"/>
            <rFont val="Calibri"/>
            <family val="2"/>
            <scheme val="minor"/>
          </rPr>
          <t xml:space="preserve">Access control for flash sector. (offset range 0x1D_8000 - 0x1D_FFFF).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Z61" authorId="2" shapeId="0" xr:uid="{B4447F2F-F6EB-40CD-A06C-13DDFE2F04AE}">
      <text>
        <r>
          <rPr>
            <sz val="12"/>
            <color theme="1"/>
            <rFont val="Calibri"/>
            <family val="2"/>
            <scheme val="minor"/>
          </rPr>
          <t xml:space="preserve">Access control for flash sector  (offset range 0x1D_0000 - 0x1D_7FFF).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D61" authorId="2" shapeId="0" xr:uid="{2D3435B2-4282-4039-B96E-EEED79AD6518}">
      <text>
        <r>
          <rPr>
            <sz val="12"/>
            <color theme="1"/>
            <rFont val="Calibri"/>
            <family val="2"/>
            <scheme val="minor"/>
          </rPr>
          <t xml:space="preserve">Access control for flash sector (offset range 0x1C_8000 - 0x1C_FFFF).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AH61" authorId="2" shapeId="0" xr:uid="{3E9C4E2E-2770-4095-9347-D75FFCB00B57}">
      <text>
        <r>
          <rPr>
            <sz val="12"/>
            <color theme="1"/>
            <rFont val="Calibri"/>
            <family val="2"/>
            <scheme val="minor"/>
          </rPr>
          <t xml:space="preserve">Access control for flash sector (offset range 0x1C_0000 - 0x1C_7FFF).
Select one of the 8 pre-defined access control attributes for the given sector. Access attributes control read, write and execute access along with sticky lock protection.
After a locked access level is selected, the sub-sequent updates of this field can be done with higher lock level only.
 • If current sector ACL value (GLBACn index) is greater than the new value, then it is permitted except if the new value is 4 or 5.
  ○ 7 (___L) &gt; 6 (__XL) &gt; 3 (R__L) &gt; 2 (R_XL) &gt; 1 (RW_L) &gt; 0 (RWX_)
 • If current sector ACL value is 0, 4, or 5 then any new value is permitted.
DEFAULT_RWX_UNLOCKED - 0  - Default flash memory behavior (R/W/X unlocked)
FLASH_RW_LOCKED - 1 - Data flash memory with this setting: R/W + locked
ROM_RX_LOCKED - 2 - ROM with this setting: RX + locked
DROM_LOCKED - 3 - Data read-only memory (DROM) with this setting: ROM + locked
ROM_RX_UNLOCKED - 4 - ROM with this setting: RX unlocked
XOM_UNLOCKED - 5 - XOM with this setting: XOM unlocked
XOM_LOCKED - 6 - XOM with this setting: XOM + locked
HIDDEN - 7 - Hidden (no access + locked)
</t>
        </r>
      </text>
    </comment>
    <comment ref="D62" authorId="1" shapeId="0" xr:uid="{CC89C0E2-D8A7-4642-AA6E-51172AD2A90F}">
      <text>
        <r>
          <rPr>
            <sz val="11"/>
            <color theme="1"/>
            <rFont val="Calibri"/>
            <family val="2"/>
            <scheme val="minor"/>
          </rPr>
          <t>Die unique CMAC[31:0] of image 0. 
This field is managed by ROM and user application should not modify it. 
ROM calculates and stores die specific CMAC for image 0 range when IMG_UPD field is set to 2b'01. 
ROM calculates image CMAC only if the image passes ECDSA authentication check. 
On sub-sequent boots image authentication done using CMAC, based on SECURE_BOOT_CFG setting.</t>
        </r>
      </text>
    </comment>
    <comment ref="E62" authorId="2" shapeId="0" xr:uid="{95431A69-D9F5-4E8F-B6C5-442B2D54FE9C}">
      <text>
        <r>
          <rPr>
            <sz val="11"/>
            <color theme="1"/>
            <rFont val="Calibri"/>
            <family val="2"/>
            <scheme val="minor"/>
          </rPr>
          <t>Die unique CMAC of image 0.
This field is managed by ROM and user application should not modify it.
ROM calculates and stores die specific CMAC for image 0 range when IMG_UPD field is set to 2b'01.
ROM calculates image CMAC only if the image passes ECDSA authentication check.
On sub-sequent boots image authentication done using CMAC, based on SECURE_BOOT_CFG setting.</t>
        </r>
      </text>
    </comment>
    <comment ref="D63" authorId="1" shapeId="0" xr:uid="{CA411105-0A63-4B61-9C14-8C132B71BBFD}">
      <text>
        <r>
          <rPr>
            <sz val="11"/>
            <color theme="1"/>
            <rFont val="Calibri"/>
            <family val="2"/>
            <scheme val="minor"/>
          </rPr>
          <t>Die unique CMAC[63:32] of image 0. 
This field is managed by ROM and user application should not modify it. 
ROM calculates and stores die specific CMAC for image 0 range when IMG_UPD field is set to 2b'01. 
ROM calculates image CMAC only if the image passes ECDSA authentication check. 
On sub-sequent boots image authentication done using CMAC, based on SECURE_BOOT_CFG setting.</t>
        </r>
      </text>
    </comment>
    <comment ref="D64" authorId="1" shapeId="0" xr:uid="{66CD5172-109D-4689-B986-78543A73D1C6}">
      <text>
        <r>
          <rPr>
            <sz val="11"/>
            <color theme="1"/>
            <rFont val="Calibri"/>
            <family val="2"/>
            <scheme val="minor"/>
          </rPr>
          <t>Die unique CMAC[95:64] of image 0. 
This field is managed by ROM and user application should not modify it. 
ROM calculates and stores die specific CMAC for image 0 range when IMG_UPD field is set to 2b'01. 
ROM calculates image CMAC only if the image passes ECDSA authentication check. 
On sub-sequent boots image authentication done using CMAC, based on SECURE_BOOT_CFG setting.</t>
        </r>
      </text>
    </comment>
    <comment ref="D65" authorId="1" shapeId="0" xr:uid="{B5574E52-C241-4EB4-B787-D9660BE82CD3}">
      <text>
        <r>
          <rPr>
            <sz val="11"/>
            <color theme="1"/>
            <rFont val="Calibri"/>
            <family val="2"/>
            <scheme val="minor"/>
          </rPr>
          <t>Die unique CMAC[127:96] of image 0. 
This field is managed by ROM and user application should not modify it. 
ROM calculates and stores die specific CMAC for image 0 range when IMG_UPD field is set to 2b'01. 
ROM calculates image CMAC only if the image passes ECDSA authentication check. 
On sub-sequent boots image authentication done using CMAC, based on SECURE_BOOT_CFG setting.</t>
        </r>
      </text>
    </comment>
    <comment ref="D66" authorId="1" shapeId="0" xr:uid="{6E2A69B7-D846-4FB4-A808-5924E3E8D920}">
      <text>
        <r>
          <rPr>
            <sz val="11"/>
            <color theme="1"/>
            <rFont val="Calibri"/>
            <family val="2"/>
            <scheme val="minor"/>
          </rPr>
          <t>Die unique CMAC[31:0] of image 1. 
This field is managed by ROM and user application should not modify it. 
ROM calculates and stores die specific CMAC for image 1 range when IMG_UPD field is set to 2b'10. 
ROM calculates image CMAC only if the image passes ECDSA authentication check. 
On sub-sequent boots image authentication done using CMAC, based on SECURE_BOOT_CFG setting.</t>
        </r>
      </text>
    </comment>
    <comment ref="E66" authorId="2" shapeId="0" xr:uid="{6CA7BF3C-1182-433D-922A-D597FACF2F28}">
      <text>
        <r>
          <rPr>
            <sz val="11"/>
            <color theme="1"/>
            <rFont val="Calibri"/>
            <family val="2"/>
            <scheme val="minor"/>
          </rPr>
          <t>Die unique CMAC of image 1.
This field is managed by ROM and user application should not modify it.
ROM calculates and stores die specific CMAC for image 1 range when IMG_UPD field is set to 2b'10.
ROM calculates image CMAC only if the image passes ECDSA authentication check.
On sub-sequent boots image authentication done using CMAC, based on SECURE_BOOT_CFG setting.</t>
        </r>
      </text>
    </comment>
    <comment ref="D67" authorId="1" shapeId="0" xr:uid="{6B8E7BB0-8FC2-4892-B27E-A13EF955600C}">
      <text>
        <r>
          <rPr>
            <sz val="11"/>
            <color theme="1"/>
            <rFont val="Calibri"/>
            <family val="2"/>
            <scheme val="minor"/>
          </rPr>
          <t>Die unique CMAC[63:32] of image 1. 
This field is managed by ROM and user application should not modify it. 
ROM calculates and stores die specific CMAC for image 1 range when IMG_UPD field is set to 2b'10. 
ROM calculates image CMAC only if the image passes ECDSA authentication check. 
On sub-sequent boots image authentication done using CMAC, based on SECURE_BOOT_CFG setting.</t>
        </r>
      </text>
    </comment>
    <comment ref="D68" authorId="1" shapeId="0" xr:uid="{9A81B511-7AC7-4B5E-BD0D-A3BC4EE27A68}">
      <text>
        <r>
          <rPr>
            <sz val="11"/>
            <color theme="1"/>
            <rFont val="Calibri"/>
            <family val="2"/>
            <scheme val="minor"/>
          </rPr>
          <t>Die unique CMAC[95:64] of image 1. 
This field is managed by ROM and user application should not modify it. 
ROM calculates and stores die specific CMAC for image 1 range when IMG_UPD field is set to 2b'10. 
ROM calculates image CMAC only if the image passes ECDSA authentication check. 
On sub-sequent boots image authentication done using CMAC, based on SECURE_BOOT_CFG setting.</t>
        </r>
      </text>
    </comment>
    <comment ref="D69" authorId="1" shapeId="0" xr:uid="{E369D2FF-6061-47A7-8E88-F692648A0615}">
      <text>
        <r>
          <rPr>
            <sz val="11"/>
            <color theme="1"/>
            <rFont val="Calibri"/>
            <family val="2"/>
            <scheme val="minor"/>
          </rPr>
          <t>Die unique CMAC[127:96] of image 1. 
This field is managed by ROM and user application should not modify it. 
ROM calculates and stores die specific CMAC for image 1 range when IMG_UPD field is set to 2b'10. 
ROM calculates image CMAC only if the image passes ECDSA authentication check. 
On sub-sequent boots image authentication done using CMAC, based on SECURE_BOOT_CFG setting.</t>
        </r>
      </text>
    </comment>
    <comment ref="D70" authorId="1" shapeId="0" xr:uid="{FB25E82F-CF6B-4F29-A5FB-63AD89565EB2}">
      <text>
        <r>
          <rPr>
            <sz val="11"/>
            <color theme="1"/>
            <rFont val="Calibri"/>
            <family val="2"/>
            <scheme val="minor"/>
          </rPr>
          <t>DICE Certificate register</t>
        </r>
      </text>
    </comment>
    <comment ref="E70" authorId="1" shapeId="0" xr:uid="{A8BE6AFC-4E0C-495E-8CA8-427BAF4EDD12}">
      <text>
        <r>
          <rPr>
            <sz val="11"/>
            <color theme="1"/>
            <rFont val="Calibri"/>
            <family val="2"/>
            <scheme val="minor"/>
          </rPr>
          <t xml:space="preserve">X coordinate of ECDSA P-256 public key.
</t>
        </r>
      </text>
    </comment>
    <comment ref="M70" authorId="1" shapeId="0" xr:uid="{C0C6A042-ED5F-4D04-BEAA-DFC94E89F9C0}">
      <text>
        <r>
          <rPr>
            <sz val="11"/>
            <color theme="1"/>
            <rFont val="Calibri"/>
            <family val="2"/>
            <scheme val="minor"/>
          </rPr>
          <t xml:space="preserve">X coordinate of ECDSA P-256 public key.
</t>
        </r>
      </text>
    </comment>
    <comment ref="U70" authorId="1" shapeId="0" xr:uid="{A3E2C03D-AC8D-4C11-A15F-FBAD38DD1C65}">
      <text>
        <r>
          <rPr>
            <sz val="11"/>
            <color theme="1"/>
            <rFont val="Calibri"/>
            <family val="2"/>
            <scheme val="minor"/>
          </rPr>
          <t xml:space="preserve">X coordinate of ECDSA P-256 public key.
</t>
        </r>
      </text>
    </comment>
    <comment ref="AC70" authorId="2" shapeId="0" xr:uid="{C775F020-CBCA-47FC-B138-91C876A8C848}">
      <text>
        <r>
          <rPr>
            <sz val="11"/>
            <color theme="1"/>
            <rFont val="Calibri"/>
            <family val="2"/>
            <scheme val="minor"/>
          </rPr>
          <t>X coordinate of ECDSA P-256 public key.</t>
        </r>
      </text>
    </comment>
    <comment ref="E71" authorId="1" shapeId="0" xr:uid="{DA9EAB64-70A5-4A2E-9CEB-C858C8FAA28C}">
      <text>
        <r>
          <rPr>
            <sz val="11"/>
            <color theme="1"/>
            <rFont val="Calibri"/>
            <family val="2"/>
            <scheme val="minor"/>
          </rPr>
          <t xml:space="preserve">X coordinate of ECDSA P-256 public key.
</t>
        </r>
      </text>
    </comment>
    <comment ref="M71" authorId="1" shapeId="0" xr:uid="{0D9DD154-FF8B-4E05-BAC1-604FE2636F9B}">
      <text>
        <r>
          <rPr>
            <sz val="11"/>
            <color theme="1"/>
            <rFont val="Calibri"/>
            <family val="2"/>
            <scheme val="minor"/>
          </rPr>
          <t xml:space="preserve">X coordinate of ECDSA P-256 public key.
</t>
        </r>
      </text>
    </comment>
    <comment ref="U71" authorId="1" shapeId="0" xr:uid="{F36C33F1-1B51-41DD-A423-80B55CB556F2}">
      <text>
        <r>
          <rPr>
            <sz val="11"/>
            <color theme="1"/>
            <rFont val="Calibri"/>
            <family val="2"/>
            <scheme val="minor"/>
          </rPr>
          <t xml:space="preserve">X coordinate of ECDSA P-256 public key.
</t>
        </r>
      </text>
    </comment>
    <comment ref="AC71" authorId="1" shapeId="0" xr:uid="{2A200ED7-16A6-4859-8323-08C338C86B61}">
      <text>
        <r>
          <rPr>
            <sz val="11"/>
            <color theme="1"/>
            <rFont val="Calibri"/>
            <family val="2"/>
            <scheme val="minor"/>
          </rPr>
          <t xml:space="preserve">X coordinate of ECDSA P-256 public key.
</t>
        </r>
      </text>
    </comment>
    <comment ref="E72" authorId="1" shapeId="0" xr:uid="{58F62B57-3E2C-404B-9986-84EDEFB6B117}">
      <text>
        <r>
          <rPr>
            <sz val="11"/>
            <color theme="1"/>
            <rFont val="Calibri"/>
            <family val="2"/>
            <scheme val="minor"/>
          </rPr>
          <t xml:space="preserve">X coordinate of ECDSA P-256 public key.
</t>
        </r>
      </text>
    </comment>
    <comment ref="M72" authorId="1" shapeId="0" xr:uid="{6E89726B-7070-4C99-AAB2-E89B4813C8BA}">
      <text>
        <r>
          <rPr>
            <sz val="11"/>
            <color theme="1"/>
            <rFont val="Calibri"/>
            <family val="2"/>
            <scheme val="minor"/>
          </rPr>
          <t xml:space="preserve">X coordinate of ECDSA P-256 public key.
</t>
        </r>
      </text>
    </comment>
    <comment ref="U72" authorId="1" shapeId="0" xr:uid="{9393C610-0F80-464A-BD48-551F7BFAE194}">
      <text>
        <r>
          <rPr>
            <sz val="11"/>
            <color theme="1"/>
            <rFont val="Calibri"/>
            <family val="2"/>
            <scheme val="minor"/>
          </rPr>
          <t xml:space="preserve">X coordinate of ECDSA P-256 public key.
</t>
        </r>
      </text>
    </comment>
    <comment ref="AC72" authorId="1" shapeId="0" xr:uid="{13F2CC6E-4282-4125-AD13-410085F5B30C}">
      <text>
        <r>
          <rPr>
            <sz val="11"/>
            <color theme="1"/>
            <rFont val="Calibri"/>
            <family val="2"/>
            <scheme val="minor"/>
          </rPr>
          <t xml:space="preserve">X coordinate of ECDSA P-256 public key.
</t>
        </r>
      </text>
    </comment>
    <comment ref="E73" authorId="1" shapeId="0" xr:uid="{245DF98F-6980-449A-9719-1F18B4EBE46C}">
      <text>
        <r>
          <rPr>
            <sz val="11"/>
            <color theme="1"/>
            <rFont val="Calibri"/>
            <family val="2"/>
            <scheme val="minor"/>
          </rPr>
          <t xml:space="preserve">X coordinate of ECDSA P-256 public key.
</t>
        </r>
      </text>
    </comment>
    <comment ref="M73" authorId="1" shapeId="0" xr:uid="{5D4FBA05-E5B0-4829-8369-8790946FC997}">
      <text>
        <r>
          <rPr>
            <sz val="11"/>
            <color theme="1"/>
            <rFont val="Calibri"/>
            <family val="2"/>
            <scheme val="minor"/>
          </rPr>
          <t xml:space="preserve">X coordinate of ECDSA P-256 public key.
</t>
        </r>
      </text>
    </comment>
    <comment ref="U73" authorId="1" shapeId="0" xr:uid="{3AA2F0B5-4652-4B81-9A47-382AFBE48C9C}">
      <text>
        <r>
          <rPr>
            <sz val="11"/>
            <color theme="1"/>
            <rFont val="Calibri"/>
            <family val="2"/>
            <scheme val="minor"/>
          </rPr>
          <t xml:space="preserve">X coordinate of ECDSA P-256 public key.
</t>
        </r>
      </text>
    </comment>
    <comment ref="AC73" authorId="1" shapeId="0" xr:uid="{870A2ADB-49CF-400D-A699-E210478C12E0}">
      <text>
        <r>
          <rPr>
            <sz val="11"/>
            <color theme="1"/>
            <rFont val="Calibri"/>
            <family val="2"/>
            <scheme val="minor"/>
          </rPr>
          <t xml:space="preserve">X coordinate of ECDSA P-256 public key.
</t>
        </r>
      </text>
    </comment>
    <comment ref="E74" authorId="1" shapeId="0" xr:uid="{1963244A-E93F-4280-866F-23B9E98E9D99}">
      <text>
        <r>
          <rPr>
            <sz val="11"/>
            <color theme="1"/>
            <rFont val="Calibri"/>
            <family val="2"/>
            <scheme val="minor"/>
          </rPr>
          <t xml:space="preserve">X coordinate of ECDSA P-256 public key.
</t>
        </r>
      </text>
    </comment>
    <comment ref="M74" authorId="1" shapeId="0" xr:uid="{75963DEF-41EF-496B-9D1E-DFDAAB71F761}">
      <text>
        <r>
          <rPr>
            <sz val="11"/>
            <color theme="1"/>
            <rFont val="Calibri"/>
            <family val="2"/>
            <scheme val="minor"/>
          </rPr>
          <t xml:space="preserve">X coordinate of ECDSA P-256 public key.
</t>
        </r>
      </text>
    </comment>
    <comment ref="U74" authorId="1" shapeId="0" xr:uid="{646B4AFE-B140-4C0D-AE30-83CF8575E349}">
      <text>
        <r>
          <rPr>
            <sz val="11"/>
            <color theme="1"/>
            <rFont val="Calibri"/>
            <family val="2"/>
            <scheme val="minor"/>
          </rPr>
          <t xml:space="preserve">X coordinate of ECDSA P-256 public key.
</t>
        </r>
      </text>
    </comment>
    <comment ref="AC74" authorId="1" shapeId="0" xr:uid="{16B79B8A-17DF-46E7-86BD-6F51C07060D4}">
      <text>
        <r>
          <rPr>
            <sz val="11"/>
            <color theme="1"/>
            <rFont val="Calibri"/>
            <family val="2"/>
            <scheme val="minor"/>
          </rPr>
          <t xml:space="preserve">X coordinate of ECDSA P-256 public key.
</t>
        </r>
      </text>
    </comment>
    <comment ref="E75" authorId="1" shapeId="0" xr:uid="{B819A5F5-EDA0-49B3-9D35-BB0DD851A8C1}">
      <text>
        <r>
          <rPr>
            <sz val="11"/>
            <color theme="1"/>
            <rFont val="Calibri"/>
            <family val="2"/>
            <scheme val="minor"/>
          </rPr>
          <t xml:space="preserve">X coordinate of ECDSA P-256 public key.
</t>
        </r>
      </text>
    </comment>
    <comment ref="M75" authorId="1" shapeId="0" xr:uid="{BC368B32-1225-4EDE-8DA7-71AEEF146094}">
      <text>
        <r>
          <rPr>
            <sz val="11"/>
            <color theme="1"/>
            <rFont val="Calibri"/>
            <family val="2"/>
            <scheme val="minor"/>
          </rPr>
          <t xml:space="preserve">X coordinate of ECDSA P-256 public key.
</t>
        </r>
      </text>
    </comment>
    <comment ref="U75" authorId="1" shapeId="0" xr:uid="{979C3330-69D1-4BE4-93B1-9D21CCDBA33E}">
      <text>
        <r>
          <rPr>
            <sz val="11"/>
            <color theme="1"/>
            <rFont val="Calibri"/>
            <family val="2"/>
            <scheme val="minor"/>
          </rPr>
          <t xml:space="preserve">X coordinate of ECDSA P-256 public key.
</t>
        </r>
      </text>
    </comment>
    <comment ref="AC75" authorId="1" shapeId="0" xr:uid="{DD65497E-8915-481A-BB2B-DBE765255FF1}">
      <text>
        <r>
          <rPr>
            <sz val="11"/>
            <color theme="1"/>
            <rFont val="Calibri"/>
            <family val="2"/>
            <scheme val="minor"/>
          </rPr>
          <t xml:space="preserve">X coordinate of ECDSA P-256 public key.
</t>
        </r>
      </text>
    </comment>
    <comment ref="E76" authorId="1" shapeId="0" xr:uid="{7D338A16-14A4-4E3A-86A9-BF5EFE57FAA4}">
      <text>
        <r>
          <rPr>
            <sz val="11"/>
            <color theme="1"/>
            <rFont val="Calibri"/>
            <family val="2"/>
            <scheme val="minor"/>
          </rPr>
          <t xml:space="preserve">X coordinate of ECDSA P-256 public key.
</t>
        </r>
      </text>
    </comment>
    <comment ref="M76" authorId="1" shapeId="0" xr:uid="{9EB6CEC7-42B8-49AF-AC19-92D728F153B0}">
      <text>
        <r>
          <rPr>
            <sz val="11"/>
            <color theme="1"/>
            <rFont val="Calibri"/>
            <family val="2"/>
            <scheme val="minor"/>
          </rPr>
          <t xml:space="preserve">X coordinate of ECDSA P-256 public key.
</t>
        </r>
      </text>
    </comment>
    <comment ref="U76" authorId="1" shapeId="0" xr:uid="{5D2324E9-3CED-4A52-9318-71E9D8B66CBE}">
      <text>
        <r>
          <rPr>
            <sz val="11"/>
            <color theme="1"/>
            <rFont val="Calibri"/>
            <family val="2"/>
            <scheme val="minor"/>
          </rPr>
          <t xml:space="preserve">X coordinate of ECDSA P-256 public key.
</t>
        </r>
      </text>
    </comment>
    <comment ref="AC76" authorId="1" shapeId="0" xr:uid="{58C4C3BA-6AE2-47F5-A8D5-040C3CFAC601}">
      <text>
        <r>
          <rPr>
            <sz val="11"/>
            <color theme="1"/>
            <rFont val="Calibri"/>
            <family val="2"/>
            <scheme val="minor"/>
          </rPr>
          <t xml:space="preserve">X coordinate of ECDSA P-256 public key.
</t>
        </r>
      </text>
    </comment>
    <comment ref="E77" authorId="1" shapeId="0" xr:uid="{765C5FC8-1125-4990-A2BA-54CDA281D04E}">
      <text>
        <r>
          <rPr>
            <sz val="11"/>
            <color theme="1"/>
            <rFont val="Calibri"/>
            <family val="2"/>
            <scheme val="minor"/>
          </rPr>
          <t xml:space="preserve">X coordinate of ECDSA P-256 public key.
</t>
        </r>
      </text>
    </comment>
    <comment ref="M77" authorId="1" shapeId="0" xr:uid="{34AE4FEA-A069-4972-9BDD-37FCACD775BC}">
      <text>
        <r>
          <rPr>
            <sz val="11"/>
            <color theme="1"/>
            <rFont val="Calibri"/>
            <family val="2"/>
            <scheme val="minor"/>
          </rPr>
          <t xml:space="preserve">X coordinate of ECDSA P-256 public key.
</t>
        </r>
      </text>
    </comment>
    <comment ref="U77" authorId="1" shapeId="0" xr:uid="{A8CE84BC-B3E6-47A6-B1D8-8EC3F43E1E4B}">
      <text>
        <r>
          <rPr>
            <sz val="11"/>
            <color theme="1"/>
            <rFont val="Calibri"/>
            <family val="2"/>
            <scheme val="minor"/>
          </rPr>
          <t xml:space="preserve">X coordinate of ECDSA P-256 public key.
</t>
        </r>
      </text>
    </comment>
    <comment ref="AC77" authorId="1" shapeId="0" xr:uid="{80E9A9E1-5613-4D39-9204-44DF17E07748}">
      <text>
        <r>
          <rPr>
            <sz val="11"/>
            <color theme="1"/>
            <rFont val="Calibri"/>
            <family val="2"/>
            <scheme val="minor"/>
          </rPr>
          <t xml:space="preserve">X coordinate of ECDSA P-256 public key.
</t>
        </r>
      </text>
    </comment>
    <comment ref="E78" authorId="1" shapeId="0" xr:uid="{C4D63E31-C36D-4208-8051-47BC13B1A9CB}">
      <text>
        <r>
          <rPr>
            <sz val="11"/>
            <color theme="1"/>
            <rFont val="Calibri"/>
            <family val="2"/>
            <scheme val="minor"/>
          </rPr>
          <t xml:space="preserve">Y coordinate of ECDSA P-256 public key.
</t>
        </r>
      </text>
    </comment>
    <comment ref="M78" authorId="1" shapeId="0" xr:uid="{FA9FF6D0-D0AC-4E84-B82F-1C14D971D5CF}">
      <text>
        <r>
          <rPr>
            <sz val="11"/>
            <color theme="1"/>
            <rFont val="Calibri"/>
            <family val="2"/>
            <scheme val="minor"/>
          </rPr>
          <t xml:space="preserve">Y coordinate of ECDSA P-256 public key.
</t>
        </r>
      </text>
    </comment>
    <comment ref="U78" authorId="1" shapeId="0" xr:uid="{AF5BD220-2320-4971-9205-23C4768DD795}">
      <text>
        <r>
          <rPr>
            <sz val="11"/>
            <color theme="1"/>
            <rFont val="Calibri"/>
            <family val="2"/>
            <scheme val="minor"/>
          </rPr>
          <t xml:space="preserve">Y coordinate of ECDSA P-256 public key.
</t>
        </r>
      </text>
    </comment>
    <comment ref="AC78" authorId="2" shapeId="0" xr:uid="{9EE11332-BA69-4637-B2B6-43AABD4B2FC8}">
      <text>
        <r>
          <rPr>
            <sz val="11"/>
            <color theme="1"/>
            <rFont val="Calibri"/>
            <family val="2"/>
            <scheme val="minor"/>
          </rPr>
          <t xml:space="preserve">Y coordinate of ECDSA P-256 public key.
</t>
        </r>
      </text>
    </comment>
    <comment ref="E79" authorId="1" shapeId="0" xr:uid="{FC871044-235B-4FE9-A1E1-9BF3AD60F2A8}">
      <text>
        <r>
          <rPr>
            <sz val="11"/>
            <color theme="1"/>
            <rFont val="Calibri"/>
            <family val="2"/>
            <scheme val="minor"/>
          </rPr>
          <t xml:space="preserve">Y coordinate of ECDSA P-256 public key.
</t>
        </r>
      </text>
    </comment>
    <comment ref="M79" authorId="1" shapeId="0" xr:uid="{EECA5F40-D4FD-45AC-BDFD-3649E52DA8F9}">
      <text>
        <r>
          <rPr>
            <sz val="11"/>
            <color theme="1"/>
            <rFont val="Calibri"/>
            <family val="2"/>
            <scheme val="minor"/>
          </rPr>
          <t xml:space="preserve">Y coordinate of ECDSA P-256 public key.
</t>
        </r>
      </text>
    </comment>
    <comment ref="U79" authorId="1" shapeId="0" xr:uid="{E8C2C1D0-43F9-4FF7-AF66-62FDA9D776BE}">
      <text>
        <r>
          <rPr>
            <sz val="11"/>
            <color theme="1"/>
            <rFont val="Calibri"/>
            <family val="2"/>
            <scheme val="minor"/>
          </rPr>
          <t xml:space="preserve">Y coordinate of ECDSA P-256 public key.
</t>
        </r>
      </text>
    </comment>
    <comment ref="AC79" authorId="1" shapeId="0" xr:uid="{44869E18-5ADB-43A8-BD74-BAD12303C364}">
      <text>
        <r>
          <rPr>
            <sz val="11"/>
            <color theme="1"/>
            <rFont val="Calibri"/>
            <family val="2"/>
            <scheme val="minor"/>
          </rPr>
          <t xml:space="preserve">Y coordinate of ECDSA P-256 public key.
</t>
        </r>
      </text>
    </comment>
    <comment ref="E80" authorId="1" shapeId="0" xr:uid="{9A7AD8FC-4C41-438C-A5E4-3995AC2E5CFB}">
      <text>
        <r>
          <rPr>
            <sz val="11"/>
            <color theme="1"/>
            <rFont val="Calibri"/>
            <family val="2"/>
            <scheme val="minor"/>
          </rPr>
          <t xml:space="preserve">Y coordinate of ECDSA P-256 public key.
</t>
        </r>
      </text>
    </comment>
    <comment ref="M80" authorId="1" shapeId="0" xr:uid="{2079003C-32F0-4649-94F5-4ED17271B10E}">
      <text>
        <r>
          <rPr>
            <sz val="11"/>
            <color theme="1"/>
            <rFont val="Calibri"/>
            <family val="2"/>
            <scheme val="minor"/>
          </rPr>
          <t xml:space="preserve">Y coordinate of ECDSA P-256 public key.
</t>
        </r>
      </text>
    </comment>
    <comment ref="U80" authorId="1" shapeId="0" xr:uid="{913EF840-6016-427F-BF24-DDD3FED97D14}">
      <text>
        <r>
          <rPr>
            <sz val="11"/>
            <color theme="1"/>
            <rFont val="Calibri"/>
            <family val="2"/>
            <scheme val="minor"/>
          </rPr>
          <t xml:space="preserve">Y coordinate of ECDSA P-256 public key.
</t>
        </r>
      </text>
    </comment>
    <comment ref="AC80" authorId="1" shapeId="0" xr:uid="{DF9ADBDF-4263-44BF-B6B9-C1D5FAF2B7B3}">
      <text>
        <r>
          <rPr>
            <sz val="11"/>
            <color theme="1"/>
            <rFont val="Calibri"/>
            <family val="2"/>
            <scheme val="minor"/>
          </rPr>
          <t xml:space="preserve">Y coordinate of ECDSA P-256 public key.
</t>
        </r>
      </text>
    </comment>
    <comment ref="E81" authorId="1" shapeId="0" xr:uid="{E625F798-9E4C-44AF-9BEA-68374DBE2E18}">
      <text>
        <r>
          <rPr>
            <sz val="11"/>
            <color theme="1"/>
            <rFont val="Calibri"/>
            <family val="2"/>
            <scheme val="minor"/>
          </rPr>
          <t xml:space="preserve">Y coordinate of ECDSA P-256 public key.
</t>
        </r>
      </text>
    </comment>
    <comment ref="M81" authorId="1" shapeId="0" xr:uid="{36B25146-6C5A-4C6A-9845-87F8ACD04049}">
      <text>
        <r>
          <rPr>
            <sz val="11"/>
            <color theme="1"/>
            <rFont val="Calibri"/>
            <family val="2"/>
            <scheme val="minor"/>
          </rPr>
          <t xml:space="preserve">Y coordinate of ECDSA P-256 public key.
</t>
        </r>
      </text>
    </comment>
    <comment ref="U81" authorId="1" shapeId="0" xr:uid="{FA78FC54-122F-44EF-BA4E-5152C6486234}">
      <text>
        <r>
          <rPr>
            <sz val="11"/>
            <color theme="1"/>
            <rFont val="Calibri"/>
            <family val="2"/>
            <scheme val="minor"/>
          </rPr>
          <t xml:space="preserve">Y coordinate of ECDSA P-256 public key.
</t>
        </r>
      </text>
    </comment>
    <comment ref="AC81" authorId="1" shapeId="0" xr:uid="{9C3EAAB7-0A26-4F58-8F55-C068D807D51A}">
      <text>
        <r>
          <rPr>
            <sz val="11"/>
            <color theme="1"/>
            <rFont val="Calibri"/>
            <family val="2"/>
            <scheme val="minor"/>
          </rPr>
          <t xml:space="preserve">Y coordinate of ECDSA P-256 public key.
</t>
        </r>
      </text>
    </comment>
    <comment ref="E82" authorId="1" shapeId="0" xr:uid="{460E66B1-3EF5-4D93-9CFC-8626A8FF8384}">
      <text>
        <r>
          <rPr>
            <sz val="11"/>
            <color theme="1"/>
            <rFont val="Calibri"/>
            <family val="2"/>
            <scheme val="minor"/>
          </rPr>
          <t xml:space="preserve">Y coordinate of ECDSA P-256 public key.
</t>
        </r>
      </text>
    </comment>
    <comment ref="M82" authorId="1" shapeId="0" xr:uid="{C75FEA09-2BB1-469A-835E-3DC7A71CF08F}">
      <text>
        <r>
          <rPr>
            <sz val="11"/>
            <color theme="1"/>
            <rFont val="Calibri"/>
            <family val="2"/>
            <scheme val="minor"/>
          </rPr>
          <t xml:space="preserve">Y coordinate of ECDSA P-256 public key.
</t>
        </r>
      </text>
    </comment>
    <comment ref="U82" authorId="1" shapeId="0" xr:uid="{81B6AFB0-C135-4B01-B613-9CC162A03C25}">
      <text>
        <r>
          <rPr>
            <sz val="11"/>
            <color theme="1"/>
            <rFont val="Calibri"/>
            <family val="2"/>
            <scheme val="minor"/>
          </rPr>
          <t xml:space="preserve">Y coordinate of ECDSA P-256 public key.
</t>
        </r>
      </text>
    </comment>
    <comment ref="AC82" authorId="1" shapeId="0" xr:uid="{D88F6934-9A00-4AC4-B8FC-63154F70F981}">
      <text>
        <r>
          <rPr>
            <sz val="11"/>
            <color theme="1"/>
            <rFont val="Calibri"/>
            <family val="2"/>
            <scheme val="minor"/>
          </rPr>
          <t xml:space="preserve">Y coordinate of ECDSA P-256 public key.
</t>
        </r>
      </text>
    </comment>
    <comment ref="E83" authorId="1" shapeId="0" xr:uid="{708297C6-C156-4428-8E6E-60CD855E0BE2}">
      <text>
        <r>
          <rPr>
            <sz val="11"/>
            <color theme="1"/>
            <rFont val="Calibri"/>
            <family val="2"/>
            <scheme val="minor"/>
          </rPr>
          <t xml:space="preserve">Y coordinate of ECDSA P-256 public key.
</t>
        </r>
      </text>
    </comment>
    <comment ref="M83" authorId="1" shapeId="0" xr:uid="{A09E86CB-5185-4F6F-A616-4ED414D8E80E}">
      <text>
        <r>
          <rPr>
            <sz val="11"/>
            <color theme="1"/>
            <rFont val="Calibri"/>
            <family val="2"/>
            <scheme val="minor"/>
          </rPr>
          <t xml:space="preserve">Y coordinate of ECDSA P-256 public key.
</t>
        </r>
      </text>
    </comment>
    <comment ref="U83" authorId="1" shapeId="0" xr:uid="{29767DE3-06EB-475E-9552-5614D4EDF58F}">
      <text>
        <r>
          <rPr>
            <sz val="11"/>
            <color theme="1"/>
            <rFont val="Calibri"/>
            <family val="2"/>
            <scheme val="minor"/>
          </rPr>
          <t xml:space="preserve">Y coordinate of ECDSA P-256 public key.
</t>
        </r>
      </text>
    </comment>
    <comment ref="AC83" authorId="1" shapeId="0" xr:uid="{48007C80-9C36-4229-97FA-0C4F42B8D62E}">
      <text>
        <r>
          <rPr>
            <sz val="11"/>
            <color theme="1"/>
            <rFont val="Calibri"/>
            <family val="2"/>
            <scheme val="minor"/>
          </rPr>
          <t xml:space="preserve">Y coordinate of ECDSA P-256 public key.
</t>
        </r>
      </text>
    </comment>
    <comment ref="E84" authorId="1" shapeId="0" xr:uid="{2CE5510C-AB28-4AD3-B5E8-E75743E7B3C9}">
      <text>
        <r>
          <rPr>
            <sz val="11"/>
            <color theme="1"/>
            <rFont val="Calibri"/>
            <family val="2"/>
            <scheme val="minor"/>
          </rPr>
          <t xml:space="preserve">Y coordinate of ECDSA P-256 public key.
</t>
        </r>
      </text>
    </comment>
    <comment ref="M84" authorId="1" shapeId="0" xr:uid="{43F7FAFD-1C63-4E8A-92FF-02403D4FF373}">
      <text>
        <r>
          <rPr>
            <sz val="11"/>
            <color theme="1"/>
            <rFont val="Calibri"/>
            <family val="2"/>
            <scheme val="minor"/>
          </rPr>
          <t xml:space="preserve">Y coordinate of ECDSA P-256 public key.
</t>
        </r>
      </text>
    </comment>
    <comment ref="U84" authorId="1" shapeId="0" xr:uid="{48EC28B5-D6EA-45ED-B80E-C8BF2A9A0996}">
      <text>
        <r>
          <rPr>
            <sz val="11"/>
            <color theme="1"/>
            <rFont val="Calibri"/>
            <family val="2"/>
            <scheme val="minor"/>
          </rPr>
          <t xml:space="preserve">Y coordinate of ECDSA P-256 public key.
</t>
        </r>
      </text>
    </comment>
    <comment ref="AC84" authorId="1" shapeId="0" xr:uid="{5E4E3C68-B98E-4172-BF9D-777A61BA8E9B}">
      <text>
        <r>
          <rPr>
            <sz val="11"/>
            <color theme="1"/>
            <rFont val="Calibri"/>
            <family val="2"/>
            <scheme val="minor"/>
          </rPr>
          <t xml:space="preserve">Y coordinate of ECDSA P-256 public key.
</t>
        </r>
      </text>
    </comment>
    <comment ref="E85" authorId="1" shapeId="0" xr:uid="{675E4A12-E6ED-4101-9BF6-E74CEEE17C15}">
      <text>
        <r>
          <rPr>
            <sz val="11"/>
            <color theme="1"/>
            <rFont val="Calibri"/>
            <family val="2"/>
            <scheme val="minor"/>
          </rPr>
          <t xml:space="preserve">Y coordinate of ECDSA P-256 public key.
</t>
        </r>
      </text>
    </comment>
    <comment ref="M85" authorId="1" shapeId="0" xr:uid="{4D4C3E77-392C-4A5E-AA06-14572AFDE2E5}">
      <text>
        <r>
          <rPr>
            <sz val="11"/>
            <color theme="1"/>
            <rFont val="Calibri"/>
            <family val="2"/>
            <scheme val="minor"/>
          </rPr>
          <t xml:space="preserve">Y coordinate of ECDSA P-256 public key.
</t>
        </r>
      </text>
    </comment>
    <comment ref="U85" authorId="1" shapeId="0" xr:uid="{F62F0DB6-BB1D-4D52-ACFB-08EAF60340D9}">
      <text>
        <r>
          <rPr>
            <sz val="11"/>
            <color theme="1"/>
            <rFont val="Calibri"/>
            <family val="2"/>
            <scheme val="minor"/>
          </rPr>
          <t xml:space="preserve">Y coordinate of ECDSA P-256 public key.
</t>
        </r>
      </text>
    </comment>
    <comment ref="AC85" authorId="1" shapeId="0" xr:uid="{23398DDA-BFB9-419B-81CF-D0525B6FD7AE}">
      <text>
        <r>
          <rPr>
            <sz val="11"/>
            <color theme="1"/>
            <rFont val="Calibri"/>
            <family val="2"/>
            <scheme val="minor"/>
          </rPr>
          <t xml:space="preserve">Y coordinate of ECDSA P-256 public key.
</t>
        </r>
      </text>
    </comment>
    <comment ref="E86" authorId="1" shapeId="0" xr:uid="{421E4678-F7FF-4360-A6F6-530F2CCB6F2D}">
      <text>
        <r>
          <rPr>
            <sz val="11"/>
            <color theme="1"/>
            <rFont val="Calibri"/>
            <family val="2"/>
            <scheme val="minor"/>
          </rPr>
          <t xml:space="preserve">R component of ECDSA P-256 signature.
</t>
        </r>
      </text>
    </comment>
    <comment ref="M86" authorId="1" shapeId="0" xr:uid="{CFBA3A5B-9EE9-4890-8E93-E59122E9EE96}">
      <text>
        <r>
          <rPr>
            <sz val="11"/>
            <color theme="1"/>
            <rFont val="Calibri"/>
            <family val="2"/>
            <scheme val="minor"/>
          </rPr>
          <t xml:space="preserve">R component of ECDSA P-256 signature.
</t>
        </r>
      </text>
    </comment>
    <comment ref="U86" authorId="1" shapeId="0" xr:uid="{BA43704D-2312-4CD0-B16B-E270E3056A0C}">
      <text>
        <r>
          <rPr>
            <sz val="11"/>
            <color theme="1"/>
            <rFont val="Calibri"/>
            <family val="2"/>
            <scheme val="minor"/>
          </rPr>
          <t xml:space="preserve">R component of ECDSA P-256 signature.
</t>
        </r>
      </text>
    </comment>
    <comment ref="AC86" authorId="2" shapeId="0" xr:uid="{8A227639-81D7-4315-95CD-6CC6994DD0B9}">
      <text>
        <r>
          <rPr>
            <sz val="11"/>
            <color theme="1"/>
            <rFont val="Calibri"/>
            <family val="2"/>
            <scheme val="minor"/>
          </rPr>
          <t>R component of ECDSA P-256 signature.</t>
        </r>
      </text>
    </comment>
    <comment ref="E87" authorId="1" shapeId="0" xr:uid="{1806768D-7DC2-4180-98D0-82AECD02EECC}">
      <text>
        <r>
          <rPr>
            <sz val="11"/>
            <color theme="1"/>
            <rFont val="Calibri"/>
            <family val="2"/>
            <scheme val="minor"/>
          </rPr>
          <t xml:space="preserve">R component of ECDSA P-256 signature.
</t>
        </r>
      </text>
    </comment>
    <comment ref="M87" authorId="1" shapeId="0" xr:uid="{76DD32F0-54C7-4C84-BEB9-F2D89446EA10}">
      <text>
        <r>
          <rPr>
            <sz val="11"/>
            <color theme="1"/>
            <rFont val="Calibri"/>
            <family val="2"/>
            <scheme val="minor"/>
          </rPr>
          <t xml:space="preserve">R component of ECDSA P-256 signature.
</t>
        </r>
      </text>
    </comment>
    <comment ref="U87" authorId="1" shapeId="0" xr:uid="{FE69195B-7262-4725-85EA-A8CB3409ED07}">
      <text>
        <r>
          <rPr>
            <sz val="11"/>
            <color theme="1"/>
            <rFont val="Calibri"/>
            <family val="2"/>
            <scheme val="minor"/>
          </rPr>
          <t xml:space="preserve">R component of ECDSA P-256 signature.
</t>
        </r>
      </text>
    </comment>
    <comment ref="AC87" authorId="1" shapeId="0" xr:uid="{29490EE4-4F68-425C-83F2-1E54A6E06F9D}">
      <text>
        <r>
          <rPr>
            <sz val="11"/>
            <color theme="1"/>
            <rFont val="Calibri"/>
            <family val="2"/>
            <scheme val="minor"/>
          </rPr>
          <t xml:space="preserve">R component of ECDSA P-256 signature.
</t>
        </r>
      </text>
    </comment>
    <comment ref="E88" authorId="1" shapeId="0" xr:uid="{F701A68D-29C4-49CE-A87D-BB2F10E9070B}">
      <text>
        <r>
          <rPr>
            <sz val="11"/>
            <color theme="1"/>
            <rFont val="Calibri"/>
            <family val="2"/>
            <scheme val="minor"/>
          </rPr>
          <t xml:space="preserve">R component of ECDSA P-256 signature.
</t>
        </r>
      </text>
    </comment>
    <comment ref="M88" authorId="1" shapeId="0" xr:uid="{A24AE00F-B960-4BC1-BC73-1590E5C1608E}">
      <text>
        <r>
          <rPr>
            <sz val="11"/>
            <color theme="1"/>
            <rFont val="Calibri"/>
            <family val="2"/>
            <scheme val="minor"/>
          </rPr>
          <t xml:space="preserve">R component of ECDSA P-256 signature.
</t>
        </r>
      </text>
    </comment>
    <comment ref="U88" authorId="1" shapeId="0" xr:uid="{EED34B96-29D1-4883-85D1-445008FF6E2E}">
      <text>
        <r>
          <rPr>
            <sz val="11"/>
            <color theme="1"/>
            <rFont val="Calibri"/>
            <family val="2"/>
            <scheme val="minor"/>
          </rPr>
          <t xml:space="preserve">R component of ECDSA P-256 signature.
</t>
        </r>
      </text>
    </comment>
    <comment ref="AC88" authorId="1" shapeId="0" xr:uid="{CA59D8DC-5DD3-4DB0-B6D2-E8330D21605A}">
      <text>
        <r>
          <rPr>
            <sz val="11"/>
            <color theme="1"/>
            <rFont val="Calibri"/>
            <family val="2"/>
            <scheme val="minor"/>
          </rPr>
          <t xml:space="preserve">R component of ECDSA P-256 signature.
</t>
        </r>
      </text>
    </comment>
    <comment ref="E89" authorId="1" shapeId="0" xr:uid="{0101A220-B931-47F8-BB0C-A1B1E83E27EF}">
      <text>
        <r>
          <rPr>
            <sz val="11"/>
            <color theme="1"/>
            <rFont val="Calibri"/>
            <family val="2"/>
            <scheme val="minor"/>
          </rPr>
          <t xml:space="preserve">R component of ECDSA P-256 signature.
</t>
        </r>
      </text>
    </comment>
    <comment ref="M89" authorId="1" shapeId="0" xr:uid="{A4EC0371-C896-4B25-AF88-40E5C2465EFF}">
      <text>
        <r>
          <rPr>
            <sz val="11"/>
            <color theme="1"/>
            <rFont val="Calibri"/>
            <family val="2"/>
            <scheme val="minor"/>
          </rPr>
          <t xml:space="preserve">R component of ECDSA P-256 signature.
</t>
        </r>
      </text>
    </comment>
    <comment ref="U89" authorId="1" shapeId="0" xr:uid="{918C3C79-B9D0-40CC-A3DB-E34A8D2D48EE}">
      <text>
        <r>
          <rPr>
            <sz val="11"/>
            <color theme="1"/>
            <rFont val="Calibri"/>
            <family val="2"/>
            <scheme val="minor"/>
          </rPr>
          <t xml:space="preserve">R component of ECDSA P-256 signature.
</t>
        </r>
      </text>
    </comment>
    <comment ref="AC89" authorId="1" shapeId="0" xr:uid="{C8CD85EB-7A3D-44BC-9BDF-ED338F7FEA63}">
      <text>
        <r>
          <rPr>
            <sz val="11"/>
            <color theme="1"/>
            <rFont val="Calibri"/>
            <family val="2"/>
            <scheme val="minor"/>
          </rPr>
          <t xml:space="preserve">R component of ECDSA P-256 signature.
</t>
        </r>
      </text>
    </comment>
    <comment ref="E90" authorId="1" shapeId="0" xr:uid="{CA818DDA-F645-4DD5-A40C-A4685CA12DC4}">
      <text>
        <r>
          <rPr>
            <sz val="11"/>
            <color theme="1"/>
            <rFont val="Calibri"/>
            <family val="2"/>
            <scheme val="minor"/>
          </rPr>
          <t xml:space="preserve">R component of ECDSA P-256 signature.
</t>
        </r>
      </text>
    </comment>
    <comment ref="M90" authorId="1" shapeId="0" xr:uid="{0BEA0810-4986-46B5-A061-B4746949EC9E}">
      <text>
        <r>
          <rPr>
            <sz val="11"/>
            <color theme="1"/>
            <rFont val="Calibri"/>
            <family val="2"/>
            <scheme val="minor"/>
          </rPr>
          <t xml:space="preserve">R component of ECDSA P-256 signature.
</t>
        </r>
      </text>
    </comment>
    <comment ref="U90" authorId="1" shapeId="0" xr:uid="{270EA9BF-3A2F-4DC9-808D-FE6F3A87A110}">
      <text>
        <r>
          <rPr>
            <sz val="11"/>
            <color theme="1"/>
            <rFont val="Calibri"/>
            <family val="2"/>
            <scheme val="minor"/>
          </rPr>
          <t xml:space="preserve">R component of ECDSA P-256 signature.
</t>
        </r>
      </text>
    </comment>
    <comment ref="AC90" authorId="1" shapeId="0" xr:uid="{279725FC-F946-4C77-AC05-069D3814DE48}">
      <text>
        <r>
          <rPr>
            <sz val="11"/>
            <color theme="1"/>
            <rFont val="Calibri"/>
            <family val="2"/>
            <scheme val="minor"/>
          </rPr>
          <t xml:space="preserve">R component of ECDSA P-256 signature.
</t>
        </r>
      </text>
    </comment>
    <comment ref="E91" authorId="1" shapeId="0" xr:uid="{A6A63DF5-806F-49B2-B0D4-27492F4C6458}">
      <text>
        <r>
          <rPr>
            <sz val="11"/>
            <color theme="1"/>
            <rFont val="Calibri"/>
            <family val="2"/>
            <scheme val="minor"/>
          </rPr>
          <t xml:space="preserve">R component of ECDSA P-256 signature.
</t>
        </r>
      </text>
    </comment>
    <comment ref="M91" authorId="1" shapeId="0" xr:uid="{187D5E5F-8AF4-43A8-B9CB-67892CCBA1FA}">
      <text>
        <r>
          <rPr>
            <sz val="11"/>
            <color theme="1"/>
            <rFont val="Calibri"/>
            <family val="2"/>
            <scheme val="minor"/>
          </rPr>
          <t xml:space="preserve">R component of ECDSA P-256 signature.
</t>
        </r>
      </text>
    </comment>
    <comment ref="U91" authorId="1" shapeId="0" xr:uid="{6B93A1DA-2AD3-423F-BF53-F1E7D742D25C}">
      <text>
        <r>
          <rPr>
            <sz val="11"/>
            <color theme="1"/>
            <rFont val="Calibri"/>
            <family val="2"/>
            <scheme val="minor"/>
          </rPr>
          <t xml:space="preserve">R component of ECDSA P-256 signature.
</t>
        </r>
      </text>
    </comment>
    <comment ref="AC91" authorId="1" shapeId="0" xr:uid="{79E1144A-D95C-4DBD-AD20-3A3FA4DF15D1}">
      <text>
        <r>
          <rPr>
            <sz val="11"/>
            <color theme="1"/>
            <rFont val="Calibri"/>
            <family val="2"/>
            <scheme val="minor"/>
          </rPr>
          <t xml:space="preserve">R component of ECDSA P-256 signature.
</t>
        </r>
      </text>
    </comment>
    <comment ref="E92" authorId="1" shapeId="0" xr:uid="{042E0206-1F70-470E-A682-5BFE159CDDA4}">
      <text>
        <r>
          <rPr>
            <sz val="11"/>
            <color theme="1"/>
            <rFont val="Calibri"/>
            <family val="2"/>
            <scheme val="minor"/>
          </rPr>
          <t xml:space="preserve">R component of ECDSA P-256 signature.
</t>
        </r>
      </text>
    </comment>
    <comment ref="M92" authorId="1" shapeId="0" xr:uid="{796DAA61-544B-42C7-97D7-A6B2E5A45788}">
      <text>
        <r>
          <rPr>
            <sz val="11"/>
            <color theme="1"/>
            <rFont val="Calibri"/>
            <family val="2"/>
            <scheme val="minor"/>
          </rPr>
          <t xml:space="preserve">R component of ECDSA P-256 signature.
</t>
        </r>
      </text>
    </comment>
    <comment ref="U92" authorId="1" shapeId="0" xr:uid="{7DC1509F-9B7E-43FA-B5F5-6DE4E65CAC2D}">
      <text>
        <r>
          <rPr>
            <sz val="11"/>
            <color theme="1"/>
            <rFont val="Calibri"/>
            <family val="2"/>
            <scheme val="minor"/>
          </rPr>
          <t xml:space="preserve">R component of ECDSA P-256 signature.
</t>
        </r>
      </text>
    </comment>
    <comment ref="AC92" authorId="1" shapeId="0" xr:uid="{EE880415-B926-489D-8F1E-895BCB8D3C83}">
      <text>
        <r>
          <rPr>
            <sz val="11"/>
            <color theme="1"/>
            <rFont val="Calibri"/>
            <family val="2"/>
            <scheme val="minor"/>
          </rPr>
          <t xml:space="preserve">R component of ECDSA P-256 signature.
</t>
        </r>
      </text>
    </comment>
    <comment ref="E93" authorId="1" shapeId="0" xr:uid="{4745EA09-F98B-417D-98ED-F4C649F0E189}">
      <text>
        <r>
          <rPr>
            <sz val="11"/>
            <color theme="1"/>
            <rFont val="Calibri"/>
            <family val="2"/>
            <scheme val="minor"/>
          </rPr>
          <t xml:space="preserve">R component of ECDSA P-256 signature.
</t>
        </r>
      </text>
    </comment>
    <comment ref="M93" authorId="1" shapeId="0" xr:uid="{E1A69CC2-49F4-4E15-99FE-DEC0B22CB28C}">
      <text>
        <r>
          <rPr>
            <sz val="11"/>
            <color theme="1"/>
            <rFont val="Calibri"/>
            <family val="2"/>
            <scheme val="minor"/>
          </rPr>
          <t xml:space="preserve">R component of ECDSA P-256 signature.
</t>
        </r>
      </text>
    </comment>
    <comment ref="U93" authorId="1" shapeId="0" xr:uid="{D505838C-5EE4-49DD-B648-0D1D4798B451}">
      <text>
        <r>
          <rPr>
            <sz val="11"/>
            <color theme="1"/>
            <rFont val="Calibri"/>
            <family val="2"/>
            <scheme val="minor"/>
          </rPr>
          <t xml:space="preserve">R component of ECDSA P-256 signature.
</t>
        </r>
      </text>
    </comment>
    <comment ref="AC93" authorId="1" shapeId="0" xr:uid="{2D8D8313-FDC6-4FFD-8677-99FD03A349DE}">
      <text>
        <r>
          <rPr>
            <sz val="11"/>
            <color theme="1"/>
            <rFont val="Calibri"/>
            <family val="2"/>
            <scheme val="minor"/>
          </rPr>
          <t xml:space="preserve">R component of ECDSA P-256 signature.
</t>
        </r>
      </text>
    </comment>
    <comment ref="E94" authorId="1" shapeId="0" xr:uid="{6A8062DB-4165-4174-80F9-8C4DFB6DBFC8}">
      <text>
        <r>
          <rPr>
            <sz val="11"/>
            <color theme="1"/>
            <rFont val="Calibri"/>
            <family val="2"/>
            <scheme val="minor"/>
          </rPr>
          <t xml:space="preserve">S component of ECDSA P-256 signature.
</t>
        </r>
      </text>
    </comment>
    <comment ref="M94" authorId="1" shapeId="0" xr:uid="{BBB5B7DA-76F7-4DA1-9CBC-F5905CE59BCE}">
      <text>
        <r>
          <rPr>
            <sz val="11"/>
            <color theme="1"/>
            <rFont val="Calibri"/>
            <family val="2"/>
            <scheme val="minor"/>
          </rPr>
          <t xml:space="preserve">S component of ECDSA P-256 signature.
</t>
        </r>
      </text>
    </comment>
    <comment ref="U94" authorId="1" shapeId="0" xr:uid="{D26A976E-4DF5-4EE8-942B-74974460044C}">
      <text>
        <r>
          <rPr>
            <sz val="11"/>
            <color theme="1"/>
            <rFont val="Calibri"/>
            <family val="2"/>
            <scheme val="minor"/>
          </rPr>
          <t xml:space="preserve">S component of ECDSA P-256 signature.
</t>
        </r>
      </text>
    </comment>
    <comment ref="AC94" authorId="2" shapeId="0" xr:uid="{6D2A0966-B967-4676-9C75-C65C3D8EF3DF}">
      <text>
        <r>
          <rPr>
            <sz val="11"/>
            <color theme="1"/>
            <rFont val="Calibri"/>
            <family val="2"/>
            <scheme val="minor"/>
          </rPr>
          <t>S component of ECDSA P-256 signature.</t>
        </r>
      </text>
    </comment>
    <comment ref="E95" authorId="1" shapeId="0" xr:uid="{C8D5F0C3-EB4E-4EAC-97A1-6592A8CABEE7}">
      <text>
        <r>
          <rPr>
            <sz val="11"/>
            <color theme="1"/>
            <rFont val="Calibri"/>
            <family val="2"/>
            <scheme val="minor"/>
          </rPr>
          <t xml:space="preserve">S component of ECDSA P-256 signature.
</t>
        </r>
      </text>
    </comment>
    <comment ref="M95" authorId="1" shapeId="0" xr:uid="{1E019E07-55BE-4C55-8BB5-3A34652DFB10}">
      <text>
        <r>
          <rPr>
            <sz val="11"/>
            <color theme="1"/>
            <rFont val="Calibri"/>
            <family val="2"/>
            <scheme val="minor"/>
          </rPr>
          <t xml:space="preserve">S component of ECDSA P-256 signature.
</t>
        </r>
      </text>
    </comment>
    <comment ref="U95" authorId="1" shapeId="0" xr:uid="{05220A82-A65A-46C1-9C5F-C46E7A4F7786}">
      <text>
        <r>
          <rPr>
            <sz val="11"/>
            <color theme="1"/>
            <rFont val="Calibri"/>
            <family val="2"/>
            <scheme val="minor"/>
          </rPr>
          <t xml:space="preserve">S component of ECDSA P-256 signature.
</t>
        </r>
      </text>
    </comment>
    <comment ref="AC95" authorId="1" shapeId="0" xr:uid="{5B2C15ED-8D78-42D3-ACFF-329851225C61}">
      <text>
        <r>
          <rPr>
            <sz val="11"/>
            <color theme="1"/>
            <rFont val="Calibri"/>
            <family val="2"/>
            <scheme val="minor"/>
          </rPr>
          <t xml:space="preserve">S component of ECDSA P-256 signature.
</t>
        </r>
      </text>
    </comment>
    <comment ref="E96" authorId="1" shapeId="0" xr:uid="{93A24C43-6BEE-42F8-9DBC-E73D4147D8EA}">
      <text>
        <r>
          <rPr>
            <sz val="11"/>
            <color theme="1"/>
            <rFont val="Calibri"/>
            <family val="2"/>
            <scheme val="minor"/>
          </rPr>
          <t xml:space="preserve">S component of ECDSA P-256 signature.
</t>
        </r>
      </text>
    </comment>
    <comment ref="M96" authorId="1" shapeId="0" xr:uid="{208B3A41-9FF1-4111-AE28-550932D7B4D1}">
      <text>
        <r>
          <rPr>
            <sz val="11"/>
            <color theme="1"/>
            <rFont val="Calibri"/>
            <family val="2"/>
            <scheme val="minor"/>
          </rPr>
          <t xml:space="preserve">S component of ECDSA P-256 signature.
</t>
        </r>
      </text>
    </comment>
    <comment ref="U96" authorId="1" shapeId="0" xr:uid="{B7B1CE24-9ABA-4D54-9742-6CA5FA790ADE}">
      <text>
        <r>
          <rPr>
            <sz val="11"/>
            <color theme="1"/>
            <rFont val="Calibri"/>
            <family val="2"/>
            <scheme val="minor"/>
          </rPr>
          <t xml:space="preserve">S component of ECDSA P-256 signature.
</t>
        </r>
      </text>
    </comment>
    <comment ref="AC96" authorId="1" shapeId="0" xr:uid="{4500D719-94A4-47A0-8B57-EAE5BB350458}">
      <text>
        <r>
          <rPr>
            <sz val="11"/>
            <color theme="1"/>
            <rFont val="Calibri"/>
            <family val="2"/>
            <scheme val="minor"/>
          </rPr>
          <t xml:space="preserve">S component of ECDSA P-256 signature.
</t>
        </r>
      </text>
    </comment>
    <comment ref="E97" authorId="1" shapeId="0" xr:uid="{C13A9DF2-2420-45FE-8719-88A5C71F2CC1}">
      <text>
        <r>
          <rPr>
            <sz val="11"/>
            <color theme="1"/>
            <rFont val="Calibri"/>
            <family val="2"/>
            <scheme val="minor"/>
          </rPr>
          <t xml:space="preserve">S component of ECDSA P-256 signature.
</t>
        </r>
      </text>
    </comment>
    <comment ref="M97" authorId="1" shapeId="0" xr:uid="{2DB28D00-5ED9-4062-9DBE-06CB45EB26BE}">
      <text>
        <r>
          <rPr>
            <sz val="11"/>
            <color theme="1"/>
            <rFont val="Calibri"/>
            <family val="2"/>
            <scheme val="minor"/>
          </rPr>
          <t xml:space="preserve">S component of ECDSA P-256 signature.
</t>
        </r>
      </text>
    </comment>
    <comment ref="U97" authorId="1" shapeId="0" xr:uid="{698E636F-36BC-40F4-865B-7C53F2971F2C}">
      <text>
        <r>
          <rPr>
            <sz val="11"/>
            <color theme="1"/>
            <rFont val="Calibri"/>
            <family val="2"/>
            <scheme val="minor"/>
          </rPr>
          <t xml:space="preserve">S component of ECDSA P-256 signature.
</t>
        </r>
      </text>
    </comment>
    <comment ref="AC97" authorId="1" shapeId="0" xr:uid="{4B9A0ADF-2F06-42DE-93CD-AE0B21D679FE}">
      <text>
        <r>
          <rPr>
            <sz val="11"/>
            <color theme="1"/>
            <rFont val="Calibri"/>
            <family val="2"/>
            <scheme val="minor"/>
          </rPr>
          <t xml:space="preserve">S component of ECDSA P-256 signature.
</t>
        </r>
      </text>
    </comment>
    <comment ref="E98" authorId="1" shapeId="0" xr:uid="{5F0DA561-6011-4A39-818A-88C465BADDA2}">
      <text>
        <r>
          <rPr>
            <sz val="11"/>
            <color theme="1"/>
            <rFont val="Calibri"/>
            <family val="2"/>
            <scheme val="minor"/>
          </rPr>
          <t xml:space="preserve">S component of ECDSA P-256 signature.
</t>
        </r>
      </text>
    </comment>
    <comment ref="M98" authorId="1" shapeId="0" xr:uid="{749BF2FB-8768-417B-A028-621D3AC2D90B}">
      <text>
        <r>
          <rPr>
            <sz val="11"/>
            <color theme="1"/>
            <rFont val="Calibri"/>
            <family val="2"/>
            <scheme val="minor"/>
          </rPr>
          <t xml:space="preserve">S component of ECDSA P-256 signature.
</t>
        </r>
      </text>
    </comment>
    <comment ref="U98" authorId="1" shapeId="0" xr:uid="{EC7FB68E-01B0-4087-815D-E601EA9961A3}">
      <text>
        <r>
          <rPr>
            <sz val="11"/>
            <color theme="1"/>
            <rFont val="Calibri"/>
            <family val="2"/>
            <scheme val="minor"/>
          </rPr>
          <t xml:space="preserve">S component of ECDSA P-256 signature.
</t>
        </r>
      </text>
    </comment>
    <comment ref="AC98" authorId="1" shapeId="0" xr:uid="{2A7E42CD-4234-430D-98B3-28BD80BB0DE8}">
      <text>
        <r>
          <rPr>
            <sz val="11"/>
            <color theme="1"/>
            <rFont val="Calibri"/>
            <family val="2"/>
            <scheme val="minor"/>
          </rPr>
          <t xml:space="preserve">S component of ECDSA P-256 signature.
</t>
        </r>
      </text>
    </comment>
    <comment ref="E99" authorId="1" shapeId="0" xr:uid="{7A74E454-A152-40F6-B18C-FB316A0CA1FF}">
      <text>
        <r>
          <rPr>
            <sz val="11"/>
            <color theme="1"/>
            <rFont val="Calibri"/>
            <family val="2"/>
            <scheme val="minor"/>
          </rPr>
          <t xml:space="preserve">S component of ECDSA P-256 signature.
</t>
        </r>
      </text>
    </comment>
    <comment ref="M99" authorId="1" shapeId="0" xr:uid="{433D6AD1-6E08-45A5-A05F-86718C9D8B8D}">
      <text>
        <r>
          <rPr>
            <sz val="11"/>
            <color theme="1"/>
            <rFont val="Calibri"/>
            <family val="2"/>
            <scheme val="minor"/>
          </rPr>
          <t xml:space="preserve">S component of ECDSA P-256 signature.
</t>
        </r>
      </text>
    </comment>
    <comment ref="U99" authorId="1" shapeId="0" xr:uid="{9413AEB3-A0CE-4E7C-8B98-9001AED2BA2A}">
      <text>
        <r>
          <rPr>
            <sz val="11"/>
            <color theme="1"/>
            <rFont val="Calibri"/>
            <family val="2"/>
            <scheme val="minor"/>
          </rPr>
          <t xml:space="preserve">S component of ECDSA P-256 signature.
</t>
        </r>
      </text>
    </comment>
    <comment ref="AC99" authorId="1" shapeId="0" xr:uid="{F725352A-E649-49A3-924F-BF3FD2369698}">
      <text>
        <r>
          <rPr>
            <sz val="11"/>
            <color theme="1"/>
            <rFont val="Calibri"/>
            <family val="2"/>
            <scheme val="minor"/>
          </rPr>
          <t xml:space="preserve">S component of ECDSA P-256 signature.
</t>
        </r>
      </text>
    </comment>
    <comment ref="E100" authorId="1" shapeId="0" xr:uid="{D749C1E4-9D31-402F-8DB4-E48B490477A8}">
      <text>
        <r>
          <rPr>
            <sz val="11"/>
            <color theme="1"/>
            <rFont val="Calibri"/>
            <family val="2"/>
            <scheme val="minor"/>
          </rPr>
          <t xml:space="preserve">S component of ECDSA P-256 signature.
</t>
        </r>
      </text>
    </comment>
    <comment ref="M100" authorId="1" shapeId="0" xr:uid="{2A416DB6-012F-4C06-9DF7-F69636EC73B4}">
      <text>
        <r>
          <rPr>
            <sz val="11"/>
            <color theme="1"/>
            <rFont val="Calibri"/>
            <family val="2"/>
            <scheme val="minor"/>
          </rPr>
          <t xml:space="preserve">S component of ECDSA P-256 signature.
</t>
        </r>
      </text>
    </comment>
    <comment ref="U100" authorId="1" shapeId="0" xr:uid="{58CF8F92-ED6A-4BFF-B848-72ED801AFF49}">
      <text>
        <r>
          <rPr>
            <sz val="11"/>
            <color theme="1"/>
            <rFont val="Calibri"/>
            <family val="2"/>
            <scheme val="minor"/>
          </rPr>
          <t xml:space="preserve">S component of ECDSA P-256 signature.
</t>
        </r>
      </text>
    </comment>
    <comment ref="AC100" authorId="1" shapeId="0" xr:uid="{558E187F-74D4-4B6A-AA0C-013D77DE021F}">
      <text>
        <r>
          <rPr>
            <sz val="11"/>
            <color theme="1"/>
            <rFont val="Calibri"/>
            <family val="2"/>
            <scheme val="minor"/>
          </rPr>
          <t xml:space="preserve">S component of ECDSA P-256 signature.
</t>
        </r>
      </text>
    </comment>
    <comment ref="E101" authorId="1" shapeId="0" xr:uid="{739101BD-35BA-4F8B-A190-24D6E7CC1287}">
      <text>
        <r>
          <rPr>
            <sz val="11"/>
            <color theme="1"/>
            <rFont val="Calibri"/>
            <family val="2"/>
            <scheme val="minor"/>
          </rPr>
          <t xml:space="preserve">S component of ECDSA P-256 signature.
</t>
        </r>
      </text>
    </comment>
    <comment ref="M101" authorId="1" shapeId="0" xr:uid="{72042786-C819-4D24-B00F-61971BEA1F29}">
      <text>
        <r>
          <rPr>
            <sz val="11"/>
            <color theme="1"/>
            <rFont val="Calibri"/>
            <family val="2"/>
            <scheme val="minor"/>
          </rPr>
          <t xml:space="preserve">S component of ECDSA P-256 signature.
</t>
        </r>
      </text>
    </comment>
    <comment ref="U101" authorId="1" shapeId="0" xr:uid="{9F95210C-0C50-4841-86B1-07F828EAF996}">
      <text>
        <r>
          <rPr>
            <sz val="11"/>
            <color theme="1"/>
            <rFont val="Calibri"/>
            <family val="2"/>
            <scheme val="minor"/>
          </rPr>
          <t xml:space="preserve">S component of ECDSA P-256 signature.
</t>
        </r>
      </text>
    </comment>
    <comment ref="AC101" authorId="1" shapeId="0" xr:uid="{A84070B8-6B24-4AAB-A152-426E766DA618}">
      <text>
        <r>
          <rPr>
            <sz val="11"/>
            <color theme="1"/>
            <rFont val="Calibri"/>
            <family val="2"/>
            <scheme val="minor"/>
          </rPr>
          <t xml:space="preserve">S component of ECDSA P-256 signature.
</t>
        </r>
      </text>
    </comment>
    <comment ref="D106" authorId="1" shapeId="0" xr:uid="{AA859804-9E4C-4DF0-95D9-D30585836F6F}">
      <text>
        <r>
          <rPr>
            <sz val="11"/>
            <color theme="1"/>
            <rFont val="Calibri"/>
            <family val="2"/>
            <scheme val="minor"/>
          </rPr>
          <t>Additional Authentication Data for IPED context 0. Use CRC32 value of any un-encrypted data associated with this context.</t>
        </r>
      </text>
    </comment>
    <comment ref="E106" authorId="2" shapeId="0" xr:uid="{78874EB9-506E-448A-985B-A7F4BCBEDAB5}">
      <text>
        <r>
          <rPr>
            <sz val="11"/>
            <color theme="1"/>
            <rFont val="Calibri"/>
            <family val="2"/>
            <scheme val="minor"/>
          </rPr>
          <t>IPED_AAD_CTX0: AAD data for IPED_GCM context 0.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D107" authorId="1" shapeId="0" xr:uid="{9A05CAC4-E7C3-4828-B20A-BF39F26AF08F}">
      <text>
        <r>
          <rPr>
            <sz val="11"/>
            <color theme="1"/>
            <rFont val="Calibri"/>
            <family val="2"/>
            <scheme val="minor"/>
          </rPr>
          <t>Additional Authentication Data for IPED context 1. Use CRC32 value of any un-encrypted data associated with this context.</t>
        </r>
      </text>
    </comment>
    <comment ref="E107" authorId="3" shapeId="0" xr:uid="{6D993519-3568-4BC5-B220-C5286ED1FCE2}">
      <text>
        <r>
          <rPr>
            <sz val="11"/>
            <color theme="1"/>
            <rFont val="Calibri"/>
            <family val="2"/>
            <scheme val="minor"/>
          </rPr>
          <t xml:space="preserve">IPED_AAD_CTX1: AAD data for IPED_GCM context 1.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
</t>
        </r>
      </text>
    </comment>
    <comment ref="D108" authorId="1" shapeId="0" xr:uid="{F24F01EA-FE5F-4A3F-A1DD-3879F50593B0}">
      <text>
        <r>
          <rPr>
            <sz val="11"/>
            <color theme="1"/>
            <rFont val="Calibri"/>
            <family val="2"/>
            <scheme val="minor"/>
          </rPr>
          <t>Additional Authentication Data for IPED context 2. Use CRC32 value of any un-encrypted data associated with this context.</t>
        </r>
      </text>
    </comment>
    <comment ref="E108" authorId="3" shapeId="0" xr:uid="{7349D2C1-6026-4C5D-84E3-93AAD9B8C938}">
      <text>
        <r>
          <rPr>
            <sz val="11"/>
            <color theme="1"/>
            <rFont val="Calibri"/>
            <family val="2"/>
            <scheme val="minor"/>
          </rPr>
          <t>IPED_AAD_CTX2: AAD data for IPED_GCM context 2.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D109" authorId="1" shapeId="0" xr:uid="{B5115787-9659-4768-AF89-06650F460132}">
      <text>
        <r>
          <rPr>
            <sz val="11"/>
            <color theme="1"/>
            <rFont val="Calibri"/>
            <family val="2"/>
            <scheme val="minor"/>
          </rPr>
          <t>Additional Authentication Data for IPED context 3. Use CRC32 value of any un-encrypted data associated with this context.</t>
        </r>
      </text>
    </comment>
    <comment ref="E109" authorId="3" shapeId="0" xr:uid="{FC609A2D-E5D0-41B3-A31F-F73CD318DA41}">
      <text>
        <r>
          <rPr>
            <sz val="11"/>
            <color theme="1"/>
            <rFont val="Calibri"/>
            <family val="2"/>
            <scheme val="minor"/>
          </rPr>
          <t>IPED_AAD_CTX3: AAD data for IPED_GCM context 3.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D110" authorId="1" shapeId="0" xr:uid="{6EE9EE43-319E-4A77-B1E2-F816A8BD2E40}">
      <text>
        <r>
          <rPr>
            <sz val="11"/>
            <color theme="1"/>
            <rFont val="Calibri"/>
            <family val="2"/>
            <scheme val="minor"/>
          </rPr>
          <t>Additional Authentication Data for IPED context 4. Use CRC32 value of any un-encrypted data associated with this context.</t>
        </r>
      </text>
    </comment>
    <comment ref="E110" authorId="3" shapeId="0" xr:uid="{AE88435E-2924-45A8-BC86-59227465D8BA}">
      <text>
        <r>
          <rPr>
            <sz val="11"/>
            <color theme="1"/>
            <rFont val="Calibri"/>
            <family val="2"/>
            <scheme val="minor"/>
          </rPr>
          <t>IPED_AAD_CTX4: AAD data for IPED_GCM context 4.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D111" authorId="1" shapeId="0" xr:uid="{B2DBDDBD-E3EE-49BF-8EF4-286E7B0CB0D3}">
      <text>
        <r>
          <rPr>
            <sz val="11"/>
            <color theme="1"/>
            <rFont val="Calibri"/>
            <family val="2"/>
            <scheme val="minor"/>
          </rPr>
          <t>Additional Authentication Data for IPED context 5. Use CRC32 value of any un-encrypted data associated with this context.</t>
        </r>
      </text>
    </comment>
    <comment ref="E111" authorId="3" shapeId="0" xr:uid="{6D1DEE87-023F-4CF8-B8FA-14806BB99328}">
      <text>
        <r>
          <rPr>
            <sz val="11"/>
            <color theme="1"/>
            <rFont val="Calibri"/>
            <family val="2"/>
            <scheme val="minor"/>
          </rPr>
          <t>IPED_AAD_CTX5: AAD data for IPED_GCM context 5.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D112" authorId="1" shapeId="0" xr:uid="{41C0B2F3-300E-44C2-A0EC-5C5C1D09CA3A}">
      <text>
        <r>
          <rPr>
            <sz val="11"/>
            <color theme="1"/>
            <rFont val="Calibri"/>
            <family val="2"/>
            <scheme val="minor"/>
          </rPr>
          <t>Additional Authentication Data for IPED context 6. Use CRC32 value of any un-encrypted data associated with this context.</t>
        </r>
      </text>
    </comment>
    <comment ref="E112" authorId="3" shapeId="0" xr:uid="{EF5155E8-DE95-407E-B004-51CA1D9F952F}">
      <text>
        <r>
          <rPr>
            <sz val="11"/>
            <color theme="1"/>
            <rFont val="Calibri"/>
            <family val="2"/>
            <scheme val="minor"/>
          </rPr>
          <t>IPED_AAD_CTX6: AAD data for IPED_GCM context 6.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D113" authorId="1" shapeId="0" xr:uid="{DAFEAD77-5A01-4E04-887B-0D0B96D1DCD3}">
      <text>
        <r>
          <rPr>
            <sz val="11"/>
            <color theme="1"/>
            <rFont val="Calibri"/>
            <family val="2"/>
            <scheme val="minor"/>
          </rPr>
          <t>Additional Authentication Data for IPED context 7. Use CRC32 value of any un-encrypted data associated with this context.</t>
        </r>
      </text>
    </comment>
    <comment ref="E113" authorId="3" shapeId="0" xr:uid="{D9B40E99-A69E-4EE0-A47C-54BE6913DECB}">
      <text>
        <r>
          <rPr>
            <sz val="11"/>
            <color theme="1"/>
            <rFont val="Calibri"/>
            <family val="2"/>
            <scheme val="minor"/>
          </rPr>
          <t>IPED_AAD_CTX7: AAD data for IPED_GCM context 7.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D129" authorId="1" shapeId="0" xr:uid="{1C80282C-1A18-483B-AAA8-97FD335F6246}">
      <text>
        <r>
          <rPr>
            <sz val="11"/>
            <color theme="1"/>
            <rFont val="Calibri"/>
            <family val="2"/>
            <scheme val="minor"/>
          </rPr>
          <t>CRC32 of CFPA page data from offset 0x00 to 0x1EB. ROM updates this field along with CFPA_CMAC on subsequent boot after page update. ROM uses this field based on CMPA.LP_SEC_BOOT field option.</t>
        </r>
      </text>
    </comment>
    <comment ref="E129" authorId="2" shapeId="0" xr:uid="{CC6582EC-3EBD-46D5-8486-A61E525E0CC8}">
      <text>
        <r>
          <rPr>
            <sz val="11"/>
            <color theme="1"/>
            <rFont val="Calibri"/>
            <family val="2"/>
            <scheme val="minor"/>
          </rPr>
          <t>CRC32 of CFPA page data from offset 0x00 to 0x1EB.
 ROM updates this field along with CFPA_CMAC on subsequent boot after page update. 
ROM uses this field based on CMPA.LP_SEC_BOOT field option.</t>
        </r>
      </text>
    </comment>
    <comment ref="D130" authorId="1" shapeId="0" xr:uid="{19A2FA4F-EC19-4B87-8879-753F05A0024C}">
      <text>
        <r>
          <rPr>
            <sz val="11"/>
            <color theme="1"/>
            <rFont val="Calibri"/>
            <family val="2"/>
            <scheme val="minor"/>
          </rPr>
          <t>CMAC[31:0] of CFPA page data from offset 0x00 to 0x1EB. ROM updates this field on subsequent boot after page update.</t>
        </r>
      </text>
    </comment>
    <comment ref="E130" authorId="2" shapeId="0" xr:uid="{E23E09A7-962A-4122-A903-5849B19CDF5F}">
      <text>
        <r>
          <rPr>
            <sz val="11"/>
            <color theme="1"/>
            <rFont val="Calibri"/>
            <family val="2"/>
            <scheme val="minor"/>
          </rPr>
          <t xml:space="preserve">CMAC of CFPA page data from offset 0x00 to 0x1EB. 
 ROM updates this field  on subsequent boot after page update. </t>
        </r>
      </text>
    </comment>
    <comment ref="D134" authorId="0" shapeId="0" xr:uid="{F061AC52-FE0F-4EEE-B7C5-FE4A94ADBCFC}">
      <text>
        <r>
          <rPr>
            <sz val="11"/>
            <color theme="1"/>
            <rFont val="Calibri"/>
            <family val="2"/>
            <scheme val="minor"/>
          </rPr>
          <t>CFPA Header</t>
        </r>
      </text>
    </comment>
    <comment ref="D139" authorId="0" shapeId="0" xr:uid="{C9BD98CC-C8A8-410E-8BE4-8B8B893E8417}">
      <text>
        <r>
          <rPr>
            <sz val="11"/>
            <color theme="1"/>
            <rFont val="Calibri"/>
            <family val="2"/>
            <scheme val="minor"/>
          </rPr>
          <t>Boot Configuration</t>
        </r>
      </text>
    </comment>
    <comment ref="E139" authorId="4" shapeId="0" xr:uid="{443E8602-3E5E-4E04-BA6A-96B720E4CB7D}">
      <text>
        <r>
          <rPr>
            <sz val="11"/>
            <color theme="1"/>
            <rFont val="Calibri"/>
            <family val="2"/>
            <scheme val="minor"/>
          </rPr>
          <t xml:space="preserve">CMPA Header marker should be set to 0x5963. After this header is set, all non-zero values will take effect; leaving all settings at 0xff will cause undefined behavior. It is recommended to set all values to 0x00 before setting the CMPA header value.
</t>
        </r>
      </text>
    </comment>
    <comment ref="W139" authorId="0" shapeId="0" xr:uid="{78DA8821-EAB3-4ACA-8F2D-3E518CF5DBFC}">
      <text>
        <r>
          <rPr>
            <sz val="11"/>
            <color theme="1"/>
            <rFont val="Calibri"/>
            <family val="2"/>
            <scheme val="minor"/>
          </rPr>
          <t>Boot speed. Selects the core frequency and voltage to use during ROM execution.
FRO_48_MHZ - 00b  - 48 MHz FRO @ 1.0V
FRO_72_MHZ - 01b  - 72 MHz FRO @ 1.1V
FRO_144_MHZ - 10b  - 144 MHz FRO @ 1.2V
PLL_150_MHZ - 11b  - 150 MHz PLL @ 1.2V</t>
        </r>
      </text>
    </comment>
    <comment ref="AA139" authorId="0" shapeId="0" xr:uid="{19125CD6-0BB9-47C1-957E-6E884F85475A}">
      <text>
        <r>
          <rPr>
            <sz val="11"/>
            <color theme="1"/>
            <rFont val="Calibri"/>
            <family val="2"/>
            <scheme val="minor"/>
          </rPr>
          <t>Recovery boot source
DISABLED - 00b  - Recovery boot disabled.
XIP_IMAGE - 01b  - XIP  image in Bank1 IFR0 (32KB).
SB3_IMAGE - 10b  - SB3  image in 1-bit SPI flash connected to FlexComm. FC7 used for this function by default overlappes with FlexSPI A.
RESERVED - 11b  - Reserved.</t>
        </r>
      </text>
    </comment>
    <comment ref="AD139" authorId="0" shapeId="0" xr:uid="{493A26E8-C9D4-4842-B47F-CA9D343B4204}">
      <text>
        <r>
          <rPr>
            <sz val="11"/>
            <color theme="1"/>
            <rFont val="Calibri"/>
            <family val="2"/>
            <scheme val="minor"/>
          </rPr>
          <t>ISP boot interface:
AUTO_ISP - 000b  - Auto ISP
UART_ISP - 001b  - UART ISP
SPI_SLAVE - 010b  - SPI Slave ISP
I2C_SLAVE - 011b  - I2C slave ISP
USB0_HID - 100b  - USB0_HID
USB1_HID - 101b  - USB1_HID
CAN_ISP - 110b  - CAN ISP
RESERVED - 111b  - Reserved.</t>
        </r>
      </text>
    </comment>
    <comment ref="AI139" authorId="0" shapeId="0" xr:uid="{8A144529-CDFC-492A-992C-E91B728DC00F}">
      <text>
        <r>
          <rPr>
            <sz val="11"/>
            <color theme="1"/>
            <rFont val="Calibri"/>
            <family val="2"/>
            <scheme val="minor"/>
          </rPr>
          <t>Primary boot source
INTERNAL_FLASH_0B00 - 00b - Internal flash
FLEXSPI_FLASH_XIP - 01b  - FlexSPI flash XIP image
SECONDARY_BOOTLOADER - 10b  - Secondary Boot loader in Bank1 IFR0 (32KB).
INTERNAL_FLASH_0B11 -  11b  - Internal flash</t>
        </r>
      </text>
    </comment>
    <comment ref="D140" authorId="0" shapeId="0" xr:uid="{37E5F851-F417-4E03-854F-34A7B43023D1}">
      <text>
        <r>
          <rPr>
            <sz val="11"/>
            <color theme="1"/>
            <rFont val="Calibri"/>
            <family val="2"/>
            <scheme val="minor"/>
          </rPr>
          <t>Flash Configuration</t>
        </r>
      </text>
    </comment>
    <comment ref="U140" authorId="0" shapeId="0" xr:uid="{77D02E60-FFDE-426C-8AB3-BC9FDE573DD0}">
      <text>
        <r>
          <rPr>
            <sz val="11"/>
            <color theme="1"/>
            <rFont val="Calibri"/>
            <family val="2"/>
            <scheme val="minor"/>
          </rPr>
          <t>Disable ISP mode entry through image authentication failure
ALLOWED_0B00 - 00b - ISP entry allowed.
DISABLED_0B01 - 01b  - ISP entry disabled.
ALLOWED_0B10 -  10b - ISP entry allowed.
ALLOWED_0B11 -  11b  - ISP entry allowed.</t>
        </r>
      </text>
    </comment>
    <comment ref="W140" authorId="1" shapeId="0" xr:uid="{125A1952-20D8-4A0E-8BB3-17F8B37FB875}">
      <text>
        <r>
          <rPr>
            <sz val="11"/>
            <color theme="1"/>
            <rFont val="Calibri"/>
            <family val="2"/>
            <scheme val="minor"/>
          </rPr>
          <t>Disable ISP mode entry through ROM API call.  ISP mode can be entered through ROM API invocation
ALLOWED_0B00 - 00b - ISP entry allowed.
DISABLED_0B01 - 01b  - ISP entry disabled.
ALLOWED_0B10 -  10b - ISP entry allowed.
ALLOWED_0B11 -  11b  - ISP entry allowed.</t>
        </r>
      </text>
    </comment>
    <comment ref="Y140" authorId="0" shapeId="0" xr:uid="{26F05158-2BD7-401B-96B3-97B9CDF7D5F4}">
      <text>
        <r>
          <rPr>
            <sz val="11"/>
            <color theme="1"/>
            <rFont val="Calibri"/>
            <family val="2"/>
            <scheme val="minor"/>
          </rPr>
          <t>Disable ISP mode entry through debug mailbox command.
ALLOWED_0B00 - 00b - ISP entry allowed.
DISABLED_0B01 - 01b  - ISP entry disabled.
ALLOWED_0B10 -  10b - ISP entry allowed.
ALLOWED_0B11 -  11b  - ISP entry allowed.</t>
        </r>
      </text>
    </comment>
    <comment ref="AA140" authorId="0" shapeId="0" xr:uid="{4C11BA66-DE80-47C1-B62E-FB0D089059C5}">
      <text>
        <r>
          <rPr>
            <sz val="11"/>
            <color theme="1"/>
            <rFont val="Calibri"/>
            <family val="2"/>
            <scheme val="minor"/>
          </rPr>
          <t>Disable ISP mode entry  through pin assertion.
ALLOWED_0B00 - 00b - ISP entry allowed.
DISABLED_0B01 - 01b  - ISP entry disabled.
ALLOWED_0B10 -  10b - ISP entry allowed.
ALLOWED_0B11 -  11b  - ISP entry allowed.</t>
        </r>
      </text>
    </comment>
    <comment ref="AC140" authorId="0" shapeId="0" xr:uid="{A43E581C-18CB-476F-8725-19BFCEC3C4BE}">
      <text>
        <r>
          <rPr>
            <sz val="11"/>
            <color theme="1"/>
            <rFont val="Calibri"/>
            <family val="2"/>
            <scheme val="minor"/>
          </rPr>
          <t>Defines flash protection of Bank1_IFR0 area based  on usage. Note, if the SBL / Recovery image size is more than IFR0 size of 32KB then sectors from user flash can be associated for extended image size using CMPA.REC_IMG_EXT0/1.
OEM_ROM_RWXL_CODE - 0 - Not determined by ROM (MBC fields are modified by OEM code)
OEM_ROOT_RWXL_1010 - 1 - Used as OEM Root of Trust image, in other words secondary boot loader (OEM_SBL). MBC protection bits set as RWXL = 1010. Updatable by OEM code later.
OEM_SBL_RWXL_1011 - 10 - Used as OEM_SBL. MBC protection bits set as RWXL = 1011.
OEM_SBL_RWXL_0011 - 11 - Used as OEM_SBL. MBC protection bits set as RWXL = 0011.
OEM_REC_RWXL_1010 - 100 - Used as OEM recovery boot image with MBC protection RWXL = 1010 on ROM exiting to recovery image. But set to  RWXL = 1010 on ROM exiting to user image.
OEM_REC_RWXL_1011 - 101 - Used as OEM_RCVRY_IMG with MBC protection RWXL = 1010 on ROM exiting to recovery image. But set to  RWXL = 1011 on ROM exiting to user image.
OEM_REC_RWXL_0011 - 110 - Used as OEM_RCVRY_IMG with MBC protection RWXL = 1010 on ROM exiting to recovery image. But set to  RWXL = 0011 on ROM exiting to user image.
OEM_REC_RWXL_0001 - 111 - Used as OEM_RCVRY_IMG with MBC protection RWXL = 1010 on ROM exiting to recovery image. But set to  RWXL = 0001 on ROM exiting to user image.</t>
        </r>
      </text>
    </comment>
    <comment ref="AF140" authorId="1" shapeId="0" xr:uid="{2DE6E0AD-F4DC-4325-9A84-5903623FFCB1}">
      <text>
        <r>
          <rPr>
            <sz val="11"/>
            <color theme="1"/>
            <rFont val="Calibri"/>
            <family val="2"/>
            <scheme val="minor"/>
          </rPr>
          <t>Flash remap size. 
FLASH_REMAP_SIZE defines the size of the secondary boot image 
(the range of flash addresses that will be remapped)in internal flash, where remapped 
address end = (FLASH_REMAP_SIZE + 1) * 32 KB. For example, if FLASH_REMAP_SIZE = 2, 
then the first 96KB of addresses will be remapped to flash bank1 instead of flash bank0 
when remap is active. Set this field to 0 if you do not want to use the flash remap feature.* 32 KB. For example, if FLASH_REMAP_SIZE = 2,  then the first 96KB of addresses will be remapped to flash bank1 instead of flash bank0  when remap is active. Set this field to 0 if you do not want to use the flash remap feature.* 32 KB. For example, if FLASH_REMAP_SIZE = 2, then the first 96KB of addresses will be remapped to flash bank1 instead of flash bank0 when remap is active. Set this field to 0  if you do not want to use the flash remap feature FLASH_REMAP_SIZE defines the size of the secondary boot image
when remap is active. Set this field to 0 if you do not want to use the flash remap feature.* 32 KB. For example, if FLASH_REMAP_SIZE = 2, when remap is active. Set this field to 0  if you do not want to use the flash remap feature</t>
        </r>
      </text>
    </comment>
    <comment ref="D141" authorId="0" shapeId="0" xr:uid="{B8AC29C5-698F-41F1-B130-567EF0FDF16D}">
      <text>
        <r>
          <rPr>
            <sz val="11"/>
            <color theme="1"/>
            <rFont val="Calibri"/>
            <family val="2"/>
            <scheme val="minor"/>
          </rPr>
          <t>Boot LED Status</t>
        </r>
      </text>
    </comment>
    <comment ref="M141" authorId="0" shapeId="0" xr:uid="{7C805DD3-A18F-46DB-B6DF-D17295614817}">
      <text>
        <r>
          <rPr>
            <sz val="11"/>
            <color theme="1"/>
            <rFont val="Calibri"/>
            <family val="2"/>
            <scheme val="minor"/>
          </rPr>
          <t>Assert on fatal errors during boot. ROM drives the GPIO pin high identified by this field whenever primary boot fails due to fatal errors before locking-up/reset.  [4:0] GPIO Pin number. P0_0 and P0_1 are not supported. [7:5] GPIO port number. Only 0 - 4  ports are allowed.  If this feature is not use then set this field to 0x00.
If this feature is not use then set this field to 0x00.</t>
        </r>
      </text>
    </comment>
    <comment ref="U141" authorId="0" shapeId="0" xr:uid="{3B591185-F9A4-4E8D-A6F6-BE200D9B9B3C}">
      <text>
        <r>
          <rPr>
            <sz val="11"/>
            <color theme="1"/>
            <rFont val="Calibri"/>
            <family val="2"/>
            <scheme val="minor"/>
          </rPr>
          <t>Assert on ISP fall through. ROM drives the GPIO pin high identified by this field whenever primary boot fails and execution falls through to ISP mode.  [[4:0] GPIO Pin number. P0_0 and P0_1 are not supported. [7:5] GPIO port number. Only 0 - 4  ports are allowed.  If this feature is not use then set this field to 0x00.
If this feature is not use then set this field to 0x00.</t>
        </r>
      </text>
    </comment>
    <comment ref="AC141" authorId="0" shapeId="0" xr:uid="{137A1686-58FD-4747-BE12-05A5FE8B63C1}">
      <text>
        <r>
          <rPr>
            <sz val="11"/>
            <color theme="1"/>
            <rFont val="Calibri"/>
            <family val="2"/>
            <scheme val="minor"/>
          </rPr>
          <t>Assert on recovery boot. ROM drives the GPIO pin high, identified by this field whenever primary boot fails and fall through to recovery boot source.  [4:0] GPIO Pin number. P0_0 and P0_1 are not supported. [7:5] GPIO port number. Only 0 - 4  ports are allowed.  If this feature is not use then set this field to 0x00.
If this feature is not use then set this field to 0x00.</t>
        </r>
      </text>
    </comment>
    <comment ref="D142" authorId="0" shapeId="0" xr:uid="{ED0368CA-3BFA-47A5-A84B-2A2367A14562}">
      <text>
        <r>
          <rPr>
            <sz val="11"/>
            <color theme="1"/>
            <rFont val="Calibri"/>
            <family val="2"/>
            <scheme val="minor"/>
          </rPr>
          <t>Boot Timers</t>
        </r>
      </text>
    </comment>
    <comment ref="E142" authorId="1" shapeId="0" xr:uid="{59A80D64-CC4A-44C7-A678-182B3453548D}">
      <text>
        <r>
          <rPr>
            <sz val="11"/>
            <color theme="1"/>
            <rFont val="Calibri"/>
            <family val="2"/>
            <scheme val="minor"/>
          </rPr>
          <t>WDOG timeout:
Upper 16 bits of 24-bit count value in WWDT0_TC register Timeout value in seconds. The lower 8 bits of  WWDT0_TC are set to 0.
When a non-zero value is programmed in this field ROM configures the watch dog timer to reset the device on timeout before passing execution control to user code.</t>
        </r>
      </text>
    </comment>
    <comment ref="U142" authorId="1" shapeId="0" xr:uid="{10F6E57A-94D4-472A-B5EC-8E265B4B5AC4}">
      <text>
        <r>
          <rPr>
            <sz val="11"/>
            <color theme="1"/>
            <rFont val="Calibri"/>
            <family val="2"/>
            <scheme val="minor"/>
          </rPr>
          <t>Powerdown timeout:
ISP mode peripheral detection timeout value in seconds. 
If a non-zero value is program and peripheral activity is not detected within the number of seconds specified here, then the device will go to power down mode to conserve power.</t>
        </r>
      </text>
    </comment>
    <comment ref="D143" authorId="0" shapeId="0" xr:uid="{BF365566-E238-4226-900A-57085D9DEB27}">
      <text>
        <r>
          <rPr>
            <sz val="11"/>
            <color theme="1"/>
            <rFont val="Calibri"/>
            <family val="2"/>
            <scheme val="minor"/>
          </rPr>
          <t>FlexSPI Boot Configuration 0</t>
        </r>
      </text>
    </comment>
    <comment ref="E143" authorId="0" shapeId="0" xr:uid="{77BF35B1-88E1-4085-8D64-135CD477D8DA}">
      <text>
        <r>
          <rPr>
            <sz val="11"/>
            <color theme="1"/>
            <rFont val="Calibri"/>
            <family val="2"/>
            <scheme val="minor"/>
          </rPr>
          <t>Defines which FlexSPI portA/B is used for boot.
PORT_A - 0  - Port A
PORT_B - 1  - Port B</t>
        </r>
      </text>
    </comment>
    <comment ref="H143" authorId="0" shapeId="0" xr:uid="{0122221A-BEC9-4B83-9F65-5125DD8D18C5}">
      <text>
        <r>
          <rPr>
            <sz val="11"/>
            <color theme="1"/>
            <rFont val="Calibri"/>
            <family val="2"/>
            <scheme val="minor"/>
          </rPr>
          <t>Delay after POR before accessing Quad/Octal-SPI flash devices in addition to delay defined by FLEXSPI_HOLD TIME field.  b'0000  :  No delay b'0001  :  Waits additional 100 microseconds.  b'0010  :  Waits additional 500 microseconds.  b'0011  :  Waits additional 1 millisecond.  b'0100  :  Waits additional 10 milliseconds. b'0101  :  Waits additional 20 milliseconds. b'0110  :  Waits additional 40 milliseconds.  b'0111  :  Waits additional 60 milliseconds. b'1000  :  Waits additional 80 milliseconds.  b'1001  :  Waits additional 100 milliseconds.  b'1010  :  Waits additional 120 milliseconds.  b'1011  :  Waits additional 140 milliseconds.  b'1100  :  Waits additional 160 milliseconds.  b'1101  :  Waits additional 180 milliseconds.  b'1110  :  Waits additional 200 milliseconds.  b'1111  :  Waits additional 220 milliseconds.
NO_DELAY - 0 - No delay
WAIT_100US - 1 - Waits additional 100 microseconds.
WAIT_500US - 10 - Waits additional 500 microseconds.
WAIT_1MS - 11 - Waits additional 1 milliseconds.
WAIT_10MS - 100 - Waits additional 10 milliseconds.
WAIT_20MS - 101 - Waits additional 20 milliseconds.
WAIT_40MS - 110 - Waits additional 40 milliseconds.
WAIT_60MS - 111 - Waits additional 60 milliseconds.
WAIT_80MS - 1000 - Waits additional 80 milliseconds.
WAIT_100SM - 1001 - Waits additional 100 milliseconds.
WAIT_120MS - 1010 - Waits additional 120 milliseconds.
WAIT_140MS - 1011 - Waits additional 140 milliseconds.
WAIT_160MS - 1100 - Waits additional 160 milliseconds.
WAIT_180MS - 1101 - Waits additional 180 milliseconds.
WAIT_200MS - 1110 - Waits additional 200 milliseconds.
WAIT_220MS - 1111 - Waits additional 220 milliseconds.</t>
        </r>
      </text>
    </comment>
    <comment ref="L143" authorId="0" shapeId="0" xr:uid="{15E8620A-8966-4B79-A529-F17C880E7021}">
      <text>
        <r>
          <rPr>
            <sz val="11"/>
            <color theme="1"/>
            <rFont val="Calibri"/>
            <family val="2"/>
            <scheme val="minor"/>
          </rPr>
          <t>Delay after reset before accessing Quad/Octal-SPI flash devices. Note, for POR in addition to this wait time FLEXSPI_PWR_HOLD_TIME is added. b'00  :  Wait for 500 microseconds. b'01  :  Wait for 1 millisecond. b'10  :  Wait for 3 milliseconds. b'11  :  Wait for 10 milliseconds.
WAIT_500US - 0 - Wait for 500 microseconds.
WAIT_1MS - 1 - Wait for 1 milliseconds.
WAIT_3MS - 10 - Wait for 3 milliseconds.
WAIT_10MS - 11 - Wait for 10 milliseconds.</t>
        </r>
      </text>
    </comment>
    <comment ref="N143" authorId="5" shapeId="0" xr:uid="{87B7C20A-E5E3-499A-ACD8-464B7D758A0B}">
      <text>
        <r>
          <rPr>
            <sz val="11"/>
            <color theme="1"/>
            <rFont val="Calibri"/>
            <family val="2"/>
            <scheme val="minor"/>
          </rPr>
          <t>When FLEXSPI_RESET_ENABLE = 1, this field determines the GPIO  pin number to use for O/QSPI reset function.</t>
        </r>
      </text>
    </comment>
    <comment ref="S143" authorId="5" shapeId="0" xr:uid="{9716E40F-C69F-4C59-9556-0BBA3CB72F85}">
      <text>
        <r>
          <rPr>
            <sz val="11"/>
            <color theme="1"/>
            <rFont val="Calibri"/>
            <family val="2"/>
            <scheme val="minor"/>
          </rPr>
          <t xml:space="preserve">When FLEXSPI_RESET_ENABLE = 1, this field determines the GPIO  port number to use for O/QSPI reset function.
</t>
        </r>
      </text>
    </comment>
    <comment ref="V143" authorId="0" shapeId="0" xr:uid="{42955476-5E77-422A-AC77-5D50B266D843}">
      <text>
        <r>
          <rPr>
            <sz val="11"/>
            <color theme="1"/>
            <rFont val="Calibri"/>
            <family val="2"/>
            <scheme val="minor"/>
          </rPr>
          <t>Use O/QSPI_RESET_PIN to reset the flash device.  b'0  : NO_RESET(O/QSPI device reset pin is not connected or available.) b'0  : EN_RESET(O/QSPI device reset pin is connected to a GPIO (QSPI_RESET_PIN).)
NO_RESET - 0 - NO_RESET(O/QSPI device reset pin is not connected or available
EN_RESET - 1 - EN_RESET(O/QSPI device reset pin is connected to a GPIO (QSPI_RESET_PIN)</t>
        </r>
      </text>
    </comment>
    <comment ref="W143" authorId="1" shapeId="0" xr:uid="{843489C2-F408-43CC-9E45-CDC9B85A6B80}">
      <text>
        <r>
          <rPr>
            <sz val="11"/>
            <color theme="1"/>
            <rFont val="Calibri"/>
            <family val="2"/>
            <scheme val="minor"/>
          </rPr>
          <t xml:space="preserve">Quad/Octal-SPI flash interface frequency. 
Note, this field is used when FLEXSPI_AUTO_PROBE_EN is set.
MHZ_75 - b'000 - 75Mhz
MHZ_60 - b'001 - 60Mhz
MHZ_50 - b'010 - 50Mhz
MHZ_100 - b'011 - 100Mhz
</t>
        </r>
      </text>
    </comment>
    <comment ref="Z143" authorId="5" shapeId="0" xr:uid="{1D587EC0-918A-48A1-B2FF-1407AC8C779A}">
      <text>
        <r>
          <rPr>
            <sz val="11"/>
            <color theme="1"/>
            <rFont val="Calibri"/>
            <family val="2"/>
            <scheme val="minor"/>
          </rPr>
          <t>Quad/Octal-SPI dummy cycles for read command.
If a non-zero value is programmed in this field, then the value is used to override the default number of dummy cycles for a fast read command read from the serial flash’s SFDP information.
Note: this field is only used if FLEXSPI_AUTO_PROBE_EN is set.</t>
        </r>
      </text>
    </comment>
    <comment ref="AD143" authorId="1" shapeId="0" xr:uid="{5A54C055-6C85-414A-8908-EB1637BDA230}">
      <text>
        <r>
          <rPr>
            <sz val="11"/>
            <color theme="1"/>
            <rFont val="Calibri"/>
            <family val="2"/>
            <scheme val="minor"/>
          </rPr>
          <t>Define typical Serial NOR Flash types.  This field is always used irrespective of FLEXSPI_AUTO_PROBE_EN value.b'000  :  QSPI_ADDR_3B  b'001  :  Reserved b'010  :  HYPER_1V8 b'011  :  HYPER_3V3 b'100  :  FlexSPI_DDR_MXIC b'101  :  FlexSPI_DDR_MICRON b'110  :  Reserved b'111  :  Reserved  This field is always used irrespective of FLEXSPI_AUTO_PROBE_EN value.
QSPI_ADDR_3B - 0 - QSPI_ADDR_3B
Reserved_0b001 - 1 - Reserved
HYPER_1V8 - 10 - HYPER_1V8
HYPER_3V3 - 11 - HYPER_3V3
DDR_MXIC - 100 - FlexSPI_DDR_MXIC
DDR_MICRON - 101 - FlexSPI_DDR_MICRON
Reserved_0b110 - 110 - Reserved
Reserved_0b111 - 111 - Reserved</t>
        </r>
      </text>
    </comment>
    <comment ref="AG143" authorId="1" shapeId="0" xr:uid="{DEE5F88A-9DAE-4960-AA12-441A23157719}">
      <text>
        <r>
          <rPr>
            <sz val="11"/>
            <color theme="1"/>
            <rFont val="Calibri"/>
            <family val="2"/>
            <scheme val="minor"/>
          </rPr>
          <t>Quad/Octal-SPI flash probe type.  Note, this field is used when FLEXSPI_AUTO_PROBE_EN is set.b'000  :  QuadSPI NOR b'001  :  Macronix Octal FLASH b'010  :  Micron Octal FLASH b'011  :  Adesto Octal FLASH b'100  :  Reserved b'101  :  Reserved b'110  :  Reserved b'111  :  Reserved Note, this field is used when FLEXSPI_AUTO_PROBE_EN is set.
QUADSPI_NOR - 0 - QuadSPI NOR
MACRONIC_OCTAL_FLASH - 1 - Macronix Octal FLASH
MICRON_OCTAL_FLASH - 10 - Micron Octal FLASH
ADESTO_OCTAL_FLASH - 11 - Adesto Octal FLASH
Reserved_0b100 - 100 - Reserved
Reserved_0b101 - 101 - Reserved
Reserved_0b110 - 110 - Reserved
Reserved_0b111 - 111 - Reserved</t>
        </r>
      </text>
    </comment>
    <comment ref="AJ143" authorId="0" shapeId="0" xr:uid="{3C815526-9445-4DD4-B3FF-44034BE7A173}">
      <text>
        <r>
          <rPr>
            <sz val="11"/>
            <color theme="1"/>
            <rFont val="Calibri"/>
            <family val="2"/>
            <scheme val="minor"/>
          </rPr>
          <t>Quad/Octal-SPI flash auto probe feature enable b'0  :  Disable b'1  :  Enable
DISABLED - 0 - Disable
ENABLED - 1 - Enable</t>
        </r>
      </text>
    </comment>
    <comment ref="D144" authorId="0" shapeId="0" xr:uid="{C07C39D5-D363-48D8-AE8F-CF60FDAC000A}">
      <text>
        <r>
          <rPr>
            <sz val="11"/>
            <color theme="1"/>
            <rFont val="Calibri"/>
            <family val="2"/>
            <scheme val="minor"/>
          </rPr>
          <t>FlexSPI Boot Configuration 1</t>
        </r>
      </text>
    </comment>
    <comment ref="P144" authorId="1" shapeId="0" xr:uid="{526E2E2B-E373-4AB1-96B7-5E0C6CA18495}">
      <text>
        <r>
          <rPr>
            <sz val="11"/>
            <color theme="1"/>
            <rFont val="Calibri"/>
            <family val="2"/>
            <scheme val="minor"/>
          </rPr>
          <t>Any offset in memory mapped FlexSPI Flash area could be remapped to offset zero to support eXecute In Place (XIP) of image programmed at different offset. This allows to build all update images with same RO base address, which are programmed at offset 0 or higher offset. FLEXSPI_IMAGE_OFFSET field specifies the offset location of second image. FLEXSPI_REMAP_IMAGE_SIZE field specifies the size multiple to determine the size of area to be remapped.  NOTE: FlexSPI remap size cannot exceed the start address of boot image 1.* 256KByte;"   SIZE_OFFSET "Size of the remapped area (aka second half) is same as first half. It is determined by FLEXSPI_IMAGE_OFFSET Field.  b'0001   SIZE_1MB Size of remapped area is 1MByte.                             b'0010   SIZE_2MB Size of remapped area is 2MByte.                             b'0011   SIZE_3MB Size of remapped area is 3MByte.                            b'0100   SIZE_4MB Size of remapped area is 4MByte. b'0101   SIZE_5MB Size of remapped area is 5MByte.                             b'0110   SIZE_6MB Size of remapped area is 6MByte.                             b'0111   SIZE_7MB Size of remapped area is 7MByte.                             b'1000   SIZE_8MB Size of remapped area is 8MByte.                             b'1001   SIZE_9MB Size of remapped area is 9MByte.                             b'1010   SIZE_10MB Size of remapped area is 10MByte.                          b'1011   SIZE_11MB Size of remapped area is 11MByte.                          b'1100   SIZE_12MB Size of remapped area is 12MByte.                          b'1101   SIZE_256KB Size of remapped area is 256KByte.                        b'1110   SIZE_512KB Size of remapped area is 512KByte.                       b'1111  SIZE_768KB Size of remapped area is 768KByte.    NOTE: FlexSPI remap size cannot exceed the start address of boot image 1.
SIZE_OFFSET - 0 - Remap size = FLEXSPI_IMAGE_OFFSET * 256KByte; ''  SIZE_OFFSET ''Size of the remapped area (aka second half) is same as first half. It is determined by FLEXSPI_IMAGE_OFFSET Field.
SIZE_1MB - 1 - Size of remapped area is 1MByte
SIZE_2MB - 10 - Size of remapped area is 2MByte
SIZE_3MB - 11 - Size of remapped area is 3MByte
SIZE_4MB - 100 - Size of remapped area is 4MByte
SIZE_5MB - 101 - Size of remapped area is 5MByte
SIZE_6MB - 110 - Size of remapped area is 6MByte
SIZE_7MB - 111 - Size of remapped area is 7MByte
SIZE_8MB - 1000 - Size of remapped area is 8MByte
SIZE_9MB - 1001 - Size of remapped area is 9MByte
SIZE_10MB - 1010 - Size of remapped area is 10MByte
SIZE_11MB - 1011 - Size of remapped area is 11MByte
SIZE_12MB - 1100 - Size of remapped area is 12MByte
SIZE_256KB - 1101 - Size of remapped area is 256KByte
SIZE_512KB - 1110 - Size of remapped area is 512KByte
SIZE_768KB - 1111 - Size of remapped area is 768KByte</t>
        </r>
      </text>
    </comment>
    <comment ref="T144" authorId="1" shapeId="0" xr:uid="{90A64475-D9B0-4606-B10D-CF14773059F9}">
      <text>
        <r>
          <rPr>
            <sz val="11"/>
            <color theme="1"/>
            <rFont val="Calibri"/>
            <family val="2"/>
            <scheme val="minor"/>
          </rPr>
          <t>Any offset in memory mapped FlexSPI Flash area could be remapped to offset zero to support  eXecute In Place (XIP) of image programmed at different offset. 
This allows to build all update images with same RO base address, which are programmed at offset 0 or higher offset. 
FLEXSPI_IMAGE_OFFSET field specifies the offset location of the second image. FLEXSPI_REMAP_IMAGE_SIZE field specifies the size multiple to determine the size of area to be remapped. 
If this field is left blank boot ROM will not enable FlexSPI remap feature. 
The physical flash offset is computed as below: 
physical offset = FLEXSPI_IMAGE_OFFSET * 256KByte;* 256KByte;
physicaloffset=FLEXSPI_IMAGE_OFFSET*256KByte;</t>
        </r>
      </text>
    </comment>
    <comment ref="AD144" authorId="5" shapeId="0" xr:uid="{8B76EFB1-B288-4FC3-B27E-FB9799DDE52C}">
      <text>
        <r>
          <rPr>
            <sz val="11"/>
            <color theme="1"/>
            <rFont val="Calibri"/>
            <family val="2"/>
            <scheme val="minor"/>
          </rPr>
          <t>Delay cell numbers for Flash read sampling via DQS (either internal loopback or external DQS). 
The value provided here is loaded into the FLEXSPIn_DLLnCR.</t>
        </r>
      </text>
    </comment>
    <comment ref="D145" authorId="0" shapeId="0" xr:uid="{97E79E96-7D52-49E0-B1F4-AC4878122273}">
      <text>
        <r>
          <rPr>
            <sz val="11"/>
            <color theme="1"/>
            <rFont val="Calibri"/>
            <family val="2"/>
            <scheme val="minor"/>
          </rPr>
          <t>Recovery SPI Flash Configuration 0</t>
        </r>
      </text>
    </comment>
    <comment ref="I145" authorId="2" shapeId="0" xr:uid="{A1FA4471-B966-49F1-A538-B98C2627EB4B}">
      <text>
        <r>
          <rPr>
            <sz val="11"/>
            <color theme="1"/>
            <rFont val="Calibri"/>
            <family val="2"/>
            <scheme val="minor"/>
          </rPr>
          <t>Identifies the ALT pin mux function to use for the pin selected by REC_SPI_MOSI_PIN.</t>
        </r>
      </text>
    </comment>
    <comment ref="M145" authorId="1" shapeId="0" xr:uid="{C3A95AB4-6085-4D1E-8D62-9D2ED0DAAA43}">
      <text>
        <r>
          <rPr>
            <sz val="11"/>
            <color theme="1"/>
            <rFont val="Calibri"/>
            <family val="2"/>
            <scheme val="minor"/>
          </rPr>
          <t>Override default SPI_MOSI ISP pin.
Identifies the pin to be used as SPI_MOSI pin. 
[4:0] GPIO Pin number
[7:5] GPIO port number</t>
        </r>
      </text>
    </comment>
    <comment ref="U145" authorId="2" shapeId="0" xr:uid="{D255011D-377A-464A-95B8-BBE577CC6871}">
      <text>
        <r>
          <rPr>
            <sz val="11"/>
            <color theme="1"/>
            <rFont val="Calibri"/>
            <family val="2"/>
            <scheme val="minor"/>
          </rPr>
          <t>Identifies the FlexComm used for SPI ISP mode.</t>
        </r>
      </text>
    </comment>
    <comment ref="Y145" authorId="2" shapeId="0" xr:uid="{75DA98DA-9729-4558-97FA-691A534513C8}">
      <text>
        <r>
          <rPr>
            <sz val="11"/>
            <color theme="1"/>
            <rFont val="Calibri"/>
            <family val="2"/>
            <scheme val="minor"/>
          </rPr>
          <t>Identifies the ALT pin mux function to use for the pin selected by REC_SPI_SCK_PIN.</t>
        </r>
      </text>
    </comment>
    <comment ref="AC145" authorId="1" shapeId="0" xr:uid="{0C177B5D-B200-4F06-BDD8-CD28BBA14FB8}">
      <text>
        <r>
          <rPr>
            <sz val="11"/>
            <color theme="1"/>
            <rFont val="Calibri"/>
            <family val="2"/>
            <scheme val="minor"/>
          </rPr>
          <t>Override default SPI_SCK ISP pin.
Identifies the pin to be used as SPI_SCK pin. 
[4:0] GPIO Pin number
[7:5] GPIO port number</t>
        </r>
      </text>
    </comment>
    <comment ref="D146" authorId="0" shapeId="0" xr:uid="{6C071E51-0916-412E-9A15-1D5B038108ED}">
      <text>
        <r>
          <rPr>
            <sz val="11"/>
            <color theme="1"/>
            <rFont val="Calibri"/>
            <family val="2"/>
            <scheme val="minor"/>
          </rPr>
          <t>Recovery SPI Flash Configuration 1</t>
        </r>
      </text>
    </comment>
    <comment ref="E146" authorId="0" shapeId="0" xr:uid="{BE3FF7F4-A1D8-4554-923B-7DDDC19ACFC5}">
      <text>
        <r>
          <rPr>
            <sz val="11"/>
            <color theme="1"/>
            <rFont val="Calibri"/>
            <family val="2"/>
            <scheme val="minor"/>
          </rPr>
          <t>Use customer defined pins for 1-bit SPI recovery boot pins.
DEFAULT_ROM_0b00 - 0 - Default ROM defined pins.
CUSTOMER_DEF_0b01 - 1 - Customer defined.
DEFAULT_ROM_0b10 - 10 - Default ROM defined pins.
DEFAULT_ROM_0b11 - 11 - Default ROM defined pins.</t>
        </r>
      </text>
    </comment>
    <comment ref="G146" authorId="1" shapeId="0" xr:uid="{17B60E50-C56E-4373-8A9D-D98FDE79DF75}">
      <text>
        <r>
          <rPr>
            <sz val="11"/>
            <color theme="1"/>
            <rFont val="Calibri"/>
            <family val="2"/>
            <scheme val="minor"/>
          </rPr>
          <t>SPI chip select number.
FlexComm SPI interfaces supports up to four chip selects.</t>
        </r>
      </text>
    </comment>
    <comment ref="I146" authorId="2" shapeId="0" xr:uid="{49255A71-2E3C-49C3-BD7C-E15B8E951260}">
      <text>
        <r>
          <rPr>
            <sz val="11"/>
            <color theme="1"/>
            <rFont val="Calibri"/>
            <family val="2"/>
            <scheme val="minor"/>
          </rPr>
          <t>Identifies the ALT pin mux function to use for the pin selected by REC_SPI_SSEL_PIN.</t>
        </r>
      </text>
    </comment>
    <comment ref="M146" authorId="1" shapeId="0" xr:uid="{C6EB1D4F-1398-40D1-A51B-5F404037A3B8}">
      <text>
        <r>
          <rPr>
            <sz val="11"/>
            <color theme="1"/>
            <rFont val="Calibri"/>
            <family val="2"/>
            <scheme val="minor"/>
          </rPr>
          <t>Override default SPI_SSEL ISP pin.
Identifies the pin to be used as SPI_SSEL pin. 
[4:0] GPIO Pin number
[7:5] GPIO port number</t>
        </r>
      </text>
    </comment>
    <comment ref="Y146" authorId="2" shapeId="0" xr:uid="{1590D08E-1E25-4A28-988D-E1333A56DC65}">
      <text>
        <r>
          <rPr>
            <sz val="11"/>
            <color theme="1"/>
            <rFont val="Calibri"/>
            <family val="2"/>
            <scheme val="minor"/>
          </rPr>
          <t>Identifies the ALT pin mux function to use for the pin selected by REC_SPI_MISO_PIN.</t>
        </r>
      </text>
    </comment>
    <comment ref="AC146" authorId="1" shapeId="0" xr:uid="{08233F53-A317-4D0A-9131-4D0FB698148B}">
      <text>
        <r>
          <rPr>
            <sz val="11"/>
            <color theme="1"/>
            <rFont val="Calibri"/>
            <family val="2"/>
            <scheme val="minor"/>
          </rPr>
          <t>Override default SPI_MISO ISP pin.
Identifies the pin to be used as SPI_MISO pin. 
[4:0] GPIO Pin number
[7:5] GPIO port number</t>
        </r>
      </text>
    </comment>
    <comment ref="D147" authorId="0" shapeId="0" xr:uid="{98EB9B2B-18F3-42CF-BB9D-3647F9471022}">
      <text>
        <r>
          <rPr>
            <sz val="11"/>
            <color theme="1"/>
            <rFont val="Calibri"/>
            <family val="2"/>
            <scheme val="minor"/>
          </rPr>
          <t>ISP UART Configuration</t>
        </r>
      </text>
    </comment>
    <comment ref="I147" authorId="2" shapeId="0" xr:uid="{CE42B729-6617-46DA-94DF-2D6E30253B8E}">
      <text>
        <r>
          <rPr>
            <sz val="11"/>
            <color theme="1"/>
            <rFont val="Calibri"/>
            <family val="2"/>
            <scheme val="minor"/>
          </rPr>
          <t>Identifies the ALT pin mux function to use for the pin selected by UART_TX_PIN.</t>
        </r>
      </text>
    </comment>
    <comment ref="M147" authorId="1" shapeId="0" xr:uid="{798ECD43-C371-4A12-9EAB-335107A899F4}">
      <text>
        <r>
          <rPr>
            <sz val="11"/>
            <color theme="1"/>
            <rFont val="Calibri"/>
            <family val="2"/>
            <scheme val="minor"/>
          </rPr>
          <t>Override default UART TX ISP pin.
Identifies the pin to be used as UART_TX pin. 
[4:0] GPIO Pin number
[7:5] GPIO port number</t>
        </r>
      </text>
    </comment>
    <comment ref="U147" authorId="2" shapeId="0" xr:uid="{937EA377-55DB-434A-9528-20DEB4AE6C71}">
      <text>
        <r>
          <rPr>
            <sz val="11"/>
            <color theme="1"/>
            <rFont val="Calibri"/>
            <family val="2"/>
            <scheme val="minor"/>
          </rPr>
          <t>Identifies the FlexComm used for UART ISP mode.</t>
        </r>
      </text>
    </comment>
    <comment ref="Y147" authorId="2" shapeId="0" xr:uid="{AD6F4B97-C776-4C78-876D-BF68A52CE845}">
      <text>
        <r>
          <rPr>
            <sz val="11"/>
            <color theme="1"/>
            <rFont val="Calibri"/>
            <family val="2"/>
            <scheme val="minor"/>
          </rPr>
          <t>Identifies the ALT pin mux function to use for the pin selected by UART_RX_PIN.</t>
        </r>
      </text>
    </comment>
    <comment ref="AC147" authorId="1" shapeId="0" xr:uid="{097C4431-14BB-4B5A-BC3C-403EA402512F}">
      <text>
        <r>
          <rPr>
            <sz val="11"/>
            <color theme="1"/>
            <rFont val="Calibri"/>
            <family val="2"/>
            <scheme val="minor"/>
          </rPr>
          <t>Override default UART RX ISP pin.
Identifies the pin to be used as UART_RX pin. 
[4:0] GPIO Pin number
[7:5] GPIO port number</t>
        </r>
      </text>
    </comment>
    <comment ref="D148" authorId="0" shapeId="0" xr:uid="{01AF19CD-95E1-4523-AE4F-2E46093B7420}">
      <text>
        <r>
          <rPr>
            <sz val="11"/>
            <color theme="1"/>
            <rFont val="Calibri"/>
            <family val="2"/>
            <scheme val="minor"/>
          </rPr>
          <t>ISP I2C Configuration</t>
        </r>
      </text>
    </comment>
    <comment ref="I148" authorId="2" shapeId="0" xr:uid="{429717C7-84D2-474E-A5B9-9F50D9F24B20}">
      <text>
        <r>
          <rPr>
            <sz val="11"/>
            <color theme="1"/>
            <rFont val="Calibri"/>
            <family val="2"/>
            <scheme val="minor"/>
          </rPr>
          <t>Identifies the ALT pin mux function to use for the pin selected by I2C_SDA_PIN.</t>
        </r>
      </text>
    </comment>
    <comment ref="M148" authorId="1" shapeId="0" xr:uid="{A2391F4F-8176-4516-9E45-C525CD5EEB8B}">
      <text>
        <r>
          <rPr>
            <sz val="11"/>
            <color theme="1"/>
            <rFont val="Calibri"/>
            <family val="2"/>
            <scheme val="minor"/>
          </rPr>
          <t>Override default I2C SDA ISP pin.
Identifies the pin to be used as I2C_SDA pin. 
[4:0] GPIO Pin number
[7:5] GPIO port number</t>
        </r>
      </text>
    </comment>
    <comment ref="U148" authorId="2" shapeId="0" xr:uid="{F773D846-0375-4A27-B431-B94114753095}">
      <text>
        <r>
          <rPr>
            <sz val="11"/>
            <color theme="1"/>
            <rFont val="Calibri"/>
            <family val="2"/>
            <scheme val="minor"/>
          </rPr>
          <t>Identifies the FlexComm used for I2C ISP mode.</t>
        </r>
      </text>
    </comment>
    <comment ref="Y148" authorId="2" shapeId="0" xr:uid="{DA36501B-5189-46E9-82F3-1E3AA893D120}">
      <text>
        <r>
          <rPr>
            <sz val="11"/>
            <color theme="1"/>
            <rFont val="Calibri"/>
            <family val="2"/>
            <scheme val="minor"/>
          </rPr>
          <t>Identifies the ALT pin mux function to use for the pin selected by I2C_SCL_PIN.</t>
        </r>
      </text>
    </comment>
    <comment ref="AC148" authorId="1" shapeId="0" xr:uid="{960642E4-6527-4B1A-B88F-4E83C80B5956}">
      <text>
        <r>
          <rPr>
            <sz val="11"/>
            <color theme="1"/>
            <rFont val="Calibri"/>
            <family val="2"/>
            <scheme val="minor"/>
          </rPr>
          <t>Override default I2C SCL ISP pin.
Identifies the pin to be used as I2C_SCL pin. 
[4:0] GPIO Pin number
[7:5] GPIO port number</t>
        </r>
      </text>
    </comment>
    <comment ref="D149" authorId="0" shapeId="0" xr:uid="{17C457C2-15D5-4158-A61B-DC967819871F}">
      <text>
        <r>
          <rPr>
            <sz val="11"/>
            <color theme="1"/>
            <rFont val="Calibri"/>
            <family val="2"/>
            <scheme val="minor"/>
          </rPr>
          <t>ISP CAN Configuration</t>
        </r>
      </text>
    </comment>
    <comment ref="E149" authorId="1" shapeId="0" xr:uid="{EE322767-560E-4610-A610-85D55BFFA003}">
      <text>
        <r>
          <rPr>
            <sz val="11"/>
            <color theme="1"/>
            <rFont val="Calibri"/>
            <family val="2"/>
            <scheme val="minor"/>
          </rPr>
          <t>CAN baud rate. 
Baud rate configured during CAN ISP mode. 
AUTO_DETECT - 0b'0000 - Auto baud detection (125K, 250K, 500K, 750K, 1M) 
KBPS_125 - 0b'0001 - 125 kbps
KBPS_250 - 0b'0010 - 250 kbps
KBPS_500 - 0b'0011 - 500 kbps
KBPS_750 - 0b'0100 - 750 kbps
KBPS_1000 - 0b'0101 - 1000 kbps
AUTO_DETECT_0b0110 - 0b'0110 - Auto baud detection (125K, 250K, 500K, 750K, 1M)
AUTO_DETECT_0b0111 - 0b'0111 - Auto baud detection (125K, 250K, 500K, 750K, 1M)
AUTO_DETECT_0b1000 - 0b'1000 - Auto baud detection (125K, 250K, 500K, 750K, 1M)
AUTO_DETECT_0b1001 - 0b'1001 - Auto baud detection (125K, 250K, 500K, 750K, 1M)
AUTO_DETECT_0b1010 - 0b'1010 - Auto baud detection (125K, 250K, 500K, 750K, 1M)
AUTO_DETECT_0b1011 - 0b'1011 - Auto baud detection (125K, 250K, 500K, 750K, 1M)
AUTO_DETECT_0b1100 - 0b'1100 - Auto baud detection (125K, 250K, 500K, 750K, 1M)
AUTO_DETECT_0b1101 - 0b'1101 - Auto baud detection (125K, 250K, 500K, 750K, 1M)
AUTO_DETECT_0b1110 - 0b'1110 - Auto baud detection (125K, 250K, 500K, 750K, 1M)
AUTO_DETECT_0b1111 - 0b'1111 - Auto baud detection (125K, 250K, 500K, 750K, 1M)</t>
        </r>
      </text>
    </comment>
    <comment ref="I149" authorId="2" shapeId="0" xr:uid="{11E82BAC-BD2D-4613-9270-F91A25D02AC0}">
      <text>
        <r>
          <rPr>
            <sz val="11"/>
            <color theme="1"/>
            <rFont val="Calibri"/>
            <family val="2"/>
            <scheme val="minor"/>
          </rPr>
          <t>Identifies the ALT pin mux function to use for the pin selected by CAN_TX_PIN.</t>
        </r>
      </text>
    </comment>
    <comment ref="M149" authorId="1" shapeId="0" xr:uid="{4A5BE2F8-9412-454D-AFBB-02B1E4AF5EA9}">
      <text>
        <r>
          <rPr>
            <sz val="11"/>
            <color theme="1"/>
            <rFont val="Calibri"/>
            <family val="2"/>
            <scheme val="minor"/>
          </rPr>
          <t>Override default CAN TX ISP pin.
Identifies the pin to be used as CAN_TX pin. 
[4:0] GPIO Pin number
[7:5] GPIO port number</t>
        </r>
      </text>
    </comment>
    <comment ref="U149" authorId="1" shapeId="0" xr:uid="{A6804B37-2F2C-4362-A374-2E658093464B}">
      <text>
        <r>
          <rPr>
            <sz val="11"/>
            <color theme="1"/>
            <rFont val="Calibri"/>
            <family val="2"/>
            <scheme val="minor"/>
          </rPr>
          <t xml:space="preserve">Identifies the instance used for CAN ISP mode.
CAN_0 - 0 - For CAN0.
CAN_1 - 1 - For CAN1
</t>
        </r>
      </text>
    </comment>
    <comment ref="Y149" authorId="2" shapeId="0" xr:uid="{F1AE01B9-06FD-4264-87E6-7567AB1FE252}">
      <text>
        <r>
          <rPr>
            <sz val="11"/>
            <color theme="1"/>
            <rFont val="Calibri"/>
            <family val="2"/>
            <scheme val="minor"/>
          </rPr>
          <t>Identifies the ALT pin mux function to use for the pin selected by CAN_RX_PIN.</t>
        </r>
      </text>
    </comment>
    <comment ref="AC149" authorId="1" shapeId="0" xr:uid="{F9C7FC56-2DBF-487E-A8B9-A09D0F57F152}">
      <text>
        <r>
          <rPr>
            <sz val="11"/>
            <color theme="1"/>
            <rFont val="Calibri"/>
            <family val="2"/>
            <scheme val="minor"/>
          </rPr>
          <t>Override default CAN RX ISP pin.
Identifies the pin to be used as CAN_RX pin. 
[4:0] GPIO Pin number
[7:5] GPIO port number</t>
        </r>
      </text>
    </comment>
    <comment ref="D150" authorId="0" shapeId="0" xr:uid="{61AF454F-48BD-4A13-9430-89589B2EAF9B}">
      <text>
        <r>
          <rPr>
            <sz val="11"/>
            <color theme="1"/>
            <rFont val="Calibri"/>
            <family val="2"/>
            <scheme val="minor"/>
          </rPr>
          <t>ISP SPI Configuration 0</t>
        </r>
      </text>
    </comment>
    <comment ref="I150" authorId="2" shapeId="0" xr:uid="{BAED7B8E-8184-4CFB-92D0-2CF1BACE3A47}">
      <text>
        <r>
          <rPr>
            <sz val="11"/>
            <color theme="1"/>
            <rFont val="Calibri"/>
            <family val="2"/>
            <scheme val="minor"/>
          </rPr>
          <t>Identifies the ALT pin mux function to use for the pin selected by SPI_MOSI_PIN.</t>
        </r>
      </text>
    </comment>
    <comment ref="M150" authorId="1" shapeId="0" xr:uid="{803C76B9-C2A4-4869-9ECF-B990F7E40BBE}">
      <text>
        <r>
          <rPr>
            <sz val="11"/>
            <color theme="1"/>
            <rFont val="Calibri"/>
            <family val="2"/>
            <scheme val="minor"/>
          </rPr>
          <t>Override default SPI_MOSI ISP pin.
Identifies the pin to be used as SPI_MOSI pin. 
[4:0] GPIO Pin number
[7:5] GPIO port number</t>
        </r>
      </text>
    </comment>
    <comment ref="U150" authorId="2" shapeId="0" xr:uid="{2809C073-717B-44D1-9DDE-FF394D85F0DD}">
      <text>
        <r>
          <rPr>
            <sz val="11"/>
            <color theme="1"/>
            <rFont val="Calibri"/>
            <family val="2"/>
            <scheme val="minor"/>
          </rPr>
          <t>Identifies the FlexComm used for SPI ISP mode.</t>
        </r>
      </text>
    </comment>
    <comment ref="Y150" authorId="2" shapeId="0" xr:uid="{11400573-AC3C-4C9B-80FD-73A40FBBC8C2}">
      <text>
        <r>
          <rPr>
            <sz val="11"/>
            <color theme="1"/>
            <rFont val="Calibri"/>
            <family val="2"/>
            <scheme val="minor"/>
          </rPr>
          <t>Identifies the ALT pin mux function to use for the pin selected by SPI_SCK_PIN.</t>
        </r>
      </text>
    </comment>
    <comment ref="AC150" authorId="1" shapeId="0" xr:uid="{A6C6F21B-DC45-4E63-84F4-FF014D329C32}">
      <text>
        <r>
          <rPr>
            <sz val="11"/>
            <color theme="1"/>
            <rFont val="Calibri"/>
            <family val="2"/>
            <scheme val="minor"/>
          </rPr>
          <t>Override default SPI_SCK ISP pin.
Identifies the pin to be used as SPI_SCK pin. 
[4:0] GPIO Pin number
[7:5] GPIO port number</t>
        </r>
      </text>
    </comment>
    <comment ref="D151" authorId="0" shapeId="0" xr:uid="{087DFDB1-E7BF-4A89-B7CB-8837A2A42F9F}">
      <text>
        <r>
          <rPr>
            <sz val="11"/>
            <color theme="1"/>
            <rFont val="Calibri"/>
            <family val="2"/>
            <scheme val="minor"/>
          </rPr>
          <t>ISP SPI Configuration 1</t>
        </r>
      </text>
    </comment>
    <comment ref="G151" authorId="1" shapeId="0" xr:uid="{5821BF51-CDCD-403C-B03D-1DD1D5E8FA3F}">
      <text>
        <r>
          <rPr>
            <sz val="11"/>
            <color theme="1"/>
            <rFont val="Calibri"/>
            <family val="2"/>
            <scheme val="minor"/>
          </rPr>
          <t>SPI chip select number.
FlexComm SPI interfaces supports up to four chip selects.</t>
        </r>
      </text>
    </comment>
    <comment ref="I151" authorId="2" shapeId="0" xr:uid="{EF00F8F4-39C4-4919-91CF-0BCAA1847FBF}">
      <text>
        <r>
          <rPr>
            <sz val="11"/>
            <color theme="1"/>
            <rFont val="Calibri"/>
            <family val="2"/>
            <scheme val="minor"/>
          </rPr>
          <t>Identifies the ALT pin mux function to use for the pin selected by SPI_SSEL_PIN.</t>
        </r>
      </text>
    </comment>
    <comment ref="M151" authorId="1" shapeId="0" xr:uid="{241FFE6A-11BF-447F-BF66-DCA3B9CF99FD}">
      <text>
        <r>
          <rPr>
            <sz val="11"/>
            <color theme="1"/>
            <rFont val="Calibri"/>
            <family val="2"/>
            <scheme val="minor"/>
          </rPr>
          <t>Override default SPI_SSEL ISP pin.
Identifies the pin to be used as SPI_SSEL pin. 
[4:0] GPIO Pin number
[7:5] GPIO port number</t>
        </r>
      </text>
    </comment>
    <comment ref="Y151" authorId="2" shapeId="0" xr:uid="{88E540CF-6605-402B-B450-9DC50647B709}">
      <text>
        <r>
          <rPr>
            <sz val="11"/>
            <color theme="1"/>
            <rFont val="Calibri"/>
            <family val="2"/>
            <scheme val="minor"/>
          </rPr>
          <t>Identifies the ALT pin mux function to use for the pin selected by SPI_MISO_PIN.</t>
        </r>
      </text>
    </comment>
    <comment ref="AC151" authorId="1" shapeId="0" xr:uid="{D9CE0C95-8E02-4B51-B6D2-78396F92A856}">
      <text>
        <r>
          <rPr>
            <sz val="11"/>
            <color theme="1"/>
            <rFont val="Calibri"/>
            <family val="2"/>
            <scheme val="minor"/>
          </rPr>
          <t>Override default SPI_MISO ISP pin.
Identifies the pin to be used as SPI_MISO pin. 
[4:0] GPIO Pin number
[7:5] GPIO port number</t>
        </r>
      </text>
    </comment>
    <comment ref="D152" authorId="0" shapeId="0" xr:uid="{90EE1A7F-E03F-4D80-9DB3-4B80BC28EA57}">
      <text>
        <r>
          <rPr>
            <sz val="11"/>
            <color theme="1"/>
            <rFont val="Calibri"/>
            <family val="2"/>
            <scheme val="minor"/>
          </rPr>
          <t>ISP USB Identification</t>
        </r>
      </text>
    </comment>
    <comment ref="E152" authorId="2" shapeId="0" xr:uid="{A73AE8C0-A665-414E-909A-D4431A292F67}">
      <text>
        <r>
          <rPr>
            <sz val="11"/>
            <color theme="1"/>
            <rFont val="Calibri"/>
            <family val="2"/>
            <scheme val="minor"/>
          </rPr>
          <t>Customer defined USB product ID used during USB-ISP mode device enumeration.</t>
        </r>
      </text>
    </comment>
    <comment ref="U152" authorId="2" shapeId="0" xr:uid="{FB16AEC5-EA53-4038-9E69-E8415F4F5F26}">
      <text>
        <r>
          <rPr>
            <sz val="11"/>
            <color theme="1"/>
            <rFont val="Calibri"/>
            <family val="2"/>
            <scheme val="minor"/>
          </rPr>
          <t>Customer defined USB vendor ID used during USB-ISP mode device enumeration.</t>
        </r>
      </text>
    </comment>
    <comment ref="D153" authorId="0" shapeId="0" xr:uid="{3E3E4DB9-6EC3-454F-AF80-7D6622051BE4}">
      <text>
        <r>
          <rPr>
            <sz val="11"/>
            <color theme="1"/>
            <rFont val="Calibri"/>
            <family val="2"/>
            <scheme val="minor"/>
          </rPr>
          <t>ISP USB Configuration</t>
        </r>
      </text>
    </comment>
    <comment ref="Q153" authorId="0" shapeId="0" xr:uid="{17CC17F5-2930-4878-947E-EF04C287D88A}">
      <text>
        <r>
          <rPr>
            <sz val="11"/>
            <color theme="1"/>
            <rFont val="Calibri"/>
            <family val="2"/>
            <scheme val="minor"/>
          </rPr>
          <t>Enable Pre-divider. Needed to support 48MHz and other high speed crystals. 0: Disable 1: Enable
DISABLED - 0 - Disable
ENABLED - 1 - Enable</t>
        </r>
      </text>
    </comment>
    <comment ref="R153" authorId="0" shapeId="0" xr:uid="{CB887286-576D-4EB9-84FE-813C12274453}">
      <text>
        <r>
          <rPr>
            <sz val="11"/>
            <color theme="1"/>
            <rFont val="Calibri"/>
            <family val="2"/>
            <scheme val="minor"/>
          </rPr>
          <t>USB PHY input clock frequency. For USB high speed PHY external XTAL input is needed. This field specifies the frequency of XTAL used on board. • 000b - 24MHz input clock (Divide by 20) • 001b - 30MHz input clock (Divide by 16) • 010b - 32MHz input clock (Divide by 15) • 011b - Reserved • 100b - 20MHz input clock (Divide by 24) • 101b - 19.2MHz input clock (Divide by 25) • 110b - 16MHz input clock (Divide by 30) - Default option when CMPA is blank. • 111b - 12MHz input clock (Divide by 40)
XTAL_24MHZ - 0 - 24MHz input clock (Divide by 20)
XTAL_30MHZ - 1 - 30MHz input clock (Divide by 16)
XTAL_32MHZ - 10 - 32MHz input clock (Divide by 15)
Reserved - 11 - Reserved
XTAL_20MHZ - 100 - 20MHz input clock (Divide by 24)
XTAL_19_2MHZ - 101 - 19.2MHz input clock (Divide by 25)
XTAL_16MHZ - 110 - 16MHz input clock (Divide by 30) - Default option when CMPA is blank.
XTAL_12MHZ - 111 - 12MHz input clock (Divide by 40)</t>
        </r>
      </text>
    </comment>
    <comment ref="Y153" authorId="2" shapeId="0" xr:uid="{CDB42C61-9D7C-49BD-AD21-5AFEC16B320C}">
      <text>
        <r>
          <rPr>
            <sz val="11"/>
            <color theme="1"/>
            <rFont val="Calibri"/>
            <family val="2"/>
            <scheme val="minor"/>
          </rPr>
          <t>Identifies the ALT pin mux function to use for the pin selected by USBx_VBUS_PIN.</t>
        </r>
      </text>
    </comment>
    <comment ref="AC153" authorId="1" shapeId="0" xr:uid="{B02665A4-7A4D-47E3-8941-2612D521FEB1}">
      <text>
        <r>
          <rPr>
            <sz val="11"/>
            <color theme="1"/>
            <rFont val="Calibri"/>
            <family val="2"/>
            <scheme val="minor"/>
          </rPr>
          <t>Override default USBx_VBUS_DETECT ISP pin.
Identifies the pin to be used as USBx_VBUS detect pin. 
[4:0] GPIO Pin number
[7:5] GPIO port number</t>
        </r>
      </text>
    </comment>
    <comment ref="D154" authorId="0" shapeId="0" xr:uid="{2ABBD7A2-A1FC-423C-A1E3-0799F2CCE790}">
      <text>
        <r>
          <rPr>
            <sz val="11"/>
            <color theme="1"/>
            <rFont val="Calibri"/>
            <family val="2"/>
            <scheme val="minor"/>
          </rPr>
          <t>ISP Miscellaneous Configuration</t>
        </r>
      </text>
    </comment>
    <comment ref="E154" authorId="0" shapeId="0" xr:uid="{CDD665F2-BD3D-4BD2-91D1-2BBCFAFF7063}">
      <text>
        <r>
          <rPr>
            <sz val="11"/>
            <color theme="1"/>
            <rFont val="Calibri"/>
            <family val="2"/>
            <scheme val="minor"/>
          </rPr>
          <t>Use customer defined UART ISP pins.
DEFAULT_0b00 - 0 - Default ROM defined pins.
CUST_DEF_0b01 - 1 - Customer defined.
DEFAULT_0b10 - 10 - Default ROM defined pins.
DEFAULT_0b11 - 11 - Default ROM defined pins.</t>
        </r>
      </text>
    </comment>
    <comment ref="G154" authorId="0" shapeId="0" xr:uid="{877F60FA-DC2A-461E-8DDB-6283AAD722C0}">
      <text>
        <r>
          <rPr>
            <sz val="11"/>
            <color theme="1"/>
            <rFont val="Calibri"/>
            <family val="2"/>
            <scheme val="minor"/>
          </rPr>
          <t>Use customer defined I2C ISP pins.
DEFAULT_0b00 - 0 - Default ROM defined pins.
CUST_DEF_0b01 - 1 - Customer defined.
DEFAULT_0b10 - 10 - Default ROM defined pins.
DEFAULT_0b11 - 11 - Default ROM defined pins.</t>
        </r>
      </text>
    </comment>
    <comment ref="I154" authorId="0" shapeId="0" xr:uid="{8F003F89-C1E0-4238-8C61-3705DED8A6DC}">
      <text>
        <r>
          <rPr>
            <sz val="11"/>
            <color theme="1"/>
            <rFont val="Calibri"/>
            <family val="2"/>
            <scheme val="minor"/>
          </rPr>
          <t>Use customer defined SPI ISP pins.
DEFAULT_0b00 - 0 - Default ROM defined pins.
CUST_DEF_0b01 - 1 - Customer defined.
DEFAULT_0b10 - 10 - Default ROM defined pins.
DEFAULT_0b11 - 11 - Default ROM defined pins.</t>
        </r>
      </text>
    </comment>
    <comment ref="K154" authorId="0" shapeId="0" xr:uid="{702E0DA9-E3BD-44DA-A12C-5551DB660D0D}">
      <text>
        <r>
          <rPr>
            <sz val="11"/>
            <color theme="1"/>
            <rFont val="Calibri"/>
            <family val="2"/>
            <scheme val="minor"/>
          </rPr>
          <t>Use customer defined CAN ISP pins.
DEFAULT_0b00 - 0 - Default ROM defined pins.
CUST_DEF_0b01 - 1 - Customer defined.
DEFAULT_0b10 - 10 - Default ROM defined pins.
DEFAULT_0b11 - 11 - Default ROM defined pins.</t>
        </r>
      </text>
    </comment>
    <comment ref="M154" authorId="0" shapeId="0" xr:uid="{B8F87377-89B4-4C7F-A023-B4D99985BDDA}">
      <text>
        <r>
          <rPr>
            <sz val="11"/>
            <color theme="1"/>
            <rFont val="Calibri"/>
            <family val="2"/>
            <scheme val="minor"/>
          </rPr>
          <t>Use customer defined GPIO for USB VBUS detect function during ISP mode.
DEDICATED - 0 - Use dedicated VBUS pins.
USB0_VBUS - 1 - Customer defined GPIO for USB0_VBUS detect.
USB1_VBUS - 10 - Customer defined GPIO for USB1_VBUS detect.
VDD_USB - 11 - Use VDD_USB for VBUS presence. On board regulator should generate VDD_USB voltage using 5V input fo VBUS pin on connector.</t>
        </r>
      </text>
    </comment>
    <comment ref="AC154" authorId="1" shapeId="0" xr:uid="{71FD8F42-1640-466D-91E0-24639CFACBD5}">
      <text>
        <r>
          <rPr>
            <sz val="11"/>
            <color theme="1"/>
            <rFont val="Calibri"/>
            <family val="2"/>
            <scheme val="minor"/>
          </rPr>
          <t>I2C slave address
A 7-bit Address used for selecting our device on shared I2C bus system.
By default  ROM uses 0x10 as slave address. If this address conflicts with another slave on board  customer could use this field to override the address.</t>
        </r>
      </text>
    </comment>
    <comment ref="D155" authorId="1" shapeId="0" xr:uid="{921031B6-82E7-4F0F-9477-26098BBC34FB}">
      <text>
        <r>
          <rPr>
            <sz val="11"/>
            <color theme="1"/>
            <rFont val="Calibri"/>
            <family val="2"/>
            <scheme val="minor"/>
          </rPr>
          <t>Credential Constraints for SoC specific Use Pinned</t>
        </r>
      </text>
    </comment>
    <comment ref="E155" authorId="0" shapeId="0" xr:uid="{7F55FF0A-DBB6-44C0-B55B-919B0E5693B8}">
      <text>
        <r>
          <rPr>
            <sz val="11"/>
            <color theme="1"/>
            <rFont val="Calibri"/>
            <family val="2"/>
            <scheme val="minor"/>
          </rPr>
          <t xml:space="preserve">Inverse Value
</t>
        </r>
      </text>
    </comment>
    <comment ref="U155" authorId="0" shapeId="0" xr:uid="{6FCF2532-059C-44D6-B590-4BBACD131B81}">
      <text>
        <r>
          <rPr>
            <sz val="11"/>
            <color theme="1"/>
            <rFont val="Calibri"/>
            <family val="2"/>
            <scheme val="minor"/>
          </rPr>
          <t>Enforce UUID match during Debug authentication.
DISABLED - 0  - Debug certificate can be used with all devices.
ENABLED - 1  - Debug certificate per device with matching UUID is needed.</t>
        </r>
      </text>
    </comment>
    <comment ref="Z155" authorId="0" shapeId="0" xr:uid="{DE64D090-3C9D-4E4A-A485-7D0F28A39F27}">
      <text>
        <r>
          <rPr>
            <sz val="11"/>
            <color theme="1"/>
            <rFont val="Calibri"/>
            <family val="2"/>
            <scheme val="minor"/>
          </rPr>
          <t>Second CM33 debug  Fixed state
USE_DAP - 0  - Disabled
FIXED_STATE - 1  - Enabled</t>
        </r>
      </text>
    </comment>
    <comment ref="AA155" authorId="0" shapeId="0" xr:uid="{42CC2FBA-9750-4FA4-A3EC-B77D12420176}">
      <text>
        <r>
          <rPr>
            <sz val="11"/>
            <color theme="1"/>
            <rFont val="Calibri"/>
            <family val="2"/>
            <scheme val="minor"/>
          </rPr>
          <t>Second CM33 Non-invasive Debug Enable
USE_DAP - 0  - Use DAP to enable
FIXED_STATE - 1  - Fixed state</t>
        </r>
      </text>
    </comment>
    <comment ref="AB155" authorId="0" shapeId="0" xr:uid="{51DAAA89-FB15-4BC4-A5EC-C5F52FDA5FF6}">
      <text>
        <r>
          <rPr>
            <sz val="11"/>
            <color theme="1"/>
            <rFont val="Calibri"/>
            <family val="2"/>
            <scheme val="minor"/>
          </rPr>
          <t>Flash Mass Erase Command Enable
USE_DAP - 0  - Use DAP to enable
FIXED_STATE - 1  - Fixed state</t>
        </r>
      </text>
    </comment>
    <comment ref="AC155" authorId="0" shapeId="0" xr:uid="{11BF6861-CCFE-4BA2-8CD5-3556DDBC38F3}">
      <text>
        <r>
          <rPr>
            <sz val="11"/>
            <color theme="1"/>
            <rFont val="Calibri"/>
            <family val="2"/>
            <scheme val="minor"/>
          </rPr>
          <t>FA Command Enable
USE_DAP - 0  - Use DAP to enable
FIXED_STATE - 1  - Fixed state</t>
        </r>
      </text>
    </comment>
    <comment ref="AD155" authorId="0" shapeId="0" xr:uid="{5B6E7EF3-48D5-48C4-B78F-FA019012888E}">
      <text>
        <r>
          <rPr>
            <sz val="11"/>
            <color theme="1"/>
            <rFont val="Calibri"/>
            <family val="2"/>
            <scheme val="minor"/>
          </rPr>
          <t>ISP boot command enable
USE_DAP - 0  - Use DAP to enable
FIXED_STATE - 1  - Fixed state</t>
        </r>
      </text>
    </comment>
    <comment ref="AE155" authorId="2" shapeId="0" xr:uid="{BBED1981-C900-46FF-A61E-1802941A24E5}">
      <text>
        <r>
          <rPr>
            <sz val="11"/>
            <color theme="1"/>
            <rFont val="Calibri"/>
            <family val="2"/>
            <scheme val="minor"/>
          </rPr>
          <t>DSP debug enable
USE_Dap - 0 - Use DAP to enable
1 - Fixed state</t>
        </r>
      </text>
    </comment>
    <comment ref="AG155" authorId="0" shapeId="0" xr:uid="{0EF37B12-6F7B-4662-B61E-7E62B1C8A209}">
      <text>
        <r>
          <rPr>
            <sz val="11"/>
            <color theme="1"/>
            <rFont val="Calibri"/>
            <family val="2"/>
            <scheme val="minor"/>
          </rPr>
          <t>Secure invasive debug enable
USE_DAP - 0  - Use DAP to enable
FIXED_STATE - 1  - Fixed state</t>
        </r>
      </text>
    </comment>
    <comment ref="AH155" authorId="0" shapeId="0" xr:uid="{2D80C8B1-ECEE-4E58-B5DA-F995A17D0385}">
      <text>
        <r>
          <rPr>
            <sz val="11"/>
            <color theme="1"/>
            <rFont val="Calibri"/>
            <family val="2"/>
            <scheme val="minor"/>
          </rPr>
          <t>Secure non-invasive debug enable
USE_DAP - 0  - Use DAP to enable
FIXED_STATE - 1  - Fixed state</t>
        </r>
      </text>
    </comment>
    <comment ref="AI155" authorId="0" shapeId="0" xr:uid="{F25BFB65-611D-4175-A25B-C4143DE2BFE2}">
      <text>
        <r>
          <rPr>
            <sz val="11"/>
            <color theme="1"/>
            <rFont val="Calibri"/>
            <family val="2"/>
            <scheme val="minor"/>
          </rPr>
          <t>Non Secure debug enable
USE_DAP - 0  - Use DAP to enable
FIXED_STATE - 1  - Fixed state</t>
        </r>
      </text>
    </comment>
    <comment ref="AJ155" authorId="0" shapeId="0" xr:uid="{31CD7448-CB1D-4C53-9FC6-82CE87E91F46}">
      <text>
        <r>
          <rPr>
            <sz val="11"/>
            <color theme="1"/>
            <rFont val="Calibri"/>
            <family val="2"/>
            <scheme val="minor"/>
          </rPr>
          <t>Non Secure non-invasive debug enable
USE_DAP - 0  - Use DAP to enable
FIXED_STATE - 1  - Fixed state</t>
        </r>
      </text>
    </comment>
    <comment ref="D156" authorId="1" shapeId="0" xr:uid="{46342759-A8B1-4E38-A24F-C27661B5A58D}">
      <text>
        <r>
          <rPr>
            <sz val="11"/>
            <color theme="1"/>
            <rFont val="Calibri"/>
            <family val="2"/>
            <scheme val="minor"/>
          </rPr>
          <t>Credential Constraints for SoC specific Use Debug Filter</t>
        </r>
      </text>
    </comment>
    <comment ref="E156" authorId="0" shapeId="0" xr:uid="{68309D78-E461-47AA-BE77-913D127D4FB5}">
      <text>
        <r>
          <rPr>
            <sz val="11"/>
            <color theme="1"/>
            <rFont val="Calibri"/>
            <family val="2"/>
            <scheme val="minor"/>
          </rPr>
          <t xml:space="preserve">Inverse Value
</t>
        </r>
      </text>
    </comment>
    <comment ref="Z156" authorId="0" shapeId="0" xr:uid="{C2BBF15C-ABF3-4689-B665-82D71F6EC4D9}">
      <text>
        <r>
          <rPr>
            <sz val="11"/>
            <color theme="1"/>
            <rFont val="Calibri"/>
            <family val="2"/>
            <scheme val="minor"/>
          </rPr>
          <t>Second CM33 debug  Fixed state
DISABLED - 0  - Disabled
ENABLED - 1  - Enabled</t>
        </r>
      </text>
    </comment>
    <comment ref="AA156" authorId="0" shapeId="0" xr:uid="{23CEB07E-67FE-4E53-8BB7-0BAEB681BBFA}">
      <text>
        <r>
          <rPr>
            <sz val="11"/>
            <color theme="1"/>
            <rFont val="Calibri"/>
            <family val="2"/>
            <scheme val="minor"/>
          </rPr>
          <t>Second CM33 Non-Invasive Debug Fixed State
DISABLED - 0  - Disabled
ENABLED - 1  - Enabled</t>
        </r>
      </text>
    </comment>
    <comment ref="AB156" authorId="0" shapeId="0" xr:uid="{63FAFD85-3812-443E-A492-49A0AF155A91}">
      <text>
        <r>
          <rPr>
            <sz val="11"/>
            <color theme="1"/>
            <rFont val="Calibri"/>
            <family val="2"/>
            <scheme val="minor"/>
          </rPr>
          <t>Mass erase flash command fixed state
DISABLED - 0  - Disabled
ENABLED - 1  - Enabled</t>
        </r>
      </text>
    </comment>
    <comment ref="AC156" authorId="0" shapeId="0" xr:uid="{86215CF7-AD3E-4EC6-BC75-94C17E744334}">
      <text>
        <r>
          <rPr>
            <sz val="11"/>
            <color theme="1"/>
            <rFont val="Calibri"/>
            <family val="2"/>
            <scheme val="minor"/>
          </rPr>
          <t>Set FA mode command Fixed state
DISABLED - 0  - Disabled
ENABLED - 1  - Enabled</t>
        </r>
      </text>
    </comment>
    <comment ref="AD156" authorId="0" shapeId="0" xr:uid="{9A5134B3-458A-4D8C-B2B8-1330F64B13F0}">
      <text>
        <r>
          <rPr>
            <sz val="11"/>
            <color theme="1"/>
            <rFont val="Calibri"/>
            <family val="2"/>
            <scheme val="minor"/>
          </rPr>
          <t>ISP command Fixed state
DISABLED - 0  - Disabled
ENABLED - 1  - Enabled</t>
        </r>
      </text>
    </comment>
    <comment ref="AE156" authorId="2" shapeId="0" xr:uid="{D84F68EF-E54F-483D-B76A-7707500FB145}">
      <text>
        <r>
          <rPr>
            <sz val="11"/>
            <color theme="1"/>
            <rFont val="Calibri"/>
            <family val="2"/>
            <scheme val="minor"/>
          </rPr>
          <t>DSP debug 
Fixed state
0 - Disabled
1 - Enabled</t>
        </r>
      </text>
    </comment>
    <comment ref="AG156" authorId="0" shapeId="0" xr:uid="{FFB4978E-1B2A-4519-B351-5B9C9CF15E89}">
      <text>
        <r>
          <rPr>
            <sz val="11"/>
            <color theme="1"/>
            <rFont val="Calibri"/>
            <family val="2"/>
            <scheme val="minor"/>
          </rPr>
          <t>Secure invasive debug Fixed state
DISABLED - 0  - Disabled
ENABLED - 1  - Enabled</t>
        </r>
      </text>
    </comment>
    <comment ref="AH156" authorId="0" shapeId="0" xr:uid="{FAEF6454-E5D9-4D9F-B883-90D0C2780612}">
      <text>
        <r>
          <rPr>
            <sz val="11"/>
            <color theme="1"/>
            <rFont val="Calibri"/>
            <family val="2"/>
            <scheme val="minor"/>
          </rPr>
          <t>Secure non-invasive debug Fixed state
DISABLED - 0  - Disabled
ENABLED - 1  - Enabled</t>
        </r>
      </text>
    </comment>
    <comment ref="AI156" authorId="0" shapeId="0" xr:uid="{0221808F-2ABD-44AD-A35F-E4FCD20D5AC6}">
      <text>
        <r>
          <rPr>
            <sz val="11"/>
            <color theme="1"/>
            <rFont val="Calibri"/>
            <family val="2"/>
            <scheme val="minor"/>
          </rPr>
          <t>Non Secure debug Fixed state
DISABLED - 0  - Disabled
ENABLED - 1  - Enabled</t>
        </r>
      </text>
    </comment>
    <comment ref="AJ156" authorId="0" shapeId="0" xr:uid="{C80BAB3A-8B9C-4752-8741-9383463A8EFA}">
      <text>
        <r>
          <rPr>
            <sz val="11"/>
            <color theme="1"/>
            <rFont val="Calibri"/>
            <family val="2"/>
            <scheme val="minor"/>
          </rPr>
          <t>Non Secure non-invasive debug Fixed state
DISABLED - 0  - Disabled
ENABLED - 1  - Enabled</t>
        </r>
      </text>
    </comment>
    <comment ref="D157" authorId="0" shapeId="0" xr:uid="{5AAF3A82-962A-45CD-BAAF-B370B90A7348}">
      <text>
        <r>
          <rPr>
            <sz val="11"/>
            <color theme="1"/>
            <rFont val="Calibri"/>
            <family val="2"/>
            <scheme val="minor"/>
          </rPr>
          <t>Vendor Usage</t>
        </r>
      </text>
    </comment>
    <comment ref="E157" authorId="0" shapeId="0" xr:uid="{1F9BCD69-5CBC-4FFC-8CAC-899D6D345668}">
      <text>
        <r>
          <rPr>
            <sz val="11"/>
            <color theme="1"/>
            <rFont val="Calibri"/>
            <family val="2"/>
            <scheme val="minor"/>
          </rPr>
          <t>Vendor Usage [31:16]. 
Upper 16 bits of vendor usage field defined in DAP. Lower 16-bits come from customer field area (CFPA.DBG_REVOKE_VU).</t>
        </r>
      </text>
    </comment>
    <comment ref="D159" authorId="0" shapeId="0" xr:uid="{749B78A0-0842-4C94-88E9-B99781CAEA2D}">
      <text>
        <r>
          <rPr>
            <sz val="11"/>
            <color theme="1"/>
            <rFont val="Calibri"/>
            <family val="2"/>
            <scheme val="minor"/>
          </rPr>
          <t>Secure Boot Configuration</t>
        </r>
      </text>
    </comment>
    <comment ref="G159" authorId="0" shapeId="0" xr:uid="{1F73B3B7-B2F8-4433-A10A-C369869B3DDC}">
      <text>
        <r>
          <rPr>
            <sz val="11"/>
            <color theme="1"/>
            <rFont val="Calibri"/>
            <family val="2"/>
            <scheme val="minor"/>
          </rPr>
          <t>Enable self-test for PUF block on power-up. Needed for FIPS certification. If this field is non-zero  run self-test and log result in SYSCON-&gt;ELS_AS_BOOT_LOG1[FIPS].
NOT_INCLUDE - 00b  - not included
FAILURE_BOOT - 01b  - On failure continue to boot.
FAILURE_ISP - 10b  - On failure enter ISP mode for recovery.
FAILURE_ENF_POWER - 11b  - On failure lock the device to enforce power-cycle.</t>
        </r>
      </text>
    </comment>
    <comment ref="I159" authorId="0" shapeId="0" xr:uid="{5299961E-854C-49DC-A3C5-25E1A004794C}">
      <text>
        <r>
          <rPr>
            <sz val="11"/>
            <color theme="1"/>
            <rFont val="Calibri"/>
            <family val="2"/>
            <scheme val="minor"/>
          </rPr>
          <t>Enable self-test for KDF block on power-up. Needed for FIPS certification. If this field is non-zero  run self-test and log result in SYSCON-&gt;ELS_AS_BOOT_LOG1[FIPS].
NOT_INCLUDE - 00b  - not included
FAILURE_BOOT - 01b  - On failure continue to boot.
FAILURE_ISP - 10b  - On failure enter ISP mode for recovery.
FAILURE_ENF_POWER - 11b  - On failure lock the device to enforce power-cycle.</t>
        </r>
      </text>
    </comment>
    <comment ref="K159" authorId="0" shapeId="0" xr:uid="{6D50726F-D55B-4213-9EC3-6F869084E785}">
      <text>
        <r>
          <rPr>
            <sz val="11"/>
            <color theme="1"/>
            <rFont val="Calibri"/>
            <family val="2"/>
            <scheme val="minor"/>
          </rPr>
          <t>Enable self-test for CMAC block on power-up. Needed for FIPS certification. If this field is non-zero  run self-test and log result in SYSCON-&gt;ELS_AS_BOOT_LOG1[FIPS].
NOT_INCLUDE - 00b  - not included
FAILURE_BOOT - 01b  - On failure continue to boot.
FAILURE_ISP - 10b  - On failure enter ISP mode for recovery.
FAILURE_ENF_POWER - 11b  - On failure lock the device to enforce power-cycle.</t>
        </r>
      </text>
    </comment>
    <comment ref="M159" authorId="0" shapeId="0" xr:uid="{678B84AF-16F7-43BD-98F7-9368AF6EFFDB}">
      <text>
        <r>
          <rPr>
            <sz val="11"/>
            <color theme="1"/>
            <rFont val="Calibri"/>
            <family val="2"/>
            <scheme val="minor"/>
          </rPr>
          <t>Enable self-test for DRBG block on power-up. Needed for FIPS certification. If this field is non-zero  run self-test and log result in SYSCON-&gt;ELS_AS_BOOT_LOG1[FIPS].
NOT_INCLUDE - 00b  - not included
FAILURE_BOOT - 01b  - On failure continue to boot.
FAILURE_ISP - 10b  - On failure enter ISP mode for recovery.
FAILURE_ENF_POWER - 11b  - On failure lock the device to enforce power-cycle.</t>
        </r>
      </text>
    </comment>
    <comment ref="O159" authorId="0" shapeId="0" xr:uid="{C318B5F6-78E1-49B7-A1D3-4488C5082274}">
      <text>
        <r>
          <rPr>
            <sz val="11"/>
            <color theme="1"/>
            <rFont val="Calibri"/>
            <family val="2"/>
            <scheme val="minor"/>
          </rPr>
          <t>Enable self-test for ECDSA block on power-up. Needed for FIPS certification. If this field is non-zero  run self-test and log result in SYSCON-&gt;ELS_AS_BOOT_LOG1[FIPS].
NOT_INCLUDE - 00b  - not included
FAILURE_BOOT - 01b  - On failure continue to boot.
FAILURE_ISP - 10b  - On failure enter ISP mode for recovery.
FAILURE_ENF_POWER - 11b  - On failure lock the device to enforce power-cycle.</t>
        </r>
      </text>
    </comment>
    <comment ref="Q159" authorId="0" shapeId="0" xr:uid="{CF2B355B-97B6-43A1-A5E6-FB84CC1FB1BC}">
      <text>
        <r>
          <rPr>
            <sz val="11"/>
            <color theme="1"/>
            <rFont val="Calibri"/>
            <family val="2"/>
            <scheme val="minor"/>
          </rPr>
          <t>Enable self-test for AES block on power-up. Needed for FIPS certification. If this field is non-zero  run self-test and log result in SYSCON-&gt;ELS_AS_BOOT_LOG1[FIPS].
NOT_INCLUDE - 00b  - not included
FAILURE_BOOT - 01b  - On failure continue to boot.
FAILURE_ISP - 10b  - On failure enter ISP mode for recovery.
FAILURE_ENF_POWER - 11b  - On failure lock the device to enforce power-cycle.</t>
        </r>
      </text>
    </comment>
    <comment ref="S159" authorId="0" shapeId="0" xr:uid="{F9E8E802-F766-4B81-B115-D44C4DD59DA1}">
      <text>
        <r>
          <rPr>
            <sz val="11"/>
            <color theme="1"/>
            <rFont val="Calibri"/>
            <family val="2"/>
            <scheme val="minor"/>
          </rPr>
          <t>Enable self-test for SHA2 block on power-up. Needed for FIPS certification. If this field is non-zero  run self-test and log result in SYSCON-&gt;ELS_AS_BOOT_LOG1[FIPS].
NOT_INCLUDE - 00b  - not included
FAILURE_BOOT - 01b  - On failure continue to boot.
FAILURE_ISP - 10b  - On failure enter ISP mode for recovery.
FAILURE_ENF_POWER - 11b  - On failure lock the device to enforce power-cycle.</t>
        </r>
      </text>
    </comment>
    <comment ref="U159" authorId="0" shapeId="0" xr:uid="{643CA13F-0FF2-4CDF-9A96-FD0484CBD927}">
      <text>
        <r>
          <rPr>
            <sz val="11"/>
            <color theme="1"/>
            <rFont val="Calibri"/>
            <family val="2"/>
            <scheme val="minor"/>
          </rPr>
          <t>Protection of active image.  This field defines protection of flash area occupied by the active image. Only applicable to internal flash.
FLASH_ACL_PROTECTION - 00b  - Protection is defined using the CFPA FLASH_ACL settings.
WITH_STICKY_LOCK - 01b  - Write protect active image area with sticky lock. GLBAC2 is used. FLASH_ACL settings are ignored.
NO_STICKY_LOCK - 10b  - Write protect active image area without sticky lock. GLBAC4 is used. FLASH_ACL settings are ignored.
XOM_PROTECTION - 11b  - XOM protect active image area with sticky lock. GLBAC6 is used. FLASH_ACL settings are ignored.</t>
        </r>
      </text>
    </comment>
    <comment ref="W159" authorId="1" shapeId="0" xr:uid="{AD5B0C01-4DD0-4258-9A50-BE96B16DA340}">
      <text>
        <r>
          <rPr>
            <sz val="11"/>
            <color theme="1"/>
            <rFont val="Calibri"/>
            <family val="2"/>
            <scheme val="minor"/>
          </rPr>
          <t>RAM zeroize on ITRC event.  Zeroize long-term storage RAM (RAMA) on subsequent boot when Intrusion and Tamper control signals an intrusion event (ITRC_OUT3).  Note, when ITRC is re-configured in application then ITRC_OUT4 (CHIP_RESET) should be triggered with at least same events as ITRC_OUT3 (RAM_ZEROIZE).
NO_ACTION - 2b'00  - No action.
PKC_RAM_ON_ITRC - 2b'01  - Always Zeroize PKC  RAM on ITRC event only.
PKC_RAMA_ON_ITRC - 2b'10  - Zeroize PKC &amp; RAMA on ITRC event only.
PKC_RAMA_ALL_RESET - 2b'11  - Always Zeroize PKC &amp; RAMA on all reset boot.</t>
        </r>
      </text>
    </comment>
    <comment ref="Y159" authorId="0" shapeId="0" xr:uid="{88E113C7-86B9-4E1A-A36E-C63592F19DBE}">
      <text>
        <r>
          <rPr>
            <sz val="11"/>
            <color theme="1"/>
            <rFont val="Calibri"/>
            <family val="2"/>
            <scheme val="minor"/>
          </rPr>
          <t>Enforce TrustZone-M mode.
IGNORE_0B00 - 00b   - Ignored.
ENFORCE_0B01 - 01b - Enforce preset TZM data in image manifest.
ENFORCE_0B10 -  10b - Enforce preset TZM data in image manifest.
ENFORCE_0B11 -  11b  - Enforce preset TZM data in image manifest.</t>
        </r>
      </text>
    </comment>
    <comment ref="AA159" authorId="1" shapeId="0" xr:uid="{B21D74D3-9EB4-42EF-8483-567798AC642C}">
      <text>
        <r>
          <rPr>
            <sz val="11"/>
            <color theme="1"/>
            <rFont val="Calibri"/>
            <family val="2"/>
            <scheme val="minor"/>
          </rPr>
          <t>Enforce CNSA suite approved algorithms for secure boot, secure update and debug authentication.  Note, CMAC image authentication is only allowed in 2b'00 setting.
ALL_ALLOWED_0B00 - 00b  - All algorithm allowed.
LIMITED_0B01 - 01b - Only ECC P-384 keys, SHA384 &amp; AES256 algorithms are used.
LIMITED_0B10 -  10b - Only ECC P-384 keys, SHA384 &amp; AES256 algorithms are used.
LIMITED_0B11 -  11b  - Only ECC P-384 keys, SHA384 &amp; AES256 algorithms are used.</t>
        </r>
      </text>
    </comment>
    <comment ref="AF159" authorId="0" shapeId="0" xr:uid="{92DE1203-0267-4FA1-B28D-AB8901420217}">
      <text>
        <r>
          <rPr>
            <sz val="11"/>
            <color theme="1"/>
            <rFont val="Calibri"/>
            <family val="2"/>
            <scheme val="minor"/>
          </rPr>
          <t>Secure boot option for low-power wake from power-down and deep-powerdown. For CFPA/CMPA do CRC check always.
COLD_BOOT - 00b  - Same as cold boot
CHECK_CRC32 - 01b  - CRC check for  CFPA/CMPA &amp; CRC32 check of active image
CHECK_JUMP - 10b  - CRC check for  CFPA/CMPA &amp; jump to vector address specified in CFPA.
CMAC_CHECK - 11b  - CRC check for  CFPA/CMPA &amp; CMAC check of active image</t>
        </r>
      </text>
    </comment>
    <comment ref="AI159" authorId="1" shapeId="0" xr:uid="{AC9CC420-ECB0-472E-85D3-AD1872CD3F7C}">
      <text>
        <r>
          <rPr>
            <sz val="11"/>
            <color theme="1"/>
            <rFont val="Calibri"/>
            <family val="2"/>
            <scheme val="minor"/>
          </rPr>
          <t>Secure boot enforcement.  This field defines the minimum image verification procedure (CRC32, CMAC, ECDSA sign).  The Image type field in header indicates the type of verification data (checksum or signature) included in it.  Note: Plain &lt; CRC32 &lt; CMAC &lt; ECDSA
ALL_IMAGES - 00b  - All Image types are allowed.
CRC32_IMAGES - 01b  - Only CRC32 or signed (CMAC or ECDSA) images are allowed.
SIGNED_IMAGES - 10b  - Only Signed (CMAC or ECDSA) images are allowed.
ECDSA_SIGNED - 11b  - Only ECDSA signed images are allowed.</t>
        </r>
      </text>
    </comment>
    <comment ref="D160" authorId="0" shapeId="0" xr:uid="{C23446B8-E042-4DFA-9EC1-43950CCD8877}">
      <text>
        <r>
          <rPr>
            <sz val="11"/>
            <color theme="1"/>
            <rFont val="Calibri"/>
            <family val="2"/>
            <scheme val="minor"/>
          </rPr>
          <t>Root of Trust Key Usage</t>
        </r>
      </text>
    </comment>
    <comment ref="E160" authorId="1" shapeId="0" xr:uid="{0455DBF2-45FC-417D-8139-80DD7C992802}">
      <text>
        <r>
          <rPr>
            <sz val="11"/>
            <color theme="1"/>
            <rFont val="Calibri"/>
            <family val="2"/>
            <scheme val="minor"/>
          </rPr>
          <t>Lock on-chip flash NPX PRINCE context 3 settings.  Note: when locking a region recommendation is to also enable erase checking using the REG3_ERASE_CHECK_EN field.
NOT_LOCKED_0B00 - 00b  - Region is not locked.
LOCKED_0B01 - 01b - Region is locked.
LOCKED_0B10 -  10b - Region is locked.
LOCKED_0B11 -  11b  - Region is locked.</t>
        </r>
      </text>
    </comment>
    <comment ref="G160" authorId="1" shapeId="0" xr:uid="{61DD46C9-F434-4767-B2B1-40B98681F1B9}">
      <text>
        <r>
          <rPr>
            <sz val="11"/>
            <color theme="1"/>
            <rFont val="Calibri"/>
            <family val="2"/>
            <scheme val="minor"/>
          </rPr>
          <t>Lock on-chip flash NPX PRINCE context 2 settings.  Note: when locking a region recommendation is to also enable erase checking using the REG2_ERASE_CHECK_EN field.
NOT_LOCKED_0B00 - 00b  - Region is not locked.
LOCKED_0B01 - 01b - Region is locked.
LOCKED_0B10 -  10b - Region is locked.
LOCKED_0B11 -  11b  - Region is locked.</t>
        </r>
      </text>
    </comment>
    <comment ref="I160" authorId="1" shapeId="0" xr:uid="{C52A41AA-B6D9-4EB6-92B4-F1F3EBD73DA0}">
      <text>
        <r>
          <rPr>
            <sz val="11"/>
            <color theme="1"/>
            <rFont val="Calibri"/>
            <family val="2"/>
            <scheme val="minor"/>
          </rPr>
          <t>Lock on-chip flash NPX PRINCE context 1 settings.  Note: when locking a region recommendation is to also enable erase checking using the REG1_ERASE_CHECK_EN field.
NOT_LOCKED_0B00 - 00b  - Region is not locked.
LOCKED_0B01 - 01b - Region is locked.
LOCKED_0B10 -  10b - Region is locked.
LOCKED_0B11 -  11b  - Region is locked.</t>
        </r>
      </text>
    </comment>
    <comment ref="K160" authorId="1" shapeId="0" xr:uid="{E3AC5588-FAF1-461B-B42F-6E1F2B139A99}">
      <text>
        <r>
          <rPr>
            <sz val="11"/>
            <color theme="1"/>
            <rFont val="Calibri"/>
            <family val="2"/>
            <scheme val="minor"/>
          </rPr>
          <t>Lock on-chip flash NPX PRINCE context 0 settings.  Note: when locking a region recommendation is to also enable erase checking using the REG0_ERASE_CHECK_EN field.
NOT_LOCKED_0B00 - 00b  - Region is not locked.
LOCKED_0B01 - 01b - Region is locked.
LOCKED_0B10 -  10b - Region is locked.
LOCKED_0B11 -  11b  - Region is locked.</t>
        </r>
      </text>
    </comment>
    <comment ref="M160" authorId="1" shapeId="0" xr:uid="{524A30A9-0076-41E1-9E04-D8CEB866AADF}">
      <text>
        <r>
          <rPr>
            <sz val="11"/>
            <color theme="1"/>
            <rFont val="Calibri"/>
            <family val="2"/>
            <scheme val="minor"/>
          </rPr>
          <t>Enable erase check for NPX PRINCE context 3.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0x - ROM API will not perform erase check. 
DISABLED_0b00 - 0 - Erase check is disabled
DISABLED_0b01 - 1 - Erase check is disabled
ENABLED_0b10 - 10 - Erase heck is enabled
ENABLED_0b11 - 11 - Erase check is enabled</t>
        </r>
      </text>
    </comment>
    <comment ref="O160" authorId="1" shapeId="0" xr:uid="{C9DC33A3-682B-40BB-8C00-AFEBA6166244}">
      <text>
        <r>
          <rPr>
            <sz val="11"/>
            <color theme="1"/>
            <rFont val="Calibri"/>
            <family val="2"/>
            <scheme val="minor"/>
          </rPr>
          <t>Enable erase check for NPX PRINCE context 2.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0x - ROM API will not perform erase check. 
DISABLED_0b00 - 0 - Erase check is disabled
DISABLED_0b01 - 1 - Erase check is disabled
ENABLED_0b10 - 10 - Erase heck is enabled
ENABLED_0b11 - 11 - Erase check is enabled</t>
        </r>
      </text>
    </comment>
    <comment ref="Q160" authorId="1" shapeId="0" xr:uid="{7D2E76E2-C8DA-46B7-8338-372E0BFA3026}">
      <text>
        <r>
          <rPr>
            <sz val="11"/>
            <color theme="1"/>
            <rFont val="Calibri"/>
            <family val="2"/>
            <scheme val="minor"/>
          </rPr>
          <t>Enable erase check for NPX PRINCE context 1.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0x - ROM API will not perform erase check. 
DISABLED_0b00 - 0 - Erase check is disabled
DISABLED_0b01 - 1 - Erase check is disabled
ENABLED_0b10 - 10 - Erase heck is enabled
ENABLED_0b11 - 11 - Erase check is enabled</t>
        </r>
      </text>
    </comment>
    <comment ref="S160" authorId="1" shapeId="0" xr:uid="{012B3D25-5702-4FCF-A00D-614CC5C07664}">
      <text>
        <r>
          <rPr>
            <sz val="11"/>
            <color theme="1"/>
            <rFont val="Calibri"/>
            <family val="2"/>
            <scheme val="minor"/>
          </rPr>
          <t>Enable erase check for NPX PRINCE context 0.  When erase check is enabled ROM API will enforce a check to guarantee that all sectors selected in the context are erased together.  When erase check is enabled only contiguous sectors can be selected in context bitmap.   0x - ROM API will not perform erase check.   1x - ROM API will perform erase check.
0x - ROM API will not perform erase check. 
DISABLED_0b00 - 0 - Erase check is disabled
DISABLED_0b01 - 1 - Erase check is disabled
ENABLED_0b10 - 10 - Erase heck is enabled
ENABLED_0b11 - 11 - Erase check is enabled</t>
        </r>
      </text>
    </comment>
    <comment ref="V160" authorId="0" shapeId="0" xr:uid="{19110FF6-F75B-47BF-9D30-F0F79E5670D9}">
      <text>
        <r>
          <rPr>
            <sz val="11"/>
            <color theme="1"/>
            <rFont val="Calibri"/>
            <family val="2"/>
            <scheme val="minor"/>
          </rPr>
          <t>Include data from CMPA page (512 bytes) in DICE computation.
NOT_INCLUDED - 0  - not included
INCLUDED - 1  - included</t>
        </r>
      </text>
    </comment>
    <comment ref="W160" authorId="0" shapeId="0" xr:uid="{028E1909-CA11-4863-A8C9-E4CCD356AA41}">
      <text>
        <r>
          <rPr>
            <sz val="11"/>
            <color theme="1"/>
            <rFont val="Calibri"/>
            <family val="2"/>
            <scheme val="minor"/>
          </rPr>
          <t>Include NXP area (IFR1) containing specific part configuration data defined during chip manufacturing process in DICE computation.
NOT_INCLUDED - 0  - not included
INCLUDED - 1  - included</t>
        </r>
      </text>
    </comment>
    <comment ref="X160" authorId="0" shapeId="0" xr:uid="{D082B148-C76D-4799-AD9E-68B01784B66D}">
      <text>
        <r>
          <rPr>
            <sz val="11"/>
            <color theme="1"/>
            <rFont val="Calibri"/>
            <family val="2"/>
            <scheme val="minor"/>
          </rPr>
          <t>Skip DICE computation.
ENABLE_DICE - 0  - Enable DICE
DISABLE_DICE - 1  - Disable DICE</t>
        </r>
      </text>
    </comment>
    <comment ref="Y160" authorId="0" shapeId="0" xr:uid="{D66B0529-4B6C-41CC-A6C5-5B895DEC594E}">
      <text>
        <r>
          <rPr>
            <sz val="11"/>
            <color theme="1"/>
            <rFont val="Calibri"/>
            <family val="2"/>
            <scheme val="minor"/>
          </rPr>
          <t>RoT key 3 usage properties.
USABLE - 000b  - Usable as debug CA, image CA, FW CA, image and FW key.
DEBUG - 001b  - Usable as debug CA only.
IMG_BOOT_FW - 010b  - Usable as image (boot &amp; FW) CA only.
DEBUG_BOOT_FW_IMG - 011b  - Usable as debug, boot &amp; FW image CA.
IMG_FW_UPDATE_KEY - 100b  - Usable as image key &amp; FW update key only.
BOOT_IMAGE_KEY - 101b  - Usable as boot image key only.
FW_UPDATE_IMG_KEY - 110b  - Usable as FW update image  key only.
KEY_SLOT_NOT_USED - 111b  - Key slot is not used.</t>
        </r>
      </text>
    </comment>
    <comment ref="AB160" authorId="0" shapeId="0" xr:uid="{B8EB4127-71AB-4747-9976-3852602BF896}">
      <text>
        <r>
          <rPr>
            <sz val="11"/>
            <color theme="1"/>
            <rFont val="Calibri"/>
            <family val="2"/>
            <scheme val="minor"/>
          </rPr>
          <t>RoT key 2 usage properties.
USABLE - 000b  - Usable as debug CA, image CA, FW CA, image and FW key.
DEBUG - 001b  - Usable as debug CA only.
IMG_BOOT_FW - 010b  - Usable as image (boot &amp; FW) CA only.
DEBUG_BOOT_FW_IMG - 011b  - Usable as debug, boot &amp; FW image CA.
IMG_FW_UPDATE_KEY - 100b  - Usable as image key &amp; FW update key only.
BOOT_IMAGE_KEY - 101b  - Usable as boot image key only.
FW_UPDATE_IMG_KEY - 110b  - Usable as FW update image  key only.
KEY_SLOT_NOT_USED - 111b  - Key slot is not used.</t>
        </r>
      </text>
    </comment>
    <comment ref="AE160" authorId="0" shapeId="0" xr:uid="{9A4FE83F-33E8-403F-83B4-7B2D8ADE4C97}">
      <text>
        <r>
          <rPr>
            <sz val="11"/>
            <color theme="1"/>
            <rFont val="Calibri"/>
            <family val="2"/>
            <scheme val="minor"/>
          </rPr>
          <t>RoT key 1 usage properties.
USABLE - 000b  - Usable as debug CA, image CA, FW CA, image and FW key.
DEBUG - 001b  - Usable as debug CA only.
IMG_BOOT_FW - 010b  - Usable as image (boot &amp; FW) CA only.
DEBUG_BOOT_FW_IMG - 011b  - Usable as debug, boot &amp; FW image CA.
IMG_FW_UPDATE_KEY - 100b  - Usable as image key &amp; FW update key only.
BOOT_IMAGE_KEY - 101b  - Usable as boot image key only.
FW_UPDATE_IMG_KEY - 110b  - Usable as FW update image  key only.
KEY_SLOT_NOT_USED - 111b  - Key slot is not used.</t>
        </r>
      </text>
    </comment>
    <comment ref="AH160" authorId="0" shapeId="0" xr:uid="{2C04D3C4-E725-42C7-89EB-F229A7A85B48}">
      <text>
        <r>
          <rPr>
            <sz val="11"/>
            <color theme="1"/>
            <rFont val="Calibri"/>
            <family val="2"/>
            <scheme val="minor"/>
          </rPr>
          <t>RoT key 0 usage properties.
USABLE - 000b  - Usable as debug CA, image CA, FW CA, image and FW key.
DEBUG - 001b  - Usable as debug CA only.
IMG_BOOT_FW - 010b  - Usable as image (boot &amp; FW) CA only.
DEBUG_BOOT_FW_IMG - 011b  - Usable as debug, boot &amp; FW image CA.
IMG_FW_UPDATE_KEY - 100b  - Usable as image key &amp; FW update key only.
BOOT_IMAGE_KEY - 101b  - Usable as boot image key only.
FW_UPDATE_IMG_KEY - 110b  - Usable as FW update image  key only.
KEY_SLOT_NOT_USED - 111b  - Key slot is not used.</t>
        </r>
      </text>
    </comment>
    <comment ref="D163" authorId="0" shapeId="0" xr:uid="{5B985F8B-2593-476B-A68B-808D42D8DEC6}">
      <text>
        <r>
          <rPr>
            <sz val="11"/>
            <color theme="1"/>
            <rFont val="Calibri"/>
            <family val="2"/>
            <scheme val="minor"/>
          </rPr>
          <t>Root of Trust Key Hash 0</t>
        </r>
      </text>
    </comment>
    <comment ref="E163" authorId="2" shapeId="0" xr:uid="{577C6910-446E-4215-AC77-DC0D58D26B64}">
      <text>
        <r>
          <rPr>
            <sz val="11"/>
            <color theme="1"/>
            <rFont val="Calibri"/>
            <family val="2"/>
            <scheme val="minor"/>
          </rPr>
          <t>Root of Trust Key Hash is SHA256 or SHA384 of RoTKpublic. Hash algorithm is selected based on RoTK EC type (secp256r1 -&gt; SHA256 or secp384r1 -&gt; SHA384). Same RoTKs and RoTKTH values are shared between debug authentication, SB3.1 firmware updates container and signed boot image based on CMPA.RoTKx_Usage .</t>
        </r>
      </text>
    </comment>
    <comment ref="D164" authorId="0" shapeId="0" xr:uid="{1253C2F3-6C8F-4F4D-A958-AE81A2FC337E}">
      <text>
        <r>
          <rPr>
            <sz val="11"/>
            <color theme="1"/>
            <rFont val="Calibri"/>
            <family val="2"/>
            <scheme val="minor"/>
          </rPr>
          <t>Root of Trust Key Hash 1</t>
        </r>
      </text>
    </comment>
    <comment ref="D165" authorId="0" shapeId="0" xr:uid="{2FBC93E7-1CAE-458B-B4B8-3C48A22E960F}">
      <text>
        <r>
          <rPr>
            <sz val="11"/>
            <color theme="1"/>
            <rFont val="Calibri"/>
            <family val="2"/>
            <scheme val="minor"/>
          </rPr>
          <t>Root of Trust Key Hash 2</t>
        </r>
      </text>
    </comment>
    <comment ref="D166" authorId="0" shapeId="0" xr:uid="{ADEDC577-5EFF-4125-A021-2AC24B8E8588}">
      <text>
        <r>
          <rPr>
            <sz val="11"/>
            <color theme="1"/>
            <rFont val="Calibri"/>
            <family val="2"/>
            <scheme val="minor"/>
          </rPr>
          <t>Root of Trust Key Hash 3</t>
        </r>
      </text>
    </comment>
    <comment ref="D167" authorId="0" shapeId="0" xr:uid="{59A7E30D-1518-4743-8D65-D827A58C5B03}">
      <text>
        <r>
          <rPr>
            <sz val="11"/>
            <color theme="1"/>
            <rFont val="Calibri"/>
            <family val="2"/>
            <scheme val="minor"/>
          </rPr>
          <t>Root of Trust Key Hash 4</t>
        </r>
      </text>
    </comment>
    <comment ref="D168" authorId="0" shapeId="0" xr:uid="{F471CC13-BCA8-4BD6-AFF4-AC78C2F07C45}">
      <text>
        <r>
          <rPr>
            <sz val="11"/>
            <color theme="1"/>
            <rFont val="Calibri"/>
            <family val="2"/>
            <scheme val="minor"/>
          </rPr>
          <t>Root of Trust Key Hash 5</t>
        </r>
      </text>
    </comment>
    <comment ref="D169" authorId="0" shapeId="0" xr:uid="{67422A67-D37E-434A-8D2C-6D8C93F1BC1A}">
      <text>
        <r>
          <rPr>
            <sz val="11"/>
            <color theme="1"/>
            <rFont val="Calibri"/>
            <family val="2"/>
            <scheme val="minor"/>
          </rPr>
          <t>Root of Trust Key Hash 6</t>
        </r>
      </text>
    </comment>
    <comment ref="D170" authorId="0" shapeId="0" xr:uid="{6F513049-9A05-4E2A-9CDD-5600E626CDF5}">
      <text>
        <r>
          <rPr>
            <sz val="11"/>
            <color theme="1"/>
            <rFont val="Calibri"/>
            <family val="2"/>
            <scheme val="minor"/>
          </rPr>
          <t>Root of Trust Key Hash 7</t>
        </r>
      </text>
    </comment>
    <comment ref="D171" authorId="0" shapeId="0" xr:uid="{CAF7F6C9-8914-47FE-8F7B-F99D4573FEB7}">
      <text>
        <r>
          <rPr>
            <sz val="11"/>
            <color theme="1"/>
            <rFont val="Calibri"/>
            <family val="2"/>
            <scheme val="minor"/>
          </rPr>
          <t>Root of Trust Key Hash 8</t>
        </r>
      </text>
    </comment>
    <comment ref="D172" authorId="0" shapeId="0" xr:uid="{380ADFEE-281E-4CCC-AB72-F229AA8AB6F1}">
      <text>
        <r>
          <rPr>
            <sz val="11"/>
            <color theme="1"/>
            <rFont val="Calibri"/>
            <family val="2"/>
            <scheme val="minor"/>
          </rPr>
          <t>Root of Trust Key Hash 9</t>
        </r>
      </text>
    </comment>
    <comment ref="D173" authorId="0" shapeId="0" xr:uid="{20ADC912-E697-4666-8D8B-2890A622B7C3}">
      <text>
        <r>
          <rPr>
            <sz val="11"/>
            <color theme="1"/>
            <rFont val="Calibri"/>
            <family val="2"/>
            <scheme val="minor"/>
          </rPr>
          <t>Root of Trust Key Hash 10</t>
        </r>
      </text>
    </comment>
    <comment ref="D174" authorId="0" shapeId="0" xr:uid="{4FC0A4B7-C906-461C-B0DE-2A09E3176656}">
      <text>
        <r>
          <rPr>
            <sz val="11"/>
            <color theme="1"/>
            <rFont val="Calibri"/>
            <family val="2"/>
            <scheme val="minor"/>
          </rPr>
          <t>Root of Trust Key Hash 11</t>
        </r>
      </text>
    </comment>
    <comment ref="D175" authorId="1" shapeId="0" xr:uid="{5DA03680-29A7-415E-94FC-643B3DDBAE39}">
      <text>
        <r>
          <rPr>
            <sz val="11"/>
            <color theme="1"/>
            <rFont val="Calibri"/>
            <family val="2"/>
            <scheme val="minor"/>
          </rPr>
          <t>Bitmap mask for NPX Prince context 0 (sectors 0 - 31). 
ROM copies this value to NPX-&gt;VMAPCTX0_WD0 register during flash initialization. This bitmask indicates which 32KB block is encrypted/decrypted using CTX0 key and IV.</t>
        </r>
      </text>
    </comment>
    <comment ref="E175" authorId="2" shapeId="0" xr:uid="{52127854-6BF3-49C3-B168-B21BFB843E95}">
      <text>
        <r>
          <rPr>
            <sz val="11"/>
            <color theme="1"/>
            <rFont val="Calibri"/>
            <family val="2"/>
            <scheme val="minor"/>
          </rPr>
          <t xml:space="preserve">ROM copies this value to NPX-&gt;VMAPCTX0_WD0 register during flash initialization. This bitmask indicates which 32KB block is encrypted/decrypted using CTX0 key &amp; IV. 
</t>
        </r>
      </text>
    </comment>
    <comment ref="D176" authorId="1" shapeId="0" xr:uid="{494BB1A7-9B92-40D3-8C78-6E6CE5AC59DF}">
      <text>
        <r>
          <rPr>
            <sz val="11"/>
            <color theme="1"/>
            <rFont val="Calibri"/>
            <family val="2"/>
            <scheme val="minor"/>
          </rPr>
          <t>Bitmap mask for NPX Prince context 0 (sectors 32 - 63). 
ROM copies this value to NPX-&gt;VMAPCTX0_WD1 register during flash initialization. This bitmask indicates which 32KB block is encrypted/decrypted using CTX0 key and IV.</t>
        </r>
      </text>
    </comment>
    <comment ref="E176" authorId="2" shapeId="0" xr:uid="{53269487-7CF3-4B62-9BCE-DF538A0901D6}">
      <text>
        <r>
          <rPr>
            <sz val="11"/>
            <color theme="1"/>
            <rFont val="Calibri"/>
            <family val="2"/>
            <scheme val="minor"/>
          </rPr>
          <t xml:space="preserve">ROM copies this value to NPX-&gt;VMAPCTX0_WD1 register during flash initialization. This bitmask indicates which 32KB block is encrypted/decrypted using CTX0 key &amp; IV. </t>
        </r>
      </text>
    </comment>
    <comment ref="D177" authorId="1" shapeId="0" xr:uid="{9306EFD3-CB59-48EC-BF92-F908D19CE719}">
      <text>
        <r>
          <rPr>
            <sz val="11"/>
            <color theme="1"/>
            <rFont val="Calibri"/>
            <family val="2"/>
            <scheme val="minor"/>
          </rPr>
          <t>Bitmap mask for NPX Prince context 1 (sectors 0 - 31). 
ROM copies this value to NPX-&gt;VMAPCTX1_WD0 register during flash initialization. This bitmask indicates which 32KB block is encrypted/decrypted using CTX1 key and IV.</t>
        </r>
      </text>
    </comment>
    <comment ref="E177" authorId="2" shapeId="0" xr:uid="{0E430787-7330-4328-8114-5BBF5F468DB3}">
      <text>
        <r>
          <rPr>
            <sz val="11"/>
            <color theme="1"/>
            <rFont val="Calibri"/>
            <family val="2"/>
            <scheme val="minor"/>
          </rPr>
          <t xml:space="preserve">ROM copies this value to NPX-&gt;VMAPCTX1_WD0 register during flash initialization. This bitmask indicates which 32KB block is encrypted/decrypted using CTX1 key &amp; IV. </t>
        </r>
      </text>
    </comment>
    <comment ref="D178" authorId="1" shapeId="0" xr:uid="{9402EE16-106B-4ABD-8CF8-BE71A5F5696B}">
      <text>
        <r>
          <rPr>
            <sz val="11"/>
            <color theme="1"/>
            <rFont val="Calibri"/>
            <family val="2"/>
            <scheme val="minor"/>
          </rPr>
          <t>Bitmap mask for NPX Prince context 1 (sectors 32 - 63). 
ROM copies this value to NPX-&gt;VMAPCTX1_WD1 register during flash initialization. This bitmask indicates which 32KB block is encrypted/decrypted using CTX1 key and IV.</t>
        </r>
      </text>
    </comment>
    <comment ref="E178" authorId="2" shapeId="0" xr:uid="{A39700D4-EDF4-4F8B-9483-7ABB886901C4}">
      <text>
        <r>
          <rPr>
            <sz val="11"/>
            <color theme="1"/>
            <rFont val="Calibri"/>
            <family val="2"/>
            <scheme val="minor"/>
          </rPr>
          <t xml:space="preserve">ROM copies this value to NPX-&gt;VMAPCTX1_WD1 register during flash initialization. This bitmask indicates which 32KB block is encrypted/decrypted using CTX1 key &amp; IV. </t>
        </r>
      </text>
    </comment>
    <comment ref="D179" authorId="1" shapeId="0" xr:uid="{C25CD523-738A-4B70-A13C-4E9AF0E640BE}">
      <text>
        <r>
          <rPr>
            <sz val="11"/>
            <color theme="1"/>
            <rFont val="Calibri"/>
            <family val="2"/>
            <scheme val="minor"/>
          </rPr>
          <t>Bitmap mask for NPX Prince context 2 (sectors 0 - 31). 
ROM copies this value to NPX-&gt;VMAPCTX2_WD0 register during flash initialization. This bitmask indicates which 32KB block is encrypted/decrypted using CTX2 key and IV.</t>
        </r>
      </text>
    </comment>
    <comment ref="E179" authorId="2" shapeId="0" xr:uid="{D9AEEDD8-C2C9-4C0C-80F2-31F182F96D43}">
      <text>
        <r>
          <rPr>
            <sz val="11"/>
            <color theme="1"/>
            <rFont val="Calibri"/>
            <family val="2"/>
            <scheme val="minor"/>
          </rPr>
          <t xml:space="preserve">ROM copies this value to NPX-&gt;VMAPCTX2_WD0 register during flash initialization. This bitmask indicates which 32KB block is encrypted/decrypted using CTX2 key &amp; IV. </t>
        </r>
      </text>
    </comment>
    <comment ref="D180" authorId="1" shapeId="0" xr:uid="{2CA3F8D1-979C-4F00-B51E-3877E2376FE8}">
      <text>
        <r>
          <rPr>
            <sz val="11"/>
            <color theme="1"/>
            <rFont val="Calibri"/>
            <family val="2"/>
            <scheme val="minor"/>
          </rPr>
          <t>Bitmap mask for NPX Prince context 2 (sectors 32 - 63). 
ROM copies this value to NPX-&gt;VMAPCTX2_WD1 register during flash initialization. This bitmask indicates which 32KB block is encrypted/decrypted using CTX2 key and IV.</t>
        </r>
      </text>
    </comment>
    <comment ref="E180" authorId="2" shapeId="0" xr:uid="{5226E292-DCB8-4A23-92C0-EA2B5C52BC18}">
      <text>
        <r>
          <rPr>
            <sz val="11"/>
            <color theme="1"/>
            <rFont val="Calibri"/>
            <family val="2"/>
            <scheme val="minor"/>
          </rPr>
          <t xml:space="preserve">ROM copies this value to NPX-&gt;VMAPCTX2_WD1 register during flash initialization. This bitmask indicates which 32KB block is encrypted/decrypted using CTX2 key &amp; IV. </t>
        </r>
      </text>
    </comment>
    <comment ref="D181" authorId="1" shapeId="0" xr:uid="{7BEEB790-B172-4121-A3A6-3DD0472DABB6}">
      <text>
        <r>
          <rPr>
            <sz val="11"/>
            <color theme="1"/>
            <rFont val="Calibri"/>
            <family val="2"/>
            <scheme val="minor"/>
          </rPr>
          <t>Bitmap mask for NPX Prince context 3 (sectors 0 - 31). 
ROM copies this value to NPX-&gt;VMAPCTX3_WD0 register during flash initialization. This bitmask indicates which 32KB block is encrypted/decrypted using CTX3 key and IV.</t>
        </r>
      </text>
    </comment>
    <comment ref="E181" authorId="2" shapeId="0" xr:uid="{C76C51C3-CFAD-42C0-A630-E3F7C1900C8D}">
      <text>
        <r>
          <rPr>
            <sz val="11"/>
            <color theme="1"/>
            <rFont val="Calibri"/>
            <family val="2"/>
            <scheme val="minor"/>
          </rPr>
          <t xml:space="preserve">ROM copies this value to NPX-&gt;VMAPCTX3_WD0 register during flash initialization. This bitmask indicates which 32KB block is encrypted/decrypted using CTX3 key &amp; IV. </t>
        </r>
      </text>
    </comment>
    <comment ref="D182" authorId="1" shapeId="0" xr:uid="{E973077B-EB96-447E-8D2A-E0D3904E4E21}">
      <text>
        <r>
          <rPr>
            <sz val="11"/>
            <color theme="1"/>
            <rFont val="Calibri"/>
            <family val="2"/>
            <scheme val="minor"/>
          </rPr>
          <t>Bitmap mask for NPX Prince context 3 (sectors 32 - 63). 
ROM copies this value to NPX-&gt;VMAPCTX3_WD1 register during flash initialization. This bitmask indicates which 32KB block is encrypted/decrypted using CTX3 key and IV.</t>
        </r>
      </text>
    </comment>
    <comment ref="E182" authorId="2" shapeId="0" xr:uid="{95AFDFC8-2B17-457B-8508-E1325919FC8C}">
      <text>
        <r>
          <rPr>
            <sz val="11"/>
            <color theme="1"/>
            <rFont val="Calibri"/>
            <family val="2"/>
            <scheme val="minor"/>
          </rPr>
          <t xml:space="preserve">ROM copies this value to NPX-&gt;VMAPCTX3_WD1 register during flash initialization. This bitmask indicates which 32KB block is encrypted/decrypted using CTX3 key &amp; IV. </t>
        </r>
      </text>
    </comment>
    <comment ref="D183" authorId="0" shapeId="0" xr:uid="{DB778261-B788-4B4B-867F-7BB89C37E9D6}">
      <text>
        <r>
          <rPr>
            <sz val="11"/>
            <color theme="1"/>
            <rFont val="Calibri"/>
            <family val="2"/>
            <scheme val="minor"/>
          </rPr>
          <t>IPED region 0 Start</t>
        </r>
      </text>
    </comment>
    <comment ref="E183" authorId="3" shapeId="0" xr:uid="{10899BAF-9073-466F-AF89-F700208E260F}">
      <text>
        <r>
          <rPr>
            <sz val="11"/>
            <color theme="1"/>
            <rFont val="Calibri"/>
            <family val="2"/>
            <scheme val="minor"/>
          </rPr>
          <t>Upper 24-bits of IPED region 0 start address. Lower 8 address bits are always 0.</t>
        </r>
      </text>
    </comment>
    <comment ref="AI183" authorId="0" shapeId="0" xr:uid="{015FB467-3399-4F7B-8D57-DFB138F65EC2}">
      <text>
        <r>
          <rPr>
            <sz val="11"/>
            <color theme="1"/>
            <rFont val="Calibri"/>
            <family val="2"/>
            <scheme val="minor"/>
          </rPr>
          <t>Disable AHB bus error.  If GCM authentication fails generates bus error or not.
ENABLED - 0  - Bus error enabled.
DISABLED - 1  - Bus error disabled.</t>
        </r>
      </text>
    </comment>
    <comment ref="AJ183" authorId="0" shapeId="0" xr:uid="{A840364B-6197-40E6-8F8D-D7CB2034E754}">
      <text>
        <r>
          <rPr>
            <sz val="11"/>
            <color theme="1"/>
            <rFont val="Calibri"/>
            <family val="2"/>
            <scheme val="minor"/>
          </rPr>
          <t>GCM mode enable.
ENABLE_CTR_MODE - 0  - Region is enabled in CTR mode.
ENABLE_GCM_MODE - 1  - Region is enabled in GCM mode.</t>
        </r>
      </text>
    </comment>
    <comment ref="D184" authorId="0" shapeId="0" xr:uid="{C6F45EA5-324C-4C61-8C23-24F6AEF114D9}">
      <text>
        <r>
          <rPr>
            <sz val="11"/>
            <color theme="1"/>
            <rFont val="Calibri"/>
            <family val="2"/>
            <scheme val="minor"/>
          </rPr>
          <t>IPED region 0 End</t>
        </r>
      </text>
    </comment>
    <comment ref="E184" authorId="3" shapeId="0" xr:uid="{2C952337-531E-4C38-9D96-C3FD70EA18C7}">
      <text>
        <r>
          <rPr>
            <sz val="11"/>
            <color theme="1"/>
            <rFont val="Calibri"/>
            <family val="2"/>
            <scheme val="minor"/>
          </rPr>
          <t>Upper 24-bits of IPED region 0 end address. Lower 8 address bits are always 0.</t>
        </r>
      </text>
    </comment>
    <comment ref="AI184" authorId="0" shapeId="0" xr:uid="{90E82477-0507-4CC1-B4F2-1AB29F734CCB}">
      <text>
        <r>
          <rPr>
            <sz val="11"/>
            <color theme="1"/>
            <rFont val="Calibri"/>
            <family val="2"/>
            <scheme val="minor"/>
          </rPr>
          <t>Lock the external PRINCE context settings.
NOT_LOCKED_0b00 - 00  - Region is not locked.
LOCKED_0b01 - 01 - Region is locked.
LOCKED_0b10 - 10 - Region is locked. 
LOCKED_0b11 - 11 - Region is locked.</t>
        </r>
      </text>
    </comment>
    <comment ref="D185" authorId="0" shapeId="0" xr:uid="{9DA3C330-7B5E-42B4-B2D3-4DC3D3B3A124}">
      <text>
        <r>
          <rPr>
            <sz val="11"/>
            <color theme="1"/>
            <rFont val="Calibri"/>
            <family val="2"/>
            <scheme val="minor"/>
          </rPr>
          <t>IPED region 1 Start</t>
        </r>
      </text>
    </comment>
    <comment ref="E185" authorId="3" shapeId="0" xr:uid="{89368874-35C5-439F-BB3F-8DAF57ED2FD2}">
      <text>
        <r>
          <rPr>
            <sz val="11"/>
            <color theme="1"/>
            <rFont val="Calibri"/>
            <family val="2"/>
            <scheme val="minor"/>
          </rPr>
          <t>Upper 24-bits of IPED region 1 start address. Lower 8 address bits are always 0.</t>
        </r>
      </text>
    </comment>
    <comment ref="AI185" authorId="0" shapeId="0" xr:uid="{D9797D75-AE5A-4D65-B194-C5A2FA7FA52A}">
      <text>
        <r>
          <rPr>
            <sz val="11"/>
            <color theme="1"/>
            <rFont val="Calibri"/>
            <family val="2"/>
            <scheme val="minor"/>
          </rPr>
          <t>Disable AHB bus error.  If GCM authentication fails generates bus error or not.
ENABLED - 0  - Bus error enabled.
DISABLED - 1  - Bus error disabled.</t>
        </r>
      </text>
    </comment>
    <comment ref="AJ185" authorId="0" shapeId="0" xr:uid="{E5544916-9F13-4239-BA9C-34CA2B15AC0F}">
      <text>
        <r>
          <rPr>
            <sz val="11"/>
            <color theme="1"/>
            <rFont val="Calibri"/>
            <family val="2"/>
            <scheme val="minor"/>
          </rPr>
          <t>GCM mode enable.
ENABLE_CTR_MODE - 0  - Region is enabled in CTR mode.
ENABLE_GCM_MODE - 1  - Region is enabled in GCM mode.</t>
        </r>
      </text>
    </comment>
    <comment ref="D186" authorId="0" shapeId="0" xr:uid="{A013977D-D44D-4A8E-A4F6-8B6578896C56}">
      <text>
        <r>
          <rPr>
            <sz val="11"/>
            <color theme="1"/>
            <rFont val="Calibri"/>
            <family val="2"/>
            <scheme val="minor"/>
          </rPr>
          <t>IPED region 1 End</t>
        </r>
      </text>
    </comment>
    <comment ref="E186" authorId="3" shapeId="0" xr:uid="{458DE34C-177F-4ED0-908A-531A4D18FC18}">
      <text>
        <r>
          <rPr>
            <sz val="11"/>
            <color theme="1"/>
            <rFont val="Calibri"/>
            <family val="2"/>
            <scheme val="minor"/>
          </rPr>
          <t>Upper 24-bits of IPED region 1 end address. Lower 8 address bits are always 0.</t>
        </r>
      </text>
    </comment>
    <comment ref="AI186" authorId="0" shapeId="0" xr:uid="{74E496AD-527F-4506-A5E8-91C1384EBE51}">
      <text>
        <r>
          <rPr>
            <sz val="11"/>
            <color theme="1"/>
            <rFont val="Calibri"/>
            <family val="2"/>
            <scheme val="minor"/>
          </rPr>
          <t>Lock the external PRINCE context settings.
NOT_LOCKED_0b00 - 00  - Region is not locked.
LOCKED_0b01 - 01 - Region is locked.
LOCKED_0b10 - 10 - Region is locked. 
LOCKED_0b11 - 11 - Region is locked.</t>
        </r>
      </text>
    </comment>
    <comment ref="D187" authorId="0" shapeId="0" xr:uid="{67D47B05-2BED-48FF-B32B-A4FD1A47C262}">
      <text>
        <r>
          <rPr>
            <sz val="11"/>
            <color theme="1"/>
            <rFont val="Calibri"/>
            <family val="2"/>
            <scheme val="minor"/>
          </rPr>
          <t>IPED region 2 Start</t>
        </r>
      </text>
    </comment>
    <comment ref="E187" authorId="3" shapeId="0" xr:uid="{97A0B912-A38D-4383-8A2D-94F2131C05B0}">
      <text>
        <r>
          <rPr>
            <sz val="11"/>
            <color theme="1"/>
            <rFont val="Calibri"/>
            <family val="2"/>
            <scheme val="minor"/>
          </rPr>
          <t>Upper 24-bits of IPED region 2 start address. Lower 8 address bits are always 0.</t>
        </r>
      </text>
    </comment>
    <comment ref="AI187" authorId="0" shapeId="0" xr:uid="{5694C96E-63CD-4B78-9FD9-E3AD0225B33D}">
      <text>
        <r>
          <rPr>
            <sz val="11"/>
            <color theme="1"/>
            <rFont val="Calibri"/>
            <family val="2"/>
            <scheme val="minor"/>
          </rPr>
          <t>Disable AHB bus error.  If GCM authentication fails generates bus error or not.
ENABLED - 0  - Bus error enabled.
DISABLED - 1  - Bus error disabled.</t>
        </r>
      </text>
    </comment>
    <comment ref="AJ187" authorId="0" shapeId="0" xr:uid="{E1CCFDC1-954C-402E-957B-BE57021AE457}">
      <text>
        <r>
          <rPr>
            <sz val="11"/>
            <color theme="1"/>
            <rFont val="Calibri"/>
            <family val="2"/>
            <scheme val="minor"/>
          </rPr>
          <t>GCM mode enable.
ENABLE_CTR_MODE - 0  - Region is enabled in CTR mode.
ENABLE_GCM_MODE - 1  - Region is enabled in GCM mode.</t>
        </r>
      </text>
    </comment>
    <comment ref="D188" authorId="0" shapeId="0" xr:uid="{D67DDC6C-C3DE-48A3-A0BD-5B4F50E806AE}">
      <text>
        <r>
          <rPr>
            <sz val="11"/>
            <color theme="1"/>
            <rFont val="Calibri"/>
            <family val="2"/>
            <scheme val="minor"/>
          </rPr>
          <t>IPED region 2 End</t>
        </r>
      </text>
    </comment>
    <comment ref="E188" authorId="3" shapeId="0" xr:uid="{78FEF5B7-0A17-4A04-8A50-9C31837C8581}">
      <text>
        <r>
          <rPr>
            <sz val="11"/>
            <color theme="1"/>
            <rFont val="Calibri"/>
            <family val="2"/>
            <scheme val="minor"/>
          </rPr>
          <t>Upper 24-bits of IPED region 2 end address. Lower 8 address bits are always 0.</t>
        </r>
      </text>
    </comment>
    <comment ref="AI188" authorId="0" shapeId="0" xr:uid="{E5FB4E45-0699-4DB7-89F8-B750F1173D40}">
      <text>
        <r>
          <rPr>
            <sz val="11"/>
            <color theme="1"/>
            <rFont val="Calibri"/>
            <family val="2"/>
            <scheme val="minor"/>
          </rPr>
          <t>Lock the external PRINCE context settings.
NOT_LOCKED_0b00 - 00  - Region is not locked.
LOCKED_0b01 - 01 - Region is locked.
LOCKED_0b10 - 10 - Region is locked. 
LOCKED_0b11 - 11 - Region is locked.</t>
        </r>
      </text>
    </comment>
    <comment ref="D189" authorId="0" shapeId="0" xr:uid="{84AA95DB-EC11-4BD9-9854-3D934C4E3677}">
      <text>
        <r>
          <rPr>
            <sz val="11"/>
            <color theme="1"/>
            <rFont val="Calibri"/>
            <family val="2"/>
            <scheme val="minor"/>
          </rPr>
          <t>IPED region 3 Start</t>
        </r>
      </text>
    </comment>
    <comment ref="E189" authorId="3" shapeId="0" xr:uid="{0B894A80-6C40-47F3-B674-6E3940505FB5}">
      <text>
        <r>
          <rPr>
            <sz val="11"/>
            <color theme="1"/>
            <rFont val="Calibri"/>
            <family val="2"/>
            <scheme val="minor"/>
          </rPr>
          <t>Upper 24-bits of IPED region 3 start address. Lower 8 address bits are always 0.</t>
        </r>
      </text>
    </comment>
    <comment ref="AI189" authorId="0" shapeId="0" xr:uid="{0A6E81BA-5AFD-4C2D-A4BB-447D6FCACCA3}">
      <text>
        <r>
          <rPr>
            <sz val="11"/>
            <color theme="1"/>
            <rFont val="Calibri"/>
            <family val="2"/>
            <scheme val="minor"/>
          </rPr>
          <t>Disable AHB bus error.  If GCM authentication fails generates bus error or not.
ENABLED - 0  - Bus error enabled.
DISABLED - 1  - Bus error disabled.</t>
        </r>
      </text>
    </comment>
    <comment ref="AJ189" authorId="0" shapeId="0" xr:uid="{CC1FD666-D7D2-494A-B556-50E543DB2B36}">
      <text>
        <r>
          <rPr>
            <sz val="11"/>
            <color theme="1"/>
            <rFont val="Calibri"/>
            <family val="2"/>
            <scheme val="minor"/>
          </rPr>
          <t>GCM mode enable.
ENABLE_CTR_MODE - 0  - Region is enabled in CTR mode.
ENABLE_GCM_MODE - 1  - Region is enabled in GCM mode.</t>
        </r>
      </text>
    </comment>
    <comment ref="D190" authorId="0" shapeId="0" xr:uid="{1BA2716F-5327-41E2-9E86-6E3F5B277854}">
      <text>
        <r>
          <rPr>
            <sz val="11"/>
            <color theme="1"/>
            <rFont val="Calibri"/>
            <family val="2"/>
            <scheme val="minor"/>
          </rPr>
          <t>IPED region 3 End</t>
        </r>
      </text>
    </comment>
    <comment ref="E190" authorId="3" shapeId="0" xr:uid="{EB454319-7A13-4AD9-9006-0943C6299E12}">
      <text>
        <r>
          <rPr>
            <sz val="11"/>
            <color theme="1"/>
            <rFont val="Calibri"/>
            <family val="2"/>
            <scheme val="minor"/>
          </rPr>
          <t>Upper 24-bits of IPED region 3 end address. Lower 8 address bits are always 0.</t>
        </r>
      </text>
    </comment>
    <comment ref="AI190" authorId="0" shapeId="0" xr:uid="{7C00583B-B771-4AE6-8F35-768F7DB83B07}">
      <text>
        <r>
          <rPr>
            <sz val="11"/>
            <color theme="1"/>
            <rFont val="Calibri"/>
            <family val="2"/>
            <scheme val="minor"/>
          </rPr>
          <t>Lock the external PRINCE context settings.
NOT_LOCKED_0b00 - 00  - Region is not locked.
LOCKED_0b01 - 01 - Region is locked.
LOCKED_0b10 - 10 - Region is locked. 
LOCKED_0b11 - 11 - Region is locked.</t>
        </r>
      </text>
    </comment>
    <comment ref="D191" authorId="0" shapeId="0" xr:uid="{2423AFF9-756F-4BBA-AC2C-706C1F816E75}">
      <text>
        <r>
          <rPr>
            <sz val="11"/>
            <color theme="1"/>
            <rFont val="Calibri"/>
            <family val="2"/>
            <scheme val="minor"/>
          </rPr>
          <t>IPED region 4 Start</t>
        </r>
      </text>
    </comment>
    <comment ref="E191" authorId="3" shapeId="0" xr:uid="{B845E833-5F32-45F9-BB60-192A2C893637}">
      <text>
        <r>
          <rPr>
            <sz val="11"/>
            <color theme="1"/>
            <rFont val="Calibri"/>
            <family val="2"/>
            <scheme val="minor"/>
          </rPr>
          <t>Upper 24-bits of IPED region 4 start address. Lower 8 address bits are always 0.</t>
        </r>
      </text>
    </comment>
    <comment ref="AI191" authorId="0" shapeId="0" xr:uid="{0AB94C32-8E4D-4119-8C83-AC4E8D53EFF2}">
      <text>
        <r>
          <rPr>
            <sz val="11"/>
            <color theme="1"/>
            <rFont val="Calibri"/>
            <family val="2"/>
            <scheme val="minor"/>
          </rPr>
          <t>Disable AHB bus error.  If GCM authentication fails generates bus error or not.
ENABLED - 0  - Bus error enabled.
DISABLED - 1  - Bus error disabled.</t>
        </r>
      </text>
    </comment>
    <comment ref="AJ191" authorId="0" shapeId="0" xr:uid="{EB84872F-8BC2-4C82-988D-C01151AD0B1E}">
      <text>
        <r>
          <rPr>
            <sz val="11"/>
            <color theme="1"/>
            <rFont val="Calibri"/>
            <family val="2"/>
            <scheme val="minor"/>
          </rPr>
          <t>GCM mode enable.
ENABLE_CTR_MODE - 0  - Region is enabled in CTR mode.
ENABLE_GCM_MODE - 1  - Region is enabled in GCM mode.</t>
        </r>
      </text>
    </comment>
    <comment ref="D192" authorId="0" shapeId="0" xr:uid="{C438BC4D-94F7-4425-AD69-CC0B0FAEBEA4}">
      <text>
        <r>
          <rPr>
            <sz val="11"/>
            <color theme="1"/>
            <rFont val="Calibri"/>
            <family val="2"/>
            <scheme val="minor"/>
          </rPr>
          <t>IPED region 4 End</t>
        </r>
      </text>
    </comment>
    <comment ref="E192" authorId="3" shapeId="0" xr:uid="{F5DDD712-0DBC-4AE8-BDA2-3115B3B4CCB0}">
      <text>
        <r>
          <rPr>
            <sz val="11"/>
            <color theme="1"/>
            <rFont val="Calibri"/>
            <family val="2"/>
            <scheme val="minor"/>
          </rPr>
          <t>Upper 24-bits of IPED region 4 end address. Lower 8 address bits are always 0.</t>
        </r>
      </text>
    </comment>
    <comment ref="AI192" authorId="0" shapeId="0" xr:uid="{675D365E-2D2B-41C1-926A-599B50A69C82}">
      <text>
        <r>
          <rPr>
            <sz val="11"/>
            <color theme="1"/>
            <rFont val="Calibri"/>
            <family val="2"/>
            <scheme val="minor"/>
          </rPr>
          <t>Lock the external PRINCE context settings.
NOT_LOCKED_0b00 - 00  - Region is not locked.
LOCKED_0b01 - 01 - Region is locked.
LOCKED_0b10 - 10 - Region is locked. 
LOCKED_0b11 - 11 - Region is locked.</t>
        </r>
      </text>
    </comment>
    <comment ref="D193" authorId="0" shapeId="0" xr:uid="{12DF7E84-DACF-4800-8423-43C3A95E578B}">
      <text>
        <r>
          <rPr>
            <sz val="11"/>
            <color theme="1"/>
            <rFont val="Calibri"/>
            <family val="2"/>
            <scheme val="minor"/>
          </rPr>
          <t>IPED region 5 Start</t>
        </r>
      </text>
    </comment>
    <comment ref="E193" authorId="3" shapeId="0" xr:uid="{2336417D-A8BB-4E7A-B936-22F8FD036F89}">
      <text>
        <r>
          <rPr>
            <sz val="11"/>
            <color theme="1"/>
            <rFont val="Calibri"/>
            <family val="2"/>
            <scheme val="minor"/>
          </rPr>
          <t>Upper 24-bits of IPED region 5 start address. Lower 8 address bits are always 0.</t>
        </r>
      </text>
    </comment>
    <comment ref="AI193" authorId="0" shapeId="0" xr:uid="{CB646E04-02C3-465A-AFEF-E4735E5D6358}">
      <text>
        <r>
          <rPr>
            <sz val="11"/>
            <color theme="1"/>
            <rFont val="Calibri"/>
            <family val="2"/>
            <scheme val="minor"/>
          </rPr>
          <t>Disable AHB bus error.  If GCM authentication fails generates bus error or not.
ENABLED - 0  - Bus error enabled.
DISABLED - 1  - Bus error disabled.</t>
        </r>
      </text>
    </comment>
    <comment ref="AJ193" authorId="0" shapeId="0" xr:uid="{B4E25FC7-A41B-469F-834C-3CBAA84446DD}">
      <text>
        <r>
          <rPr>
            <sz val="11"/>
            <color theme="1"/>
            <rFont val="Calibri"/>
            <family val="2"/>
            <scheme val="minor"/>
          </rPr>
          <t>GCM mode enable.
ENABLE_CTR_MODE - 0  - Region is enabled in CTR mode.
ENABLE_GCM_MODE - 1  - Region is enabled in GCM mode.</t>
        </r>
      </text>
    </comment>
    <comment ref="D194" authorId="0" shapeId="0" xr:uid="{7FBA28B8-6F0C-445B-89D0-4454466D9465}">
      <text>
        <r>
          <rPr>
            <sz val="11"/>
            <color theme="1"/>
            <rFont val="Calibri"/>
            <family val="2"/>
            <scheme val="minor"/>
          </rPr>
          <t>IPED region 5 End</t>
        </r>
      </text>
    </comment>
    <comment ref="E194" authorId="3" shapeId="0" xr:uid="{EA83ED72-9966-48C4-8F8E-E66D8331AFF6}">
      <text>
        <r>
          <rPr>
            <sz val="11"/>
            <color theme="1"/>
            <rFont val="Calibri"/>
            <family val="2"/>
            <scheme val="minor"/>
          </rPr>
          <t>Upper 24-bits of IPED region 5 end address. Lower 8 address bits are always 0.</t>
        </r>
      </text>
    </comment>
    <comment ref="AI194" authorId="0" shapeId="0" xr:uid="{E49785D1-A252-444F-A929-051368E0C076}">
      <text>
        <r>
          <rPr>
            <sz val="11"/>
            <color theme="1"/>
            <rFont val="Calibri"/>
            <family val="2"/>
            <scheme val="minor"/>
          </rPr>
          <t>Lock the external PRINCE context settings.
NOT_LOCKED_0b00 - 00  - Region is not locked.
LOCKED_0b01 - 01 - Region is locked.
LOCKED_0b10 - 10 - Region is locked. 
LOCKED_0b11 - 11 - Region is locked.</t>
        </r>
      </text>
    </comment>
    <comment ref="D195" authorId="0" shapeId="0" xr:uid="{0A845A4B-0626-47C0-A983-E59DCCED86BE}">
      <text>
        <r>
          <rPr>
            <sz val="11"/>
            <color theme="1"/>
            <rFont val="Calibri"/>
            <family val="2"/>
            <scheme val="minor"/>
          </rPr>
          <t>IPED region 6 Start</t>
        </r>
      </text>
    </comment>
    <comment ref="E195" authorId="3" shapeId="0" xr:uid="{C9120675-9BF2-4FEF-BBBE-119039AD5409}">
      <text>
        <r>
          <rPr>
            <sz val="11"/>
            <color theme="1"/>
            <rFont val="Calibri"/>
            <family val="2"/>
            <scheme val="minor"/>
          </rPr>
          <t>Upper 24-bits of IPED region 6 start address. Lower 8 address bits are always 0.</t>
        </r>
      </text>
    </comment>
    <comment ref="AI195" authorId="0" shapeId="0" xr:uid="{6EA93ED3-DE14-4F80-B3AD-AF35A5C661AA}">
      <text>
        <r>
          <rPr>
            <sz val="11"/>
            <color theme="1"/>
            <rFont val="Calibri"/>
            <family val="2"/>
            <scheme val="minor"/>
          </rPr>
          <t>Disable AHB bus error.  If GCM authentication fails generates bus error or not.
ENABLED - 0  - Bus error enabled.
DISABLED - 1  - Bus error disabled.</t>
        </r>
      </text>
    </comment>
    <comment ref="AJ195" authorId="0" shapeId="0" xr:uid="{15BEED32-AC04-4501-A580-978F301A8353}">
      <text>
        <r>
          <rPr>
            <sz val="11"/>
            <color theme="1"/>
            <rFont val="Calibri"/>
            <family val="2"/>
            <scheme val="minor"/>
          </rPr>
          <t>GCM mode enable.
ENABLE_CTR_MODE - 0  - Region is enabled in CTR mode.
ENABLE_GCM_MODE - 1  - Region is enabled in GCM mode.</t>
        </r>
      </text>
    </comment>
    <comment ref="D196" authorId="0" shapeId="0" xr:uid="{DA31A8C8-ED65-4C93-BB55-89CFC6266A5D}">
      <text>
        <r>
          <rPr>
            <sz val="11"/>
            <color theme="1"/>
            <rFont val="Calibri"/>
            <family val="2"/>
            <scheme val="minor"/>
          </rPr>
          <t>IPED region 6 End</t>
        </r>
      </text>
    </comment>
    <comment ref="E196" authorId="3" shapeId="0" xr:uid="{7596FFF6-E9A9-4ADF-901C-9DA3EB4F3DCB}">
      <text>
        <r>
          <rPr>
            <sz val="11"/>
            <color theme="1"/>
            <rFont val="Calibri"/>
            <family val="2"/>
            <scheme val="minor"/>
          </rPr>
          <t>Upper 24-bits of IPED region 6 end address. Lower 8 address bits are always 0.</t>
        </r>
      </text>
    </comment>
    <comment ref="AI196" authorId="0" shapeId="0" xr:uid="{BA3832C3-C5DB-486C-9B06-4C43223E9FCF}">
      <text>
        <r>
          <rPr>
            <sz val="11"/>
            <color theme="1"/>
            <rFont val="Calibri"/>
            <family val="2"/>
            <scheme val="minor"/>
          </rPr>
          <t>Lock the external PRINCE context settings.
NOT_LOCKED_0b00 - 00  - Region is not locked.
LOCKED_0b01 - 01 - Region is locked.
LOCKED_0b10 - 10 - Region is locked. 
LOCKED_0b11 - 11 - Region is locked.</t>
        </r>
      </text>
    </comment>
    <comment ref="D197" authorId="0" shapeId="0" xr:uid="{868F5C48-9883-4E87-B271-49AE693B6109}">
      <text>
        <r>
          <rPr>
            <sz val="11"/>
            <color theme="1"/>
            <rFont val="Calibri"/>
            <family val="2"/>
            <scheme val="minor"/>
          </rPr>
          <t>IPED region 7 Start</t>
        </r>
      </text>
    </comment>
    <comment ref="E197" authorId="3" shapeId="0" xr:uid="{B369DB98-1816-4B37-B10F-F84FC0057EFC}">
      <text>
        <r>
          <rPr>
            <sz val="11"/>
            <color theme="1"/>
            <rFont val="Calibri"/>
            <family val="2"/>
            <scheme val="minor"/>
          </rPr>
          <t>Upper 24-bits of IPED region 7 start address. Lower 8 address bits are always 0.</t>
        </r>
      </text>
    </comment>
    <comment ref="AI197" authorId="0" shapeId="0" xr:uid="{DBDBBD45-A78F-4045-A27C-5ABA1BC68854}">
      <text>
        <r>
          <rPr>
            <sz val="11"/>
            <color theme="1"/>
            <rFont val="Calibri"/>
            <family val="2"/>
            <scheme val="minor"/>
          </rPr>
          <t>Disable AHB bus error.  If GCM authentication fails generates bus error or not.
ENABLED - 0  - Bus error enabled.
DISABLED - 1  - Bus error disabled.</t>
        </r>
      </text>
    </comment>
    <comment ref="AJ197" authorId="0" shapeId="0" xr:uid="{D2E256DE-25AA-4F27-93E9-CBC1ACAFAE98}">
      <text>
        <r>
          <rPr>
            <sz val="11"/>
            <color theme="1"/>
            <rFont val="Calibri"/>
            <family val="2"/>
            <scheme val="minor"/>
          </rPr>
          <t>GCM mode enable.
ENABLE_CTR_MODE - 0  - Region is enabled in CTR mode.
ENABLE_GCM_MODE - 1  - Region is enabled in GCM mode.</t>
        </r>
      </text>
    </comment>
    <comment ref="D198" authorId="0" shapeId="0" xr:uid="{D062D978-96F1-46A1-B2DE-77C70BDB3713}">
      <text>
        <r>
          <rPr>
            <sz val="11"/>
            <color theme="1"/>
            <rFont val="Calibri"/>
            <family val="2"/>
            <scheme val="minor"/>
          </rPr>
          <t>IPED region 7 End</t>
        </r>
      </text>
    </comment>
    <comment ref="E198" authorId="3" shapeId="0" xr:uid="{13C80415-2D6B-40FB-A818-2A9850EA3DF4}">
      <text>
        <r>
          <rPr>
            <sz val="11"/>
            <color theme="1"/>
            <rFont val="Calibri"/>
            <family val="2"/>
            <scheme val="minor"/>
          </rPr>
          <t>Upper 24-bits of IPED region 7 end address. Lower 8 address bits are always 0.</t>
        </r>
      </text>
    </comment>
    <comment ref="AI198" authorId="0" shapeId="0" xr:uid="{C3F06453-36A8-4BF5-8EE5-AD07DB5F646C}">
      <text>
        <r>
          <rPr>
            <sz val="11"/>
            <color theme="1"/>
            <rFont val="Calibri"/>
            <family val="2"/>
            <scheme val="minor"/>
          </rPr>
          <t>Lock the external PRINCE context settings.
NOT_LOCKED_0b00 - 00  - Region is not locked.
LOCKED_0b01 - 01 - Region is locked.
LOCKED_0b10 - 10 - Region is locked. 
LOCKED_0b11 - 11 - Region is locked.</t>
        </r>
      </text>
    </comment>
    <comment ref="D199" authorId="1" shapeId="0" xr:uid="{C3E995CF-38AF-4BB2-A41F-C3611A9C3ABE}">
      <text>
        <r>
          <rPr>
            <sz val="11"/>
            <color theme="1"/>
            <rFont val="Calibri"/>
            <family val="2"/>
            <scheme val="minor"/>
          </rPr>
          <t>Bitmap mask to indicate sectors included in recovery image (sectors 8 - 31).
Recovery image is programmed in BANK1_IFR0. But if the image size is more than 32KB, this field can be used to indicate sectors to include in recovery image.
ROM will configure flash protection setting for these sectors the same as BANK1_IFR0 before exiting to user code. 
The protection settings are managed through CMPA.OEM_BANK1_IFR0_PROT. The lower 8 sectors are excluded from this mask to avoid conflicts with dual image boot feature.</t>
        </r>
      </text>
    </comment>
    <comment ref="E199" authorId="2" shapeId="0" xr:uid="{54C9CF82-2F69-4147-B441-5C94D5804BE8}">
      <text>
        <r>
          <rPr>
            <sz val="11"/>
            <color theme="1"/>
            <rFont val="Calibri"/>
            <family val="2"/>
            <scheme val="minor"/>
          </rPr>
          <t xml:space="preserve">
REC_IMG_EXT0_SEC31 set protection for memory in range 0xF8000:0xFFFFF </t>
        </r>
      </text>
    </comment>
    <comment ref="F199" authorId="0" shapeId="0" xr:uid="{FC49085D-756B-42C8-B6BF-5D734BDFC34B}">
      <text>
        <r>
          <rPr>
            <sz val="11"/>
            <color theme="1"/>
            <rFont val="Calibri"/>
            <family val="2"/>
            <scheme val="minor"/>
          </rPr>
          <t xml:space="preserve">
REC_IMG_EXT0_SEC30 set protection for memory in range 0xF0000:0xF7FFF</t>
        </r>
      </text>
    </comment>
    <comment ref="G199" authorId="0" shapeId="0" xr:uid="{B07A892C-50A9-46E8-832B-B650CDE2FCBD}">
      <text>
        <r>
          <rPr>
            <sz val="11"/>
            <color theme="1"/>
            <rFont val="Calibri"/>
            <family val="2"/>
            <scheme val="minor"/>
          </rPr>
          <t xml:space="preserve">
REC_IMG_EXT0_SEC29 set protection for memory in range 0xE8000:0xEFFFF</t>
        </r>
      </text>
    </comment>
    <comment ref="H199" authorId="0" shapeId="0" xr:uid="{5E3410AA-ADFE-4B19-A247-5A025CE77AB5}">
      <text>
        <r>
          <rPr>
            <sz val="11"/>
            <color theme="1"/>
            <rFont val="Calibri"/>
            <family val="2"/>
            <scheme val="minor"/>
          </rPr>
          <t xml:space="preserve">
REC_IMG_EXT0_SEC28 set protection for memory in range 0xE0000:0xE7FFF</t>
        </r>
      </text>
    </comment>
    <comment ref="I199" authorId="0" shapeId="0" xr:uid="{451A4872-2555-4969-ABF5-CDDFA60C3F86}">
      <text>
        <r>
          <rPr>
            <sz val="11"/>
            <color theme="1"/>
            <rFont val="Calibri"/>
            <family val="2"/>
            <scheme val="minor"/>
          </rPr>
          <t xml:space="preserve">
REC_IMG_EXT0_SEC27 set protection for memory in range 0xD8000:0xDFFFF</t>
        </r>
      </text>
    </comment>
    <comment ref="J199" authorId="0" shapeId="0" xr:uid="{C4D6A391-3A58-4097-8AE7-040FF6478247}">
      <text>
        <r>
          <rPr>
            <sz val="11"/>
            <color theme="1"/>
            <rFont val="Calibri"/>
            <family val="2"/>
            <scheme val="minor"/>
          </rPr>
          <t xml:space="preserve">
REC_IMG_EXT0_SEC26 set protection for memory in range 0xD0000:0xD7FFF</t>
        </r>
      </text>
    </comment>
    <comment ref="K199" authorId="0" shapeId="0" xr:uid="{722DA3C2-CBA1-481A-B7F7-2DCF1E80EE9E}">
      <text>
        <r>
          <rPr>
            <sz val="11"/>
            <color theme="1"/>
            <rFont val="Calibri"/>
            <family val="2"/>
            <scheme val="minor"/>
          </rPr>
          <t xml:space="preserve">
REC_IMG_EXT0_SEC25 set protection for memory in range 0xC8000:0xCFFFF</t>
        </r>
      </text>
    </comment>
    <comment ref="L199" authorId="0" shapeId="0" xr:uid="{4436706F-54EC-4EAD-B01B-9987A8CF14AF}">
      <text>
        <r>
          <rPr>
            <sz val="11"/>
            <color theme="1"/>
            <rFont val="Calibri"/>
            <family val="2"/>
            <scheme val="minor"/>
          </rPr>
          <t xml:space="preserve">
REC_IMG_EXT0_SEC24 set protection for memory in range 0xC0000:0xC7FFF</t>
        </r>
      </text>
    </comment>
    <comment ref="M199" authorId="0" shapeId="0" xr:uid="{76EA37B8-C8C6-4510-8C0F-443050494658}">
      <text>
        <r>
          <rPr>
            <sz val="11"/>
            <color theme="1"/>
            <rFont val="Calibri"/>
            <family val="2"/>
            <scheme val="minor"/>
          </rPr>
          <t xml:space="preserve">
REC_IMG_EXT0_SEC23 set protection for memory in range 0xB8000:0xBFFFF</t>
        </r>
      </text>
    </comment>
    <comment ref="N199" authorId="0" shapeId="0" xr:uid="{C9E66639-7F45-4E0A-A9D0-26C25544C39B}">
      <text>
        <r>
          <rPr>
            <sz val="11"/>
            <color theme="1"/>
            <rFont val="Calibri"/>
            <family val="2"/>
            <scheme val="minor"/>
          </rPr>
          <t xml:space="preserve">
REC_IMG_EXT0_SEC22 set protection for memory in range 0xB0000:0xB7FFF</t>
        </r>
      </text>
    </comment>
    <comment ref="O199" authorId="0" shapeId="0" xr:uid="{6481C344-C7C7-4322-AEFF-3076E1B7B48D}">
      <text>
        <r>
          <rPr>
            <sz val="11"/>
            <color theme="1"/>
            <rFont val="Calibri"/>
            <family val="2"/>
            <scheme val="minor"/>
          </rPr>
          <t xml:space="preserve">
REC_IMG_EXT0_SEC21 set protection for memory in range 0xA8000:0xAFFFF</t>
        </r>
      </text>
    </comment>
    <comment ref="P199" authorId="0" shapeId="0" xr:uid="{C1DC0145-5EC5-473D-8053-6D7CF6394D7E}">
      <text>
        <r>
          <rPr>
            <sz val="11"/>
            <color theme="1"/>
            <rFont val="Calibri"/>
            <family val="2"/>
            <scheme val="minor"/>
          </rPr>
          <t xml:space="preserve">
REC_IMG_EXT0_SEC20 set protection for memory in range 0xA0000:0xA7FFF</t>
        </r>
      </text>
    </comment>
    <comment ref="Q199" authorId="0" shapeId="0" xr:uid="{D5F61542-27CE-4F91-829C-7E19848565A7}">
      <text>
        <r>
          <rPr>
            <sz val="11"/>
            <color theme="1"/>
            <rFont val="Calibri"/>
            <family val="2"/>
            <scheme val="minor"/>
          </rPr>
          <t xml:space="preserve">
REC_IMG_EXT0_SEC19 set protection for memory in range 0x98000:0x9FFFF</t>
        </r>
      </text>
    </comment>
    <comment ref="R199" authorId="0" shapeId="0" xr:uid="{ADE5C7A6-A70E-4351-B544-80BEE2D7F874}">
      <text>
        <r>
          <rPr>
            <sz val="11"/>
            <color theme="1"/>
            <rFont val="Calibri"/>
            <family val="2"/>
            <scheme val="minor"/>
          </rPr>
          <t xml:space="preserve">
REC_IMG_EXT0_SEC18 set protection for memory in range 0x90000:0x97FFF</t>
        </r>
      </text>
    </comment>
    <comment ref="S199" authorId="0" shapeId="0" xr:uid="{BCB2DD38-4ED5-4012-9045-421E84FC8CB3}">
      <text>
        <r>
          <rPr>
            <sz val="11"/>
            <color theme="1"/>
            <rFont val="Calibri"/>
            <family val="2"/>
            <scheme val="minor"/>
          </rPr>
          <t xml:space="preserve">
REC_IMG_EXT0_SEC17 set protection for memory in range 0x88000:0x8FFFF</t>
        </r>
      </text>
    </comment>
    <comment ref="T199" authorId="0" shapeId="0" xr:uid="{2647D743-37DA-496B-999D-F46E4CE588DE}">
      <text>
        <r>
          <rPr>
            <sz val="11"/>
            <color theme="1"/>
            <rFont val="Calibri"/>
            <family val="2"/>
            <scheme val="minor"/>
          </rPr>
          <t xml:space="preserve">
REC_IMG_EXT0_SEC16 set protection for memory in range 0x80000:0x87FFF</t>
        </r>
      </text>
    </comment>
    <comment ref="U199" authorId="0" shapeId="0" xr:uid="{DF18123D-73EB-48F4-B294-D13EE1D86177}">
      <text>
        <r>
          <rPr>
            <sz val="11"/>
            <color theme="1"/>
            <rFont val="Calibri"/>
            <family val="2"/>
            <scheme val="minor"/>
          </rPr>
          <t xml:space="preserve">
REC_IMG_EXT0_SEC15 set protection for memory in range 0x78000:0x7FFFF</t>
        </r>
      </text>
    </comment>
    <comment ref="V199" authorId="0" shapeId="0" xr:uid="{CF3474F3-3E3D-4379-B58E-9A6596DA173B}">
      <text>
        <r>
          <rPr>
            <sz val="11"/>
            <color theme="1"/>
            <rFont val="Calibri"/>
            <family val="2"/>
            <scheme val="minor"/>
          </rPr>
          <t xml:space="preserve">
REC_IMG_EXT0_SEC14 set protection for memory in range 0x70000:0x77FFF</t>
        </r>
      </text>
    </comment>
    <comment ref="W199" authorId="0" shapeId="0" xr:uid="{5E336406-AC98-4840-9F49-8F8FA33257D6}">
      <text>
        <r>
          <rPr>
            <sz val="11"/>
            <color theme="1"/>
            <rFont val="Calibri"/>
            <family val="2"/>
            <scheme val="minor"/>
          </rPr>
          <t xml:space="preserve">
REC_IMG_EXT0_SEC13 set protection for memory in range 0x68000:0x6FFFF</t>
        </r>
      </text>
    </comment>
    <comment ref="X199" authorId="0" shapeId="0" xr:uid="{54954882-D634-43B2-B1CC-C8E64CDB0BD2}">
      <text>
        <r>
          <rPr>
            <sz val="11"/>
            <color theme="1"/>
            <rFont val="Calibri"/>
            <family val="2"/>
            <scheme val="minor"/>
          </rPr>
          <t xml:space="preserve">
REC_IMG_EXT0_SEC12 set protection for memory in range 0x60000:0x67FFF</t>
        </r>
      </text>
    </comment>
    <comment ref="Y199" authorId="0" shapeId="0" xr:uid="{E528A467-E026-4E4B-A723-E5F84A516F3F}">
      <text>
        <r>
          <rPr>
            <sz val="11"/>
            <color theme="1"/>
            <rFont val="Calibri"/>
            <family val="2"/>
            <scheme val="minor"/>
          </rPr>
          <t xml:space="preserve">
REC_IMG_EXT0_SEC11 set protection for memory in range 0x58000:0x5FFFF</t>
        </r>
      </text>
    </comment>
    <comment ref="Z199" authorId="0" shapeId="0" xr:uid="{AE09D44C-7E08-4F9C-9DAD-E7781C1E4445}">
      <text>
        <r>
          <rPr>
            <sz val="11"/>
            <color theme="1"/>
            <rFont val="Calibri"/>
            <family val="2"/>
            <scheme val="minor"/>
          </rPr>
          <t xml:space="preserve">
REC_IMG_EXT0_SEC10 set protection for memory in range 0x50000:0x57FFF</t>
        </r>
      </text>
    </comment>
    <comment ref="AA199" authorId="0" shapeId="0" xr:uid="{B0FB5DF9-428C-42AE-8E0D-9F211907D5A7}">
      <text>
        <r>
          <rPr>
            <sz val="11"/>
            <color theme="1"/>
            <rFont val="Calibri"/>
            <family val="2"/>
            <scheme val="minor"/>
          </rPr>
          <t xml:space="preserve">
REC_IMG_EXT0_SEC9 set protection for memory in range 0x48000:0x4FFFF</t>
        </r>
      </text>
    </comment>
    <comment ref="AB199" authorId="0" shapeId="0" xr:uid="{7847AA87-0BCB-4D02-84C5-F57BA5695573}">
      <text>
        <r>
          <rPr>
            <sz val="11"/>
            <color theme="1"/>
            <rFont val="Calibri"/>
            <family val="2"/>
            <scheme val="minor"/>
          </rPr>
          <t xml:space="preserve">
REC_IMG_EXT0_SEC set protection for memory in range 0x40000:0x47FFF</t>
        </r>
      </text>
    </comment>
    <comment ref="D200" authorId="1" shapeId="0" xr:uid="{22F635F8-1A01-493E-8F75-615435655447}">
      <text>
        <r>
          <rPr>
            <sz val="11"/>
            <color theme="1"/>
            <rFont val="Calibri"/>
            <family val="2"/>
            <scheme val="minor"/>
          </rPr>
          <t>Bitmap mask to indicate sectors included in recovery image (sectors 40 - 63).
Recovery image is programmed in BANK1_IFR0. But if the image size is more than 32KB, this field can be used to indicate sectors to include in recovery image.
ROM will configure flash protection setting for these sectors the same as BANK1_IFR0 before exiting to user code. 
The protection settings are managed through CMPA.OEM_BANK1_IFR0_PROT. The lower 8 sectors are excluded from this mask to avoid conflicts with dual image boot feature.</t>
        </r>
      </text>
    </comment>
    <comment ref="E200" authorId="0" shapeId="0" xr:uid="{D4D8A85F-9B79-43C5-84F5-CFC13324897F}">
      <text>
        <r>
          <rPr>
            <sz val="11"/>
            <color theme="1"/>
            <rFont val="Calibri"/>
            <family val="2"/>
            <scheme val="minor"/>
          </rPr>
          <t xml:space="preserve">
REC_IMG_EXT0_SEC63 set protection for memory in range 0x1F8000:0x1FFFFF</t>
        </r>
      </text>
    </comment>
    <comment ref="F200" authorId="0" shapeId="0" xr:uid="{C3491DC4-D77E-4E8C-9372-F1DD030EA532}">
      <text>
        <r>
          <rPr>
            <sz val="11"/>
            <color theme="1"/>
            <rFont val="Calibri"/>
            <family val="2"/>
            <scheme val="minor"/>
          </rPr>
          <t xml:space="preserve">
REC_IMG_EXT0_SEC62 set protection for memory in range 0x1F0000:0x1F7FFF</t>
        </r>
      </text>
    </comment>
    <comment ref="G200" authorId="0" shapeId="0" xr:uid="{9D09C195-9D43-41BA-B06F-B7ABC03623CB}">
      <text>
        <r>
          <rPr>
            <sz val="11"/>
            <color theme="1"/>
            <rFont val="Calibri"/>
            <family val="2"/>
            <scheme val="minor"/>
          </rPr>
          <t xml:space="preserve">
REC_IMG_EXT0_SEC61 set protection for memory in range 0x1E8000:0x1EFFFF</t>
        </r>
      </text>
    </comment>
    <comment ref="H200" authorId="0" shapeId="0" xr:uid="{2FF2F275-BA94-40AD-A52C-DFC782FD9843}">
      <text>
        <r>
          <rPr>
            <sz val="11"/>
            <color theme="1"/>
            <rFont val="Calibri"/>
            <family val="2"/>
            <scheme val="minor"/>
          </rPr>
          <t xml:space="preserve">
REC_IMG_EXT0_SEC60 set protection for memory in range 0x1E0000:0x1E7FFF</t>
        </r>
      </text>
    </comment>
    <comment ref="I200" authorId="0" shapeId="0" xr:uid="{41C86319-8B20-4FA0-89CE-DF86AFEDC549}">
      <text>
        <r>
          <rPr>
            <sz val="11"/>
            <color theme="1"/>
            <rFont val="Calibri"/>
            <family val="2"/>
            <scheme val="minor"/>
          </rPr>
          <t xml:space="preserve">
REC_IMG_EXT0_SEC59 set protection for memory in range 0x1D8000:0x1DFFFF</t>
        </r>
      </text>
    </comment>
    <comment ref="J200" authorId="0" shapeId="0" xr:uid="{369C4027-381A-4C6D-AC95-0B0006FA3672}">
      <text>
        <r>
          <rPr>
            <sz val="11"/>
            <color theme="1"/>
            <rFont val="Calibri"/>
            <family val="2"/>
            <scheme val="minor"/>
          </rPr>
          <t xml:space="preserve">
REC_IMG_EXT0_SEC58 set protection for memory in range 0x1D0000:0x1D7FFF</t>
        </r>
      </text>
    </comment>
    <comment ref="K200" authorId="0" shapeId="0" xr:uid="{120F3B38-1CE9-48BF-AAA2-785C4320CDD8}">
      <text>
        <r>
          <rPr>
            <sz val="11"/>
            <color theme="1"/>
            <rFont val="Calibri"/>
            <family val="2"/>
            <scheme val="minor"/>
          </rPr>
          <t xml:space="preserve">
REC_IMG_EXT1_SEC57 set protection for memory in range 0x1C8000:0x1CFFFF</t>
        </r>
      </text>
    </comment>
    <comment ref="L200" authorId="0" shapeId="0" xr:uid="{669C3793-4A83-4C99-B1FD-2B0D3181ADEA}">
      <text>
        <r>
          <rPr>
            <sz val="11"/>
            <color theme="1"/>
            <rFont val="Calibri"/>
            <family val="2"/>
            <scheme val="minor"/>
          </rPr>
          <t xml:space="preserve">
REC_IMG_EXT1_SEC56 set protection for memory in range 0x1C0000:0x1C7FFF</t>
        </r>
      </text>
    </comment>
    <comment ref="M200" authorId="0" shapeId="0" xr:uid="{13B4E68A-A0E4-4E7E-BA6A-2765043108A0}">
      <text>
        <r>
          <rPr>
            <sz val="11"/>
            <color theme="1"/>
            <rFont val="Calibri"/>
            <family val="2"/>
            <scheme val="minor"/>
          </rPr>
          <t xml:space="preserve">
REC_IMG_EXT1_SEC55 set protection for memory in range 0x1B8000:0x1BFFFF</t>
        </r>
      </text>
    </comment>
    <comment ref="N200" authorId="0" shapeId="0" xr:uid="{42D09318-EFDB-426C-B7C4-462D6AE6E4E1}">
      <text>
        <r>
          <rPr>
            <sz val="11"/>
            <color theme="1"/>
            <rFont val="Calibri"/>
            <family val="2"/>
            <scheme val="minor"/>
          </rPr>
          <t xml:space="preserve">
REC_IMG_EXT1_SEC54 set protection for memory in range 0x1B0000:0x1B7FFF</t>
        </r>
      </text>
    </comment>
    <comment ref="O200" authorId="0" shapeId="0" xr:uid="{C93435AD-A6A4-4671-8C7B-4BE11A0AA2DD}">
      <text>
        <r>
          <rPr>
            <sz val="11"/>
            <color theme="1"/>
            <rFont val="Calibri"/>
            <family val="2"/>
            <scheme val="minor"/>
          </rPr>
          <t xml:space="preserve">
REC_IMG_EXT1_SEC53 set protection for memory in range 0x1A8000:0x1AFFFF</t>
        </r>
      </text>
    </comment>
    <comment ref="P200" authorId="0" shapeId="0" xr:uid="{50227517-1294-4952-9CBF-4732FAA2C9FA}">
      <text>
        <r>
          <rPr>
            <sz val="11"/>
            <color theme="1"/>
            <rFont val="Calibri"/>
            <family val="2"/>
            <scheme val="minor"/>
          </rPr>
          <t xml:space="preserve">
REC_IMG_EXT1_SEC52 set protection for memory in range 0x1A0000:0x1A7FFF</t>
        </r>
      </text>
    </comment>
    <comment ref="Q200" authorId="0" shapeId="0" xr:uid="{1814981D-F9C6-48C9-8772-231B18DBE104}">
      <text>
        <r>
          <rPr>
            <sz val="11"/>
            <color theme="1"/>
            <rFont val="Calibri"/>
            <family val="2"/>
            <scheme val="minor"/>
          </rPr>
          <t xml:space="preserve">
REC_IMG_EXT1_SEC51 set protection for memory in range 0x198000:0x19FFFF</t>
        </r>
      </text>
    </comment>
    <comment ref="R200" authorId="0" shapeId="0" xr:uid="{1B8A8C81-BEDE-4CA0-93C7-159B52E2CFAA}">
      <text>
        <r>
          <rPr>
            <sz val="11"/>
            <color theme="1"/>
            <rFont val="Calibri"/>
            <family val="2"/>
            <scheme val="minor"/>
          </rPr>
          <t xml:space="preserve">
REC_IMG_EXT1_SEC50 set protection for memory in range 0x190000:0x197FFF</t>
        </r>
      </text>
    </comment>
    <comment ref="S200" authorId="0" shapeId="0" xr:uid="{F68B5027-C593-45A4-87FE-55B683206760}">
      <text>
        <r>
          <rPr>
            <sz val="11"/>
            <color theme="1"/>
            <rFont val="Calibri"/>
            <family val="2"/>
            <scheme val="minor"/>
          </rPr>
          <t xml:space="preserve">
REC_IMG_EXT1_SEC49 set protection for memory in range 0x188000:0x18FFFF</t>
        </r>
      </text>
    </comment>
    <comment ref="T200" authorId="0" shapeId="0" xr:uid="{9A6DD089-8C3A-4A8D-B4A3-8212D2020271}">
      <text>
        <r>
          <rPr>
            <sz val="11"/>
            <color theme="1"/>
            <rFont val="Calibri"/>
            <family val="2"/>
            <scheme val="minor"/>
          </rPr>
          <t xml:space="preserve">
REC_IMG_EXT1_SEC48 set protection for memory in range 0x180000:0x187FFF</t>
        </r>
      </text>
    </comment>
    <comment ref="U200" authorId="0" shapeId="0" xr:uid="{5478037E-5988-4AF2-8165-5479611A2430}">
      <text>
        <r>
          <rPr>
            <sz val="11"/>
            <color theme="1"/>
            <rFont val="Calibri"/>
            <family val="2"/>
            <scheme val="minor"/>
          </rPr>
          <t xml:space="preserve">
REC_IMG_EXT1_SEC47 set protection for memory in range 0x178000:0x17FFFF</t>
        </r>
      </text>
    </comment>
    <comment ref="V200" authorId="0" shapeId="0" xr:uid="{CD48DA0A-A5F9-490C-A420-B23FA57A966E}">
      <text>
        <r>
          <rPr>
            <sz val="11"/>
            <color theme="1"/>
            <rFont val="Calibri"/>
            <family val="2"/>
            <scheme val="minor"/>
          </rPr>
          <t xml:space="preserve">
REC_IMG_EXT1_SEC46 set protection for memory in range 0x170000:0x177FFF</t>
        </r>
      </text>
    </comment>
    <comment ref="W200" authorId="0" shapeId="0" xr:uid="{4679F0EE-4C26-491E-89C2-A419F4F9F678}">
      <text>
        <r>
          <rPr>
            <sz val="11"/>
            <color theme="1"/>
            <rFont val="Calibri"/>
            <family val="2"/>
            <scheme val="minor"/>
          </rPr>
          <t xml:space="preserve">
REC_IMG_EXT1_SEC45 set protection for memory in range 0x168000:0x16FFFF</t>
        </r>
      </text>
    </comment>
    <comment ref="X200" authorId="0" shapeId="0" xr:uid="{879BF6B6-EFAA-4D08-9532-97942754D42C}">
      <text>
        <r>
          <rPr>
            <sz val="11"/>
            <color theme="1"/>
            <rFont val="Calibri"/>
            <family val="2"/>
            <scheme val="minor"/>
          </rPr>
          <t xml:space="preserve">
REC_IMG_EXT1_SEC44 set protection for memory in range 0x160000:0x167FFF</t>
        </r>
      </text>
    </comment>
    <comment ref="Y200" authorId="0" shapeId="0" xr:uid="{3F68D16F-4165-4927-87DD-4E5F7504E78E}">
      <text>
        <r>
          <rPr>
            <sz val="11"/>
            <color theme="1"/>
            <rFont val="Calibri"/>
            <family val="2"/>
            <scheme val="minor"/>
          </rPr>
          <t xml:space="preserve">
REC_IMG_EXT1_SEC43 set protection for memory in range 0x158000:0x15FFFF</t>
        </r>
      </text>
    </comment>
    <comment ref="Z200" authorId="0" shapeId="0" xr:uid="{1320A0E8-5617-4617-BC8E-2544FB81C95F}">
      <text>
        <r>
          <rPr>
            <sz val="11"/>
            <color theme="1"/>
            <rFont val="Calibri"/>
            <family val="2"/>
            <scheme val="minor"/>
          </rPr>
          <t xml:space="preserve">
REC_IMG_EXT1_SEC42 set protection for memory in range 0x150000:0x157FFF</t>
        </r>
      </text>
    </comment>
    <comment ref="AA200" authorId="0" shapeId="0" xr:uid="{17121003-DCD3-4C0D-B9C4-BB4A2D05B0C3}">
      <text>
        <r>
          <rPr>
            <sz val="11"/>
            <color theme="1"/>
            <rFont val="Calibri"/>
            <family val="2"/>
            <scheme val="minor"/>
          </rPr>
          <t xml:space="preserve">
REC_IMG_EXT1_SEC41 set protection for memory in range 0x148000:0x14FFFF</t>
        </r>
      </text>
    </comment>
    <comment ref="AB200" authorId="0" shapeId="0" xr:uid="{0D62F9A4-0D0E-4106-8BFD-E0B6AC9E90F8}">
      <text>
        <r>
          <rPr>
            <sz val="11"/>
            <color theme="1"/>
            <rFont val="Calibri"/>
            <family val="2"/>
            <scheme val="minor"/>
          </rPr>
          <t xml:space="preserve">
REC_IMG_EXT1_SEC40 set protection for memory in range 0x140000:0x147FFF</t>
        </r>
      </text>
    </comment>
    <comment ref="D211" authorId="1" shapeId="0" xr:uid="{741F6998-4D63-4944-BB86-B981147B57BA}">
      <text>
        <r>
          <rPr>
            <sz val="11"/>
            <color theme="1"/>
            <rFont val="Calibri"/>
            <family val="2"/>
            <scheme val="minor"/>
          </rPr>
          <t>Drive GPIO 0 port [31:0] pins high after reset.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QUICK_SET_GPIO_0 and QUICK_CLR_GPIO_0 fields then pin will be set to high-level with quick transition to low.</t>
        </r>
      </text>
    </comment>
    <comment ref="E211" authorId="2" shapeId="0" xr:uid="{19C20EEA-4476-4ED2-B080-EFB66B92CEB0}">
      <text>
        <r>
          <rPr>
            <sz val="11"/>
            <color theme="1"/>
            <rFont val="Calibri"/>
            <family val="2"/>
            <scheme val="minor"/>
          </rPr>
          <t xml:space="preserve">Drive GPIO 0 port pins high after reset.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QUICK_SET_GPIO_x and QUICK_CLR_GPIO_x fields then pin will be set to high-level with quick transition to low.
</t>
        </r>
      </text>
    </comment>
    <comment ref="D212" authorId="1" shapeId="0" xr:uid="{8D6C5557-426F-4DEA-B390-3C8AA90A36AC}">
      <text>
        <r>
          <rPr>
            <sz val="11"/>
            <color theme="1"/>
            <rFont val="Calibri"/>
            <family val="2"/>
            <scheme val="minor"/>
          </rPr>
          <t>Drive GPIO 0 port [31:0] pins low.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QUICK_SET_GPIO_0 and QUICK_CLR_GPIO_0 fields then pin will be set to high-level with quick transition to low.</t>
        </r>
      </text>
    </comment>
    <comment ref="E212" authorId="2" shapeId="0" xr:uid="{051DB57E-E8AE-4799-A760-D3023BE40323}">
      <text>
        <r>
          <rPr>
            <sz val="11"/>
            <color theme="1"/>
            <rFont val="Calibri"/>
            <family val="2"/>
            <scheme val="minor"/>
          </rPr>
          <t>Drive GPIO 0 port pins low.
See description of QUICK_SET_GPIO_0 field.
Note, if a pin is selected in both QUICK_SET_GPIO_x and QUICK_CLR_GPIO_x fields then pin will be set to high-level with quick transition to low.</t>
        </r>
      </text>
    </comment>
    <comment ref="D213" authorId="1" shapeId="0" xr:uid="{F9891A34-244E-4668-8E9D-3B628B337394}">
      <text>
        <r>
          <rPr>
            <sz val="11"/>
            <color theme="1"/>
            <rFont val="Calibri"/>
            <family val="2"/>
            <scheme val="minor"/>
          </rPr>
          <t>Drive GPIO 1 port [31:0] pins high after reset.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QUICK_SET_GPIO_1 and QUICK_CLR_GPIO_1 fields then pin will be set to high-level with quick transition to low.</t>
        </r>
      </text>
    </comment>
    <comment ref="E213" authorId="2" shapeId="0" xr:uid="{FF55B2E9-90E3-471D-B9DF-5F70C737CC8F}">
      <text>
        <r>
          <rPr>
            <sz val="11"/>
            <color theme="1"/>
            <rFont val="Calibri"/>
            <family val="2"/>
            <scheme val="minor"/>
          </rPr>
          <t>Drive GPIO 1 port pins high.
See description of QUICK_SET_GPIO_0 field.</t>
        </r>
      </text>
    </comment>
    <comment ref="D214" authorId="1" shapeId="0" xr:uid="{C47CC2A1-70C9-403C-AE23-AE9E1F702BB6}">
      <text>
        <r>
          <rPr>
            <sz val="11"/>
            <color theme="1"/>
            <rFont val="Calibri"/>
            <family val="2"/>
            <scheme val="minor"/>
          </rPr>
          <t>Drive GPIO 1 port [31:0] pins low.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QUICK_SET_GPIO_1 and QUICK_CLR_GPIO_1 fields then pin will be set to high-level with quick transition to low.</t>
        </r>
      </text>
    </comment>
    <comment ref="E214" authorId="2" shapeId="0" xr:uid="{0B8CE5BD-B079-4542-9131-35A59DE16658}">
      <text>
        <r>
          <rPr>
            <sz val="11"/>
            <color theme="1"/>
            <rFont val="Calibri"/>
            <family val="2"/>
            <scheme val="minor"/>
          </rPr>
          <t>Drive GPIO 1 port pins low.
See description of QUICK_SET_GPIO_0 field.</t>
        </r>
      </text>
    </comment>
    <comment ref="D215" authorId="1" shapeId="0" xr:uid="{D107334C-6CBF-4D06-A56E-1A7DB0034896}">
      <text>
        <r>
          <rPr>
            <sz val="11"/>
            <color theme="1"/>
            <rFont val="Calibri"/>
            <family val="2"/>
            <scheme val="minor"/>
          </rPr>
          <t>Drive GPIO 2 port [31:0] pins high after reset.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QUICK_SET_GPIO_2 and QUICK_CLR_GPIO_2 fields then pin will be set to high-level with quick transition to low.</t>
        </r>
      </text>
    </comment>
    <comment ref="E215" authorId="2" shapeId="0" xr:uid="{A36A52D9-43B7-4D4C-BA0A-2D671D1FB8AA}">
      <text>
        <r>
          <rPr>
            <sz val="11"/>
            <color theme="1"/>
            <rFont val="Calibri"/>
            <family val="2"/>
            <scheme val="minor"/>
          </rPr>
          <t>Drive GPIO 2 port pins high.
See description of QUICK_SET_GPIO_0 field.</t>
        </r>
      </text>
    </comment>
    <comment ref="D216" authorId="1" shapeId="0" xr:uid="{73D89EA6-7BBC-4166-907D-EFE2A43D7BD9}">
      <text>
        <r>
          <rPr>
            <sz val="11"/>
            <color theme="1"/>
            <rFont val="Calibri"/>
            <family val="2"/>
            <scheme val="minor"/>
          </rPr>
          <t>Drive GPIO 2 port [31:0] pins low.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QUICK_SET_GPIO_2 and QUICK_CLR_GPIO_2 fields then pin will be set to high-level with quick transition to low.</t>
        </r>
      </text>
    </comment>
    <comment ref="E216" authorId="2" shapeId="0" xr:uid="{4CC36DF4-882A-46ED-B660-5681C5D0EA24}">
      <text>
        <r>
          <rPr>
            <sz val="11"/>
            <color theme="1"/>
            <rFont val="Calibri"/>
            <family val="2"/>
            <scheme val="minor"/>
          </rPr>
          <t>Drive GPIO 2 port pins low.
See description of QUICK_SET_GPIO_0 field.</t>
        </r>
      </text>
    </comment>
    <comment ref="D217" authorId="1" shapeId="0" xr:uid="{9419C2FB-CDDC-4AD7-8715-00C8997A9D6E}">
      <text>
        <r>
          <rPr>
            <sz val="11"/>
            <color theme="1"/>
            <rFont val="Calibri"/>
            <family val="2"/>
            <scheme val="minor"/>
          </rPr>
          <t>Drive GPIO 3 port [31:0] pins high after reset.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QUICK_SET_GPIO_3 and QUICK_CLR_GPIO_3 fields then pin will be set to high-level with quick transition to low.</t>
        </r>
      </text>
    </comment>
    <comment ref="E217" authorId="2" shapeId="0" xr:uid="{102B9C66-8452-435A-8805-8697878C8EC6}">
      <text>
        <r>
          <rPr>
            <sz val="11"/>
            <color theme="1"/>
            <rFont val="Calibri"/>
            <family val="2"/>
            <scheme val="minor"/>
          </rPr>
          <t>Drive GPIO 3 port pins high.
See description of QUICK_SET_GPIO_0 field.</t>
        </r>
      </text>
    </comment>
    <comment ref="D218" authorId="1" shapeId="0" xr:uid="{0A1CAF69-F992-49CE-B6CA-17EC5A61A4D2}">
      <text>
        <r>
          <rPr>
            <sz val="11"/>
            <color theme="1"/>
            <rFont val="Calibri"/>
            <family val="2"/>
            <scheme val="minor"/>
          </rPr>
          <t>Drive GPIO 3 port [31:0] pins low.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QUICK_SET_GPIO_3 and QUICK_CLR_GPIO_3 fields then pin will be set to high-level with quick transition to low.</t>
        </r>
      </text>
    </comment>
    <comment ref="E218" authorId="2" shapeId="0" xr:uid="{D435309D-8B0C-4DA7-949B-DC87F4F66021}">
      <text>
        <r>
          <rPr>
            <sz val="11"/>
            <color theme="1"/>
            <rFont val="Calibri"/>
            <family val="2"/>
            <scheme val="minor"/>
          </rPr>
          <t>Drive GPIO 3 port pins low.
See description of QUICK_SET_GPIO_0 field.</t>
        </r>
      </text>
    </comment>
    <comment ref="D219" authorId="1" shapeId="0" xr:uid="{DAFB166C-6D89-4338-911F-A798EE86A135}">
      <text>
        <r>
          <rPr>
            <sz val="11"/>
            <color theme="1"/>
            <rFont val="Calibri"/>
            <family val="2"/>
            <scheme val="minor"/>
          </rPr>
          <t>Drive GPIO 4 port [31:0] pins high after reset.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QUICK_SET_GPIO_4 and QUICK_CLR_GPIO_4 fields then pin will be set to high-level with quick transition to low.</t>
        </r>
      </text>
    </comment>
    <comment ref="E219" authorId="2" shapeId="0" xr:uid="{84943A84-FC85-4FCD-9D74-7FB3B45AD6E9}">
      <text>
        <r>
          <rPr>
            <sz val="11"/>
            <color theme="1"/>
            <rFont val="Calibri"/>
            <family val="2"/>
            <scheme val="minor"/>
          </rPr>
          <t>Drive GPIO 4 port pins high.
See description of QUICK_SET_GPIO_0 field.</t>
        </r>
      </text>
    </comment>
    <comment ref="D220" authorId="1" shapeId="0" xr:uid="{4ABF1F44-3308-486E-B22B-4D71E699440B}">
      <text>
        <r>
          <rPr>
            <sz val="11"/>
            <color theme="1"/>
            <rFont val="Calibri"/>
            <family val="2"/>
            <scheme val="minor"/>
          </rPr>
          <t>Drive GPIO 4 port [31:0] pins low.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QUICK_SET_GPIO_4 and QUICK_CLR_GPIO_4 fields then pin will be set to high-level with quick transition to low.</t>
        </r>
      </text>
    </comment>
    <comment ref="E220" authorId="2" shapeId="0" xr:uid="{03423AC2-948E-44F4-87CB-2F553FF1FF1F}">
      <text>
        <r>
          <rPr>
            <sz val="11"/>
            <color theme="1"/>
            <rFont val="Calibri"/>
            <family val="2"/>
            <scheme val="minor"/>
          </rPr>
          <t xml:space="preserve">Drive GPIO 4 port pins low.
See description of QUICK_SET_GPIO_0 field.
</t>
        </r>
      </text>
    </comment>
    <comment ref="D221" authorId="1" shapeId="0" xr:uid="{0F024BF1-753F-4B34-82DB-8641202A09A1}">
      <text>
        <r>
          <rPr>
            <sz val="11"/>
            <color theme="1"/>
            <rFont val="Calibri"/>
            <family val="2"/>
            <scheme val="minor"/>
          </rPr>
          <t>Drive GPIO 5 port [31:0] pins high after reset.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QUICK_SET_GPIO_5 and QUICK_CLR_GPIO_5 fields then pin will be set to high-level with quick transition to low.</t>
        </r>
      </text>
    </comment>
    <comment ref="E221" authorId="2" shapeId="0" xr:uid="{DF48B6CC-A4E2-4853-8596-4C2C596662D3}">
      <text>
        <r>
          <rPr>
            <sz val="11"/>
            <color theme="1"/>
            <rFont val="Calibri"/>
            <family val="2"/>
            <scheme val="minor"/>
          </rPr>
          <t>Drive GPIO 5 port pins high.
See description of QUICK_SET_GPIO_0 field.</t>
        </r>
      </text>
    </comment>
    <comment ref="D222" authorId="1" shapeId="0" xr:uid="{7BDFEAB1-3263-4CAB-9FB8-59BB8FFE2C7D}">
      <text>
        <r>
          <rPr>
            <sz val="11"/>
            <color theme="1"/>
            <rFont val="Calibri"/>
            <family val="2"/>
            <scheme val="minor"/>
          </rPr>
          <t>Drive GPIO 5 port [31:0] pins low. 
Each bit corresponds to the pin in GPIO port 0. When set ROM drives the corresponding pin high as soon as possible. By default most pins come-up as tri-stated inputs. 
This feature allows customer to specify active drive pins soon after reset instead of waiting till complete boot. 
Note, if a pin is selected in both QUICK_SET_GPIO_5 and QUICK_CLR_GPIO_5 fields then pin will be set to high-level with quick transition to low.</t>
        </r>
      </text>
    </comment>
    <comment ref="E222" authorId="2" shapeId="0" xr:uid="{B63ED73C-41B4-48B6-9A22-78997DD9D471}">
      <text>
        <r>
          <rPr>
            <sz val="11"/>
            <color theme="1"/>
            <rFont val="Calibri"/>
            <family val="2"/>
            <scheme val="minor"/>
          </rPr>
          <t>Drive GPIO 5 port pins low.
See description of QUICK_SET_GPIO_0 field.</t>
        </r>
      </text>
    </comment>
    <comment ref="D227" authorId="0" shapeId="0" xr:uid="{133DB9C6-5471-4639-91A8-D6A6BC62F269}">
      <text>
        <r>
          <rPr>
            <sz val="11"/>
            <color theme="1"/>
            <rFont val="Calibri"/>
            <family val="2"/>
            <scheme val="minor"/>
          </rPr>
          <t>CUST_MK_SK is stored in form of RFC3394 blob and it is used by bootloader to decrypt SB3.1 encryption key during processing of SB file by bootloader. CUST_MK_SK is generated during device provisioning process by HSM_KEY_GEN (random key) or by HSM_STORE_KEY (user defined key) commands. To store this key into CMPA, SB_STORE_KEY command should be used.</t>
        </r>
      </text>
    </comment>
    <comment ref="D262" authorId="1" shapeId="0" xr:uid="{6AC0ADBC-B898-40D5-8BA8-29E465CBAB04}">
      <text>
        <r>
          <rPr>
            <sz val="11"/>
            <color theme="1"/>
            <rFont val="Calibri"/>
            <family val="2"/>
            <scheme val="minor"/>
          </rPr>
          <t>CRC32 of CMPA page data from offset 0x00 to 0x1EB. ROM updates this field along with CMPA_CMAC. ROM uses this field based on CMPA.LP_SEC_BOOT field option.</t>
        </r>
      </text>
    </comment>
    <comment ref="E262" authorId="2" shapeId="0" xr:uid="{303EDBBE-04D1-48E0-9B1B-2DBC1D223A89}">
      <text>
        <r>
          <rPr>
            <sz val="11"/>
            <color theme="1"/>
            <rFont val="Calibri"/>
            <family val="2"/>
            <scheme val="minor"/>
          </rPr>
          <t>ROM updates this field along with CMPA_CMAC. 
ROM uses this field based on CMPA.LP_SEC_BOOT field option.</t>
        </r>
      </text>
    </comment>
    <comment ref="D263" authorId="1" shapeId="0" xr:uid="{6EF6099E-E5A8-41D8-8859-C9EB8B94D2F2}">
      <text>
        <r>
          <rPr>
            <sz val="11"/>
            <color theme="1"/>
            <rFont val="Calibri"/>
            <family val="2"/>
            <scheme val="minor"/>
          </rPr>
          <t>CMAC[31:0] of CMPA page data from offset 0x00 to 0x1EB. ROM updates this field on subsequent boot after page update.</t>
        </r>
      </text>
    </comment>
    <comment ref="E263" authorId="2" shapeId="0" xr:uid="{7E1DD299-A236-4991-B9F3-0FEDC826095B}">
      <text>
        <r>
          <rPr>
            <sz val="11"/>
            <color theme="1"/>
            <rFont val="Calibri"/>
            <family val="2"/>
            <scheme val="minor"/>
          </rPr>
          <t xml:space="preserve">CMAC of CMPA page data from offset 0x00 to 0x1EB. 
 ROM updates this field  on subsequent boot after page update. </t>
        </r>
      </text>
    </comment>
    <comment ref="D267" authorId="0" shapeId="0" xr:uid="{0B142188-A2BF-4399-A266-87CF54A19625}">
      <text>
        <r>
          <rPr>
            <sz val="11"/>
            <color theme="1"/>
            <rFont val="Calibri"/>
            <family val="2"/>
            <scheme val="minor"/>
          </rPr>
          <t>Boot Configuration</t>
        </r>
      </text>
    </comment>
    <comment ref="D272" authorId="0" shapeId="0" xr:uid="{5AFCE172-14A2-4DBE-AE0D-11C015F4A7D2}">
      <text>
        <r>
          <rPr>
            <sz val="11"/>
            <color theme="1"/>
            <rFont val="Calibri"/>
            <family val="2"/>
            <scheme val="minor"/>
          </rPr>
          <t>FlexSPI Boot Configuration 0</t>
        </r>
      </text>
    </comment>
    <comment ref="D278" authorId="0" shapeId="0" xr:uid="{F3BED1B1-33D3-4EDF-976D-E9255BAE6ED7}">
      <text>
        <r>
          <rPr>
            <sz val="11"/>
            <color theme="1"/>
            <rFont val="Calibri"/>
            <family val="2"/>
            <scheme val="minor"/>
          </rPr>
          <t>ISP I2C Configuration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Eric Wu</author>
  </authors>
  <commentList>
    <comment ref="S164" authorId="0" shapeId="0" xr:uid="{7E909D2F-1C13-4DF6-9541-080740591234}">
      <text>
        <r>
          <rPr>
            <sz val="12"/>
            <color theme="1"/>
            <rFont val="Calibri"/>
            <family val="2"/>
            <scheme val="minor"/>
          </rPr>
          <t xml:space="preserve">Eric Wu:
hpreg_hidrv_en_1p8v controls the drive capability of the regulator when the voltage drops below certain level (below by ~50mV from target value) at the output to recover faster. It doesn’t impact the drive capability of the regulator in normal operational mode. I don’t see a issue in keeping this bit to 0. </t>
        </r>
      </text>
    </comment>
    <comment ref="S165" authorId="0" shapeId="0" xr:uid="{6F629AEE-3271-42C8-918B-3AF51A915549}">
      <text>
        <r>
          <rPr>
            <sz val="12"/>
            <color theme="1"/>
            <rFont val="Calibri"/>
            <family val="2"/>
            <scheme val="minor"/>
          </rPr>
          <t xml:space="preserve">Eric Wu:
 lpreg_hdrv_en_1p8v enables the core regulator to drive more current in LP mode. The default value of this signal is 0 with drive capability of 5mA but it should be trimmed to 1 if the current requirement is more than 5mA in LP Mode.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Wu</author>
  </authors>
  <commentList>
    <comment ref="S164" authorId="0" shapeId="0" xr:uid="{2D9363F4-A7C1-4F7B-B6E6-471740F6D2EC}">
      <text>
        <r>
          <rPr>
            <sz val="12"/>
            <color theme="1"/>
            <rFont val="Calibri"/>
            <family val="2"/>
            <scheme val="minor"/>
          </rPr>
          <t xml:space="preserve">Eric Wu:
hpreg_hidrv_en_1p8v controls the drive capability of the regulator when the voltage drops below certain level (below by ~50mV from target value) at the output to recover faster. It doesn’t impact the drive capability of the regulator in normal operational mode. I don’t see a issue in keeping this bit to 0. </t>
        </r>
      </text>
    </comment>
    <comment ref="S165" authorId="0" shapeId="0" xr:uid="{1B1BCF43-5B09-4B74-B24C-BAA13675E7B9}">
      <text>
        <r>
          <rPr>
            <sz val="12"/>
            <color theme="1"/>
            <rFont val="Calibri"/>
            <family val="2"/>
            <scheme val="minor"/>
          </rPr>
          <t xml:space="preserve">Eric Wu:
 lpreg_hdrv_en_1p8v enables the core regulator to drive more current in LP mode. The default value of this signal is 0 with drive capability of 5mA but it should be trimmed to 1 if the current requirement is more than 5mA in LP Mode.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Eric Wu</author>
  </authors>
  <commentList>
    <comment ref="S164" authorId="0" shapeId="0" xr:uid="{67A7CE81-40CB-43B3-8D1C-49409FC3715A}">
      <text>
        <r>
          <rPr>
            <sz val="12"/>
            <color theme="1"/>
            <rFont val="Calibri"/>
            <family val="2"/>
            <scheme val="minor"/>
          </rPr>
          <t xml:space="preserve">Eric Wu:
hpreg_hidrv_en_1p8v controls the drive capability of the regulator when the voltage drops below certain level (below by ~50mV from target value) at the output to recover faster. It doesn’t impact the drive capability of the regulator in normal operational mode. I don’t see a issue in keeping this bit to 0. </t>
        </r>
      </text>
    </comment>
    <comment ref="S165" authorId="0" shapeId="0" xr:uid="{DAED9750-FBD7-4AB0-82DB-E392DDCC5EE3}">
      <text>
        <r>
          <rPr>
            <sz val="12"/>
            <color theme="1"/>
            <rFont val="Calibri"/>
            <family val="2"/>
            <scheme val="minor"/>
          </rPr>
          <t xml:space="preserve">Eric Wu:
 lpreg_hdrv_en_1p8v enables the core regulator to drive more current in LP mode. The default value of this signal is 0 with drive capability of 5mA but it should be trimmed to 1 if the current requirement is more than 5mA in LP Mode.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Eric Wu</author>
  </authors>
  <commentList>
    <comment ref="B7" authorId="0" shapeId="0" xr:uid="{250F2F4B-0DF9-414A-8818-5E94976F13F5}">
      <text>
        <r>
          <rPr>
            <sz val="12"/>
            <color theme="1"/>
            <rFont val="Calibri"/>
            <family val="2"/>
            <scheme val="minor"/>
          </rPr>
          <t>Eric Wu:
BSP32 AHB CLK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Gnienlnaya Didier Coulibaly</author>
  </authors>
  <commentList>
    <comment ref="D16" authorId="0" shapeId="0" xr:uid="{90BE633C-C29B-4BC7-9507-1699F1069285}">
      <text>
        <r>
          <rPr>
            <b/>
            <sz val="9"/>
            <color indexed="81"/>
            <rFont val="Tahoma"/>
            <family val="2"/>
          </rPr>
          <t>Gnienlnaya Didier Coulibaly:</t>
        </r>
        <r>
          <rPr>
            <sz val="9"/>
            <color indexed="81"/>
            <rFont val="Tahoma"/>
            <family val="2"/>
          </rPr>
          <t xml:space="preserve">
0000 : HLQFP
0001 :  HTQFP
0100 : VFBGA</t>
        </r>
      </text>
    </comment>
    <comment ref="J16" authorId="0" shapeId="0" xr:uid="{0954025F-7318-4F05-99FF-C4A8FAC91D98}">
      <text>
        <r>
          <rPr>
            <b/>
            <sz val="9"/>
            <color indexed="81"/>
            <rFont val="Tahoma"/>
            <family val="2"/>
          </rPr>
          <t>Gnienlnaya Didier Coulibaly:</t>
        </r>
        <r>
          <rPr>
            <sz val="9"/>
            <color indexed="81"/>
            <rFont val="Tahoma"/>
            <family val="2"/>
          </rPr>
          <t xml:space="preserve">
0: LPC55xxx (Non Secure Familly)
1 : LPC55</t>
        </r>
        <r>
          <rPr>
            <b/>
            <sz val="9"/>
            <color indexed="81"/>
            <rFont val="Tahoma"/>
            <family val="2"/>
          </rPr>
          <t>S</t>
        </r>
        <r>
          <rPr>
            <sz val="9"/>
            <color indexed="81"/>
            <rFont val="Tahoma"/>
            <family val="2"/>
          </rPr>
          <t>xxx (Secure Familly)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Durgesh Pattamatta</author>
    <author>Melissa A Hunter</author>
    <author>Roy Chen</author>
    <author>Alex Qiu</author>
  </authors>
  <commentList>
    <comment ref="U6" authorId="0" shapeId="0" xr:uid="{220E8262-83C3-4839-BD21-41E31631CAA4}">
      <text>
        <r>
          <rPr>
            <b/>
            <sz val="9"/>
            <color indexed="81"/>
            <rFont val="Tahoma"/>
            <family val="2"/>
          </rPr>
          <t xml:space="preserve">Inverted value of CFPA_LC_STATE.
</t>
        </r>
        <r>
          <rPr>
            <sz val="9"/>
            <color indexed="81"/>
            <rFont val="Tahoma"/>
            <family val="2"/>
          </rPr>
          <t>This INV_CPFA_LC_STATE ^ CFPA_LC_STATE[7:0] should be 0xFF, otherwise the CPFA_LC_STATE will not be valid.</t>
        </r>
        <r>
          <rPr>
            <sz val="9"/>
            <color indexed="81"/>
            <rFont val="Tahoma"/>
            <family val="2"/>
          </rPr>
          <t xml:space="preserve">
</t>
        </r>
      </text>
    </comment>
    <comment ref="AC6" authorId="0" shapeId="0" xr:uid="{59C692C9-AA1E-44C9-BD68-CBD0E47F4F0F}">
      <text>
        <r>
          <rPr>
            <sz val="12"/>
            <color theme="1"/>
            <rFont val="Calibri"/>
            <family val="2"/>
            <scheme val="minor"/>
          </rPr>
          <t>Life cycle state.
This field can be used to advance life cycle state during development for testing deployed states without programing OTP fuse.
If LC state in OTP fuse is at Develop state (0x3)  then DM-AP "mass Erase" command (0x03), if not disabled by OTP settings, can be used to bring the device back to default factory state.
Below are the allowed values for this field. Use of other values may lead to bricked state.  
0x00 - Use LC state from OTP.
0x03 - Develop  state
0x07 - Develop 2  state
0x0F - In-field state
0xCF - In-field locked state
0x1F - Field return OEM state
0x7F - Failure Analysis state
0xFF - Bricked state</t>
        </r>
      </text>
    </comment>
    <comment ref="E7" authorId="0" shapeId="0" xr:uid="{8C703075-F913-422F-8414-C9BBF3DA1FCC}">
      <text>
        <r>
          <rPr>
            <sz val="12"/>
            <color theme="1"/>
            <rFont val="Calibri"/>
            <family val="2"/>
            <scheme val="minor"/>
          </rPr>
          <t xml:space="preserve">Update DICE certificate during next boot.
0 - No action
1 - Generate certificate. 
</t>
        </r>
      </text>
    </comment>
    <comment ref="G7" authorId="0" shapeId="0" xr:uid="{D3CF46DD-8086-4263-8919-ECB3A319AEBF}">
      <text>
        <r>
          <rPr>
            <sz val="12"/>
            <color theme="1"/>
            <rFont val="Calibri"/>
            <family val="2"/>
            <scheme val="minor"/>
          </rPr>
          <t>CMPA page updated through ROM API. Thus compute CMAC on sub-sequent boot. This field is checked only in Develop (0x3)  LC state.
* 000 - No action
* 010 - Update CMAC field in CMPA page. 
* 011 - Update CMAC field in CMPA page and OTP. Advance OTP_LC_STATE to Develop2 (0x7).
* 101 - Update CMAC field in CMPA page and OTP. Advance OTP_LC_STATE to In-field (0xF).
* 110  - Update CMAC field in CMPA page and OTP. Advance OTP_LC_STATE to In-field Locked (0xCF).
* All other combinations update CMAC field in CMPA page.</t>
        </r>
      </text>
    </comment>
    <comment ref="K7" authorId="0" shapeId="0" xr:uid="{287EBF4A-82FB-4C91-A26A-C73AA6F1558E}">
      <text>
        <r>
          <rPr>
            <b/>
            <sz val="9"/>
            <color indexed="81"/>
            <rFont val="Tahoma"/>
            <family val="2"/>
          </rPr>
          <t>Image updated.</t>
        </r>
        <r>
          <rPr>
            <sz val="9"/>
            <color indexed="81"/>
            <rFont val="Tahoma"/>
            <family val="2"/>
          </rPr>
          <t xml:space="preserve">
00 - No action
01 - Update image 0 CMAC
10 - Update image 1 CMAC 
11 - Update SBL image CMAC. Value written in SBL_IMG0_CMAC field.</t>
        </r>
      </text>
    </comment>
    <comment ref="M7" authorId="0" shapeId="0" xr:uid="{2A1E7496-ABF6-4403-B4B7-AD1DEB36B748}">
      <text>
        <r>
          <rPr>
            <sz val="12"/>
            <color theme="1"/>
            <rFont val="Calibri"/>
            <family val="2"/>
            <scheme val="minor"/>
          </rPr>
          <t xml:space="preserve">CFPA page version.
Boot ROM uses this field to determine the active CFPA page by comparing the values in this field for the two CFPA pages. The page with higher version number is picked as active page if it passes the CMAC authentication. This field is updated by ROM whenever CFPA page is updated.
</t>
        </r>
      </text>
    </comment>
    <comment ref="E8" authorId="0" shapeId="0" xr:uid="{76080F67-D7BF-4E1C-BE91-428939278534}">
      <text>
        <r>
          <rPr>
            <sz val="12"/>
            <color theme="1"/>
            <rFont val="Calibri"/>
            <family val="2"/>
            <scheme val="minor"/>
          </rPr>
          <t>Secure Firmware version.
This monotonic counter field tracks the firmware version of secure partition. 
ROM uses this field to enforce anti-rollback checking during secure boot and secure update (SB3 header).  
For image authentication pass during secure boot the FW version in image manifest must be equal or greater than this value. 
During secure update &amp; recovery boot the version number in SB3 header Must be equal or greater than the value in this field.
Apart from SB3 header check, user can enforce anti-rollback check during SB3 processing by using "kSB3_COMMAND_fwVersionCheck" SB command with 'kNBOOT_CNT_secure' counter ID parameter, in SB3 file.</t>
        </r>
      </text>
    </comment>
    <comment ref="E9" authorId="0" shapeId="0" xr:uid="{6D901586-0DA2-413E-BF1B-03F85695B149}">
      <text>
        <r>
          <rPr>
            <b/>
            <sz val="9"/>
            <color indexed="81"/>
            <rFont val="Tahoma"/>
            <family val="2"/>
          </rPr>
          <t>Non-Secure Firmware version.</t>
        </r>
        <r>
          <rPr>
            <sz val="9"/>
            <color indexed="81"/>
            <rFont val="Tahoma"/>
            <family val="2"/>
          </rPr>
          <t xml:space="preserve">
This monotonic counter field can be used to track the firmware version of non-secure partition.  An antirollback check can be enforced during update by using this field and "kSB3_COMMAND_fwVersionCheck" SB command with 'kNBOOT_CNT_nonsecure' counter ID parameter, in SB3 file.
</t>
        </r>
      </text>
    </comment>
    <comment ref="E10" authorId="0" shapeId="0" xr:uid="{259EACE8-52DC-4A7B-A293-6293EABCE826}">
      <text>
        <r>
          <rPr>
            <b/>
            <sz val="9"/>
            <color indexed="81"/>
            <rFont val="Tahoma"/>
            <family val="2"/>
          </rPr>
          <t xml:space="preserve">General purpose FW version counter.
</t>
        </r>
        <r>
          <rPr>
            <sz val="9"/>
            <color indexed="81"/>
            <rFont val="Tahoma"/>
            <family val="2"/>
          </rPr>
          <t>This monotonic counter field can be used by application to track version of libraries or other image components. 
Boot ROM only provides monotonic counter checking during CFPA page update. 
It is user application responsibility to enforce antro-rollback checking using this field.</t>
        </r>
        <r>
          <rPr>
            <sz val="9"/>
            <color indexed="81"/>
            <rFont val="Tahoma"/>
            <family val="2"/>
          </rPr>
          <t xml:space="preserve">
</t>
        </r>
      </text>
    </comment>
    <comment ref="E11" authorId="0" shapeId="0" xr:uid="{183B7EDA-DD64-4264-B4F8-2247A6B08361}">
      <text>
        <r>
          <rPr>
            <sz val="12"/>
            <color theme="1"/>
            <rFont val="Calibri"/>
            <family val="2"/>
            <scheme val="minor"/>
          </rPr>
          <t xml:space="preserve">OEM assets erase done flag.
ROM sets this field to 0xA after erasing the user flash and OEM assets. This operation is done on first boot after OTP_LC_STATE is advanced to 0x1F or higher states. 
On every boot ROM checks if LC_STATE is greater or equal to 0x1F and this field is empty in active CFPA page, then it erases OEM assets and updates this field in CFPA before freezing CFPA pages and enabling debug access. If the field is already set  to 0xA then it proceeds without erasing user flash area.
</t>
        </r>
      </text>
    </comment>
    <comment ref="AC11" authorId="0" shapeId="0" xr:uid="{15BA48B5-8A07-4C5B-B161-F6D4A61934D7}">
      <text>
        <r>
          <rPr>
            <sz val="12"/>
            <color theme="1"/>
            <rFont val="Calibri"/>
            <family val="2"/>
            <scheme val="minor"/>
          </rPr>
          <t xml:space="preserve">RoT Key 3 enable. Determines if ROTK3 can be used during secure boot. 
00,01 - Enabled
10, 11 - Key revoked
</t>
        </r>
      </text>
    </comment>
    <comment ref="AE11" authorId="0" shapeId="0" xr:uid="{0AE736E2-938B-45A6-9D98-88BB6D9679E1}">
      <text>
        <r>
          <rPr>
            <sz val="12"/>
            <color theme="1"/>
            <rFont val="Calibri"/>
            <family val="2"/>
            <scheme val="minor"/>
          </rPr>
          <t xml:space="preserve">RoT Key 2 enable. Determines if ROTK2 can be used during secure boot. 
00, 01 - Enabled
10, 11 - Key revoked
</t>
        </r>
      </text>
    </comment>
    <comment ref="AG11" authorId="0" shapeId="0" xr:uid="{A9CDB2CF-E820-4584-895D-33F30712F285}">
      <text>
        <r>
          <rPr>
            <sz val="12"/>
            <color theme="1"/>
            <rFont val="Calibri"/>
            <family val="2"/>
            <scheme val="minor"/>
          </rPr>
          <t xml:space="preserve">RoT Key 1 enable. Determines if ROTK1 can be used during secure boot. 
00, 01 - Enabled
10, 11 - Key revoked
</t>
        </r>
      </text>
    </comment>
    <comment ref="AI11" authorId="0" shapeId="0" xr:uid="{F56ED394-4C16-45D4-9C19-7B34615513E3}">
      <text>
        <r>
          <rPr>
            <sz val="12"/>
            <color theme="1"/>
            <rFont val="Calibri"/>
            <family val="2"/>
            <scheme val="minor"/>
          </rPr>
          <t xml:space="preserve">RoT Key 0 enable. Determines if ROTK0 can be used during secure boot. 
00, 01 - Enabled
10, 11 - Key revoked
</t>
        </r>
      </text>
    </comment>
    <comment ref="M12" authorId="0" shapeId="0" xr:uid="{188D6AC0-F75F-4F09-BEB8-26A32A740D1A}">
      <text>
        <r>
          <rPr>
            <sz val="12"/>
            <color theme="1"/>
            <rFont val="Calibri"/>
            <family val="2"/>
            <scheme val="minor"/>
          </rPr>
          <t xml:space="preserve">Image signing key revocation counter.
This monotonic counter field is used by boot ROM to enforce image signing key (ISK) certificate revocation policy. 
Boot ROM accepts an ISK certificate as valid only if the "constraint" field in ISK certificate is the same or greater than the ISK revocation counter.
The 32-bit ISK revocation counter is formed using 8 bits of IMAGE_KEY_REVOKE[7:0] field in OTP as MSB bits and lower 24 bits from this field.
ISK certificate validation is done as part of boot, FW update (SB3) and recovery (SB3) image authentication.
</t>
        </r>
      </text>
    </comment>
    <comment ref="U14" authorId="0" shapeId="0" xr:uid="{51619A33-219C-4599-BFC0-64E6D6CFD7CE}">
      <text>
        <r>
          <rPr>
            <sz val="12"/>
            <color theme="1"/>
            <rFont val="Calibri"/>
            <family val="2"/>
            <scheme val="minor"/>
          </rPr>
          <t xml:space="preserve">Debug certificate revocation counter.
This monotonic counter field is used for revoking debug certificates.
As part of debug authentication, CC_VU field in debug certificate/credential is checked against DCFG_VENDOR_USAGE value.
The 32-bit DCFG_VENDOR_USAGE is formed using upper 16 bit of CMPA.VENDOR_USAGE and lower 16 bits of this field.  
</t>
        </r>
      </text>
    </comment>
    <comment ref="D15" authorId="0" shapeId="0" xr:uid="{0932FBB0-4FCC-4993-88D5-385FEC81D650}">
      <text>
        <r>
          <rPr>
            <sz val="12"/>
            <color theme="1"/>
            <rFont val="Calibri"/>
            <family val="2"/>
            <scheme val="minor"/>
          </rPr>
          <t xml:space="preserve">With TZ-M, the part can be sold by level 1 customers (secure code developer) to level-2 customers who develops non-secure code only.
    - In this scenario,  for ease of development, Level 1 customer releases the part to always allow non-secure debug. 
    - To allow level-2 customers to further seal the part  DCFG_CC_SOCU_NS is used.
    - ROM will use this word to further restrict the debug access. </t>
        </r>
      </text>
    </comment>
    <comment ref="U15" authorId="0" shapeId="0" xr:uid="{70D84C2C-3DC2-4F65-890D-B5EBB9CDC6F7}">
      <text>
        <r>
          <rPr>
            <sz val="9"/>
            <color indexed="81"/>
            <rFont val="Tahoma"/>
            <family val="2"/>
          </rPr>
          <t xml:space="preserve">Enforce UUID match during Debug authentication.
0 -  Debug certificate can be used with all devices.
1 - Debug certificate per device with matching UUID is needed. </t>
        </r>
      </text>
    </comment>
    <comment ref="Z15" authorId="0" shapeId="0" xr:uid="{96455310-A7A8-41F1-A44F-9D0D54708841}">
      <text>
        <r>
          <rPr>
            <b/>
            <sz val="9"/>
            <color indexed="81"/>
            <rFont val="Tahoma"/>
            <family val="2"/>
          </rPr>
          <t>Second CM33 debug</t>
        </r>
        <r>
          <rPr>
            <sz val="9"/>
            <color indexed="81"/>
            <rFont val="Tahoma"/>
            <family val="2"/>
          </rPr>
          <t xml:space="preserve"> 
Fixed state
0 - Disabled
1 - Enabled</t>
        </r>
      </text>
    </comment>
    <comment ref="AA15" authorId="0" shapeId="0" xr:uid="{9772D8D5-9214-44B0-A681-E987B20B0A36}">
      <text>
        <r>
          <rPr>
            <sz val="12"/>
            <color theme="1"/>
            <rFont val="Calibri"/>
            <family val="2"/>
            <scheme val="minor"/>
          </rPr>
          <t>Second CM33 non-invasive debug enable
0 - Use DAP to enable
1 - Fixed state</t>
        </r>
      </text>
    </comment>
    <comment ref="AB15" authorId="0" shapeId="0" xr:uid="{838CF252-ABE8-489F-8903-CD4737B410DA}">
      <text>
        <r>
          <rPr>
            <b/>
            <sz val="9"/>
            <color indexed="81"/>
            <rFont val="Tahoma"/>
            <family val="2"/>
          </rPr>
          <t>Flash Mass Erase cmd</t>
        </r>
        <r>
          <rPr>
            <sz val="9"/>
            <color indexed="81"/>
            <rFont val="Tahoma"/>
            <family val="2"/>
          </rPr>
          <t xml:space="preserve"> enable
0 - Use DAP to enable
1 - Fixed state</t>
        </r>
      </text>
    </comment>
    <comment ref="AC15" authorId="0" shapeId="0" xr:uid="{50239DC7-96BF-4C01-BB88-48947958AAB0}">
      <text>
        <r>
          <rPr>
            <sz val="12"/>
            <color theme="1"/>
            <rFont val="Calibri"/>
            <family val="2"/>
            <scheme val="minor"/>
          </rPr>
          <t>Set FA mode command enable
0 - Use DAP to enable
1 - Fixed state</t>
        </r>
      </text>
    </comment>
    <comment ref="AD15" authorId="0" shapeId="0" xr:uid="{D0FBF893-D616-4167-BD66-F4265DA7ADF6}">
      <text>
        <r>
          <rPr>
            <b/>
            <sz val="9"/>
            <color indexed="81"/>
            <rFont val="Tahoma"/>
            <family val="2"/>
          </rPr>
          <t>ISP boot command</t>
        </r>
        <r>
          <rPr>
            <sz val="9"/>
            <color indexed="81"/>
            <rFont val="Tahoma"/>
            <family val="2"/>
          </rPr>
          <t xml:space="preserve"> enable
0 - Use DAP to enable
1 - Fixed state</t>
        </r>
      </text>
    </comment>
    <comment ref="AE15" authorId="0" shapeId="0" xr:uid="{A44A558A-FB57-4FA8-A20F-D14F1C0B69B3}">
      <text>
        <r>
          <rPr>
            <b/>
            <sz val="9"/>
            <color indexed="81"/>
            <rFont val="Tahoma"/>
            <family val="2"/>
          </rPr>
          <t>DSP debug</t>
        </r>
        <r>
          <rPr>
            <sz val="9"/>
            <color indexed="81"/>
            <rFont val="Tahoma"/>
            <family val="2"/>
          </rPr>
          <t xml:space="preserve"> enable
0 - Use DAP to enable
1 - Fixed state</t>
        </r>
      </text>
    </comment>
    <comment ref="AG15" authorId="0" shapeId="0" xr:uid="{21120549-9DF3-4C75-B7C0-6C4916BFBBBE}">
      <text>
        <r>
          <rPr>
            <b/>
            <sz val="9"/>
            <color indexed="81"/>
            <rFont val="Tahoma"/>
            <family val="2"/>
          </rPr>
          <t>Secure invasive debug</t>
        </r>
        <r>
          <rPr>
            <sz val="9"/>
            <color indexed="81"/>
            <rFont val="Tahoma"/>
            <family val="2"/>
          </rPr>
          <t xml:space="preserve"> enable
0 - Use DAP to enable
1 - Fixed state</t>
        </r>
      </text>
    </comment>
    <comment ref="AH15" authorId="0" shapeId="0" xr:uid="{CDD7EC88-2DD2-4B7D-A133-55445D1E74F4}">
      <text>
        <r>
          <rPr>
            <b/>
            <sz val="9"/>
            <color indexed="81"/>
            <rFont val="Tahoma"/>
            <family val="2"/>
          </rPr>
          <t>Secure non-invasive debug</t>
        </r>
        <r>
          <rPr>
            <sz val="9"/>
            <color indexed="81"/>
            <rFont val="Tahoma"/>
            <family val="2"/>
          </rPr>
          <t xml:space="preserve"> enable
0 - Use DAP to enable
1 - Fixed state</t>
        </r>
      </text>
    </comment>
    <comment ref="AI15" authorId="0" shapeId="0" xr:uid="{7623F88F-1572-4279-BDD5-2F4B71606981}">
      <text>
        <r>
          <rPr>
            <b/>
            <sz val="9"/>
            <color indexed="81"/>
            <rFont val="Tahoma"/>
            <family val="2"/>
          </rPr>
          <t>Non Secure debug</t>
        </r>
        <r>
          <rPr>
            <sz val="9"/>
            <color indexed="81"/>
            <rFont val="Tahoma"/>
            <family val="2"/>
          </rPr>
          <t xml:space="preserve"> enable
0 - Use DAP to enable
1 - Fixed state</t>
        </r>
      </text>
    </comment>
    <comment ref="AJ15" authorId="0" shapeId="0" xr:uid="{7CBB6F22-3B30-416E-A855-976217401FCF}">
      <text>
        <r>
          <rPr>
            <b/>
            <sz val="9"/>
            <color indexed="81"/>
            <rFont val="Tahoma"/>
            <family val="2"/>
          </rPr>
          <t>Non Secure non-invasive debug</t>
        </r>
        <r>
          <rPr>
            <sz val="9"/>
            <color indexed="81"/>
            <rFont val="Tahoma"/>
            <family val="2"/>
          </rPr>
          <t xml:space="preserve"> enable
0 - Use DAP to enable
1 - Fixed state</t>
        </r>
      </text>
    </comment>
    <comment ref="D16" authorId="0" shapeId="0" xr:uid="{3F37867C-E72C-4E18-BE70-DD9A4423C0BF}">
      <text>
        <r>
          <rPr>
            <sz val="9"/>
            <color indexed="81"/>
            <rFont val="Tahoma"/>
            <family val="2"/>
          </rPr>
          <t xml:space="preserve">With TZ-M, the part can be sold by level 1 customers (secure code developer) to level-2 customers who develops non-secure code only.
    - In this scenario,  or easy of development, Level-I customer releases the part to always allow non-secure debug. 
    - To allow level-2 customers to further seal the part  DCFG_CC_SOCU_NS is used.
    - ROM will use this word to further restrict the debug access. </t>
        </r>
      </text>
    </comment>
    <comment ref="Z16" authorId="0" shapeId="0" xr:uid="{9A85D35E-53FD-4221-B232-09013000E7B8}">
      <text>
        <r>
          <rPr>
            <b/>
            <sz val="9"/>
            <color indexed="81"/>
            <rFont val="Tahoma"/>
            <family val="2"/>
          </rPr>
          <t>Second CM33 debug</t>
        </r>
        <r>
          <rPr>
            <sz val="9"/>
            <color indexed="81"/>
            <rFont val="Tahoma"/>
            <family val="2"/>
          </rPr>
          <t xml:space="preserve"> 
Fixed state
0 - Disabled
1 - Enabled</t>
        </r>
      </text>
    </comment>
    <comment ref="AA16" authorId="0" shapeId="0" xr:uid="{5FA51947-C381-4D33-9DEB-44B573334CEB}">
      <text>
        <r>
          <rPr>
            <sz val="12"/>
            <color theme="1"/>
            <rFont val="Calibri"/>
            <family val="2"/>
            <scheme val="minor"/>
          </rPr>
          <t>Second CM33 non-invasive debug 
Fixed state
0 - Disabled
1 - Enabled</t>
        </r>
      </text>
    </comment>
    <comment ref="AB16" authorId="0" shapeId="0" xr:uid="{0476F9B1-9D57-44A7-8AB0-1CE0D7C290A4}">
      <text>
        <r>
          <rPr>
            <b/>
            <sz val="9"/>
            <color indexed="81"/>
            <rFont val="Tahoma"/>
            <family val="2"/>
          </rPr>
          <t xml:space="preserve">Mass erase flash command </t>
        </r>
        <r>
          <rPr>
            <sz val="9"/>
            <color indexed="81"/>
            <rFont val="Tahoma"/>
            <family val="2"/>
          </rPr>
          <t>f</t>
        </r>
        <r>
          <rPr>
            <sz val="9"/>
            <color indexed="81"/>
            <rFont val="Tahoma"/>
            <family val="2"/>
          </rPr>
          <t>ixed state
0 - Disabled
1 - Enabled</t>
        </r>
      </text>
    </comment>
    <comment ref="AC16" authorId="0" shapeId="0" xr:uid="{3B13567F-529B-4959-A565-E5A19E4D905E}">
      <text>
        <r>
          <rPr>
            <sz val="9"/>
            <color indexed="81"/>
            <rFont val="Tahoma"/>
            <family val="2"/>
          </rPr>
          <t xml:space="preserve">Set </t>
        </r>
        <r>
          <rPr>
            <b/>
            <sz val="9"/>
            <color indexed="81"/>
            <rFont val="Tahoma"/>
            <family val="2"/>
          </rPr>
          <t>FA mode command</t>
        </r>
        <r>
          <rPr>
            <sz val="9"/>
            <color indexed="81"/>
            <rFont val="Tahoma"/>
            <family val="2"/>
          </rPr>
          <t xml:space="preserve"> Fixed state
0 - Disabled
1 - Enabled</t>
        </r>
      </text>
    </comment>
    <comment ref="AD16" authorId="0" shapeId="0" xr:uid="{E618682B-7F19-4666-A522-B1C437464DBE}">
      <text>
        <r>
          <rPr>
            <b/>
            <sz val="9"/>
            <color indexed="81"/>
            <rFont val="Tahoma"/>
            <family val="2"/>
          </rPr>
          <t xml:space="preserve">ISP command </t>
        </r>
        <r>
          <rPr>
            <sz val="9"/>
            <color indexed="81"/>
            <rFont val="Tahoma"/>
            <family val="2"/>
          </rPr>
          <t>Fixed state
0 - Disabled
1 - Enabled</t>
        </r>
      </text>
    </comment>
    <comment ref="AE16" authorId="0" shapeId="0" xr:uid="{FE1DA3AC-8249-4425-B6BC-B14AE2527A5B}">
      <text>
        <r>
          <rPr>
            <b/>
            <sz val="9"/>
            <color indexed="81"/>
            <rFont val="Tahoma"/>
            <family val="2"/>
          </rPr>
          <t>DSP debug</t>
        </r>
        <r>
          <rPr>
            <sz val="9"/>
            <color indexed="81"/>
            <rFont val="Tahoma"/>
            <family val="2"/>
          </rPr>
          <t xml:space="preserve"> 
Fixed state
0 - Disabled
1 - Enabled</t>
        </r>
      </text>
    </comment>
    <comment ref="AG16" authorId="0" shapeId="0" xr:uid="{9C1EB496-E3D5-4F5A-848A-011CCFF7ADB5}">
      <text>
        <r>
          <rPr>
            <b/>
            <sz val="9"/>
            <color indexed="81"/>
            <rFont val="Tahoma"/>
            <family val="2"/>
          </rPr>
          <t>Secure invasive debug</t>
        </r>
        <r>
          <rPr>
            <sz val="9"/>
            <color indexed="81"/>
            <rFont val="Tahoma"/>
            <family val="2"/>
          </rPr>
          <t xml:space="preserve"> Fixed state
0 - Disabled
1 - Enabled</t>
        </r>
      </text>
    </comment>
    <comment ref="AH16" authorId="0" shapeId="0" xr:uid="{92593E6D-5BC2-4996-A654-91B4CBB61097}">
      <text>
        <r>
          <rPr>
            <b/>
            <sz val="9"/>
            <color indexed="81"/>
            <rFont val="Tahoma"/>
            <family val="2"/>
          </rPr>
          <t>Secure non-invasive debug</t>
        </r>
        <r>
          <rPr>
            <sz val="9"/>
            <color indexed="81"/>
            <rFont val="Tahoma"/>
            <family val="2"/>
          </rPr>
          <t xml:space="preserve"> Fixed state
0 - Disabled
1 - Enabled</t>
        </r>
      </text>
    </comment>
    <comment ref="AI16" authorId="0" shapeId="0" xr:uid="{635F6EBC-1D34-4839-AB26-FC0D380C277F}">
      <text>
        <r>
          <rPr>
            <b/>
            <sz val="9"/>
            <color indexed="81"/>
            <rFont val="Tahoma"/>
            <family val="2"/>
          </rPr>
          <t>Non Secure debug</t>
        </r>
        <r>
          <rPr>
            <sz val="9"/>
            <color indexed="81"/>
            <rFont val="Tahoma"/>
            <family val="2"/>
          </rPr>
          <t xml:space="preserve"> Fixed state
0 - Disabled
1 - Enabled</t>
        </r>
      </text>
    </comment>
    <comment ref="AJ16" authorId="0" shapeId="0" xr:uid="{956534D9-4C6A-4652-B39F-0896CB9AB47C}">
      <text>
        <r>
          <rPr>
            <b/>
            <sz val="9"/>
            <color indexed="81"/>
            <rFont val="Tahoma"/>
            <family val="2"/>
          </rPr>
          <t>Non Secure non-invasive debug</t>
        </r>
        <r>
          <rPr>
            <sz val="9"/>
            <color indexed="81"/>
            <rFont val="Tahoma"/>
            <family val="2"/>
          </rPr>
          <t xml:space="preserve"> Fixed state
0 - Disabled
1 - Enabled</t>
        </r>
      </text>
    </comment>
    <comment ref="E18" authorId="0" shapeId="0" xr:uid="{9DFA0891-82ED-4020-A9BE-878A1E3719C7}">
      <text>
        <r>
          <rPr>
            <sz val="12"/>
            <color theme="1"/>
            <rFont val="Calibri"/>
            <family val="2"/>
            <scheme val="minor"/>
          </rPr>
          <t xml:space="preserve">Erase counter for Prince region 0.
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t>
        </r>
      </text>
    </comment>
    <comment ref="E19" authorId="0" shapeId="0" xr:uid="{0E654276-C0FA-43C3-80D3-31576BE03742}">
      <text>
        <r>
          <rPr>
            <b/>
            <sz val="9"/>
            <color indexed="81"/>
            <rFont val="Tahoma"/>
            <family val="2"/>
          </rPr>
          <t xml:space="preserve">Erase counter for Prince region 1.
</t>
        </r>
        <r>
          <rPr>
            <sz val="9"/>
            <color indexed="81"/>
            <rFont val="Tahoma"/>
            <family val="2"/>
          </rPr>
          <t xml:space="preserve">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
</t>
        </r>
      </text>
    </comment>
    <comment ref="E20" authorId="0" shapeId="0" xr:uid="{B646F54E-51FA-4FFE-A154-DFC63232FF97}">
      <text>
        <r>
          <rPr>
            <b/>
            <sz val="9"/>
            <color indexed="81"/>
            <rFont val="Tahoma"/>
            <family val="2"/>
          </rPr>
          <t xml:space="preserve">Erase counter for Prince region 2.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t>
        </r>
      </text>
    </comment>
    <comment ref="E21" authorId="0" shapeId="0" xr:uid="{BC4DA083-1781-42DD-91E4-50A3EC8DFE8F}">
      <text>
        <r>
          <rPr>
            <b/>
            <sz val="9"/>
            <color indexed="81"/>
            <rFont val="Tahoma"/>
            <family val="2"/>
          </rPr>
          <t xml:space="preserve">Erase counter for Prince region 3.
</t>
        </r>
        <r>
          <rPr>
            <sz val="9"/>
            <color indexed="81"/>
            <rFont val="Tahoma"/>
            <family val="2"/>
          </rPr>
          <t>Monotonic erase counter for NPX region n.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NPX for encryption/decryption is computed by ROM bootloader and incorporates device UUID, NPX region number and MCTR_NPX_CTXn.</t>
        </r>
      </text>
    </comment>
    <comment ref="E22" authorId="0" shapeId="0" xr:uid="{2F3B7D76-41AF-4B62-9118-664CDACD6790}">
      <text>
        <r>
          <rPr>
            <b/>
            <sz val="9"/>
            <color indexed="81"/>
            <rFont val="Tahoma"/>
            <family val="2"/>
          </rPr>
          <t>Monotonic erase counter for IPED region 0.</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t>
        </r>
      </text>
    </comment>
    <comment ref="E23" authorId="0" shapeId="0" xr:uid="{7D70C0ED-6576-4FF1-90AA-DED5E87EC818}">
      <text>
        <r>
          <rPr>
            <b/>
            <sz val="9"/>
            <color indexed="81"/>
            <rFont val="Tahoma"/>
            <family val="2"/>
          </rPr>
          <t>Monotonic erase counter for IPED region 1.</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t>
        </r>
      </text>
    </comment>
    <comment ref="E24" authorId="0" shapeId="0" xr:uid="{A8C46C2F-29CE-47F9-850C-B4E56AFB781E}">
      <text>
        <r>
          <rPr>
            <b/>
            <sz val="9"/>
            <color indexed="81"/>
            <rFont val="Tahoma"/>
            <family val="2"/>
          </rPr>
          <t>Monotonic erase counter for IPED region 2.</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t>
        </r>
      </text>
    </comment>
    <comment ref="E25" authorId="0" shapeId="0" xr:uid="{D0CAEAF4-BF5F-43D8-95EE-9E98A9D834BD}">
      <text>
        <r>
          <rPr>
            <b/>
            <sz val="9"/>
            <color indexed="81"/>
            <rFont val="Tahoma"/>
            <family val="2"/>
          </rPr>
          <t>Monotonic erase counter for IPED region 3.</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t>
        </r>
      </text>
    </comment>
    <comment ref="E26" authorId="0" shapeId="0" xr:uid="{52C9ECC3-B642-4127-A4D0-674A9F048E53}">
      <text>
        <r>
          <rPr>
            <b/>
            <sz val="9"/>
            <color indexed="81"/>
            <rFont val="Tahoma"/>
            <family val="2"/>
          </rPr>
          <t>Monotonic erase counter for IPED region 4.</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t>
        </r>
      </text>
    </comment>
    <comment ref="E27" authorId="0" shapeId="0" xr:uid="{A5481690-AF3C-4230-BEDA-347A161C5CBE}">
      <text>
        <r>
          <rPr>
            <b/>
            <sz val="9"/>
            <color indexed="81"/>
            <rFont val="Tahoma"/>
            <family val="2"/>
          </rPr>
          <t>Monotonic erase counter for IPED region 5.</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t>
        </r>
      </text>
    </comment>
    <comment ref="E28" authorId="0" shapeId="0" xr:uid="{510B891A-BCAD-4721-A0E1-5578919562E2}">
      <text>
        <r>
          <rPr>
            <b/>
            <sz val="9"/>
            <color indexed="81"/>
            <rFont val="Tahoma"/>
            <family val="2"/>
          </rPr>
          <t>Monotonic erase counter for IPED region 6.</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t>
        </r>
      </text>
    </comment>
    <comment ref="E29" authorId="0" shapeId="0" xr:uid="{1C3E2405-E91D-4CA5-BCEE-60247A25D88C}">
      <text>
        <r>
          <rPr>
            <b/>
            <sz val="9"/>
            <color indexed="81"/>
            <rFont val="Tahoma"/>
            <family val="2"/>
          </rPr>
          <t>Monotonic erase counter for IPED region 7.</t>
        </r>
        <r>
          <rPr>
            <sz val="9"/>
            <color indexed="81"/>
            <rFont val="Tahoma"/>
            <family val="2"/>
          </rPr>
          <t xml:space="preserve"> 
This value is used by bootloader to dynamically compute region IV. 
This counter will increment by one, during each erase cycle of the corresponding flash region. 
User should not write anything in this field. This field is entirely handled by ROM. 
Final IV value for given region used by IPED for encryption/decryption is computed by ROM bootloader and incorporates device UUID, IPED region number and MCTR_IPED_CTXn.</t>
        </r>
      </text>
    </comment>
    <comment ref="E30" authorId="0" shapeId="0" xr:uid="{BFA5E6CA-F2F2-42CC-92F3-4A5B996ECED1}">
      <text>
        <r>
          <rPr>
            <sz val="12"/>
            <color theme="1"/>
            <rFont val="Calibri"/>
            <family val="2"/>
            <scheme val="minor"/>
          </rPr>
          <t xml:space="preserve">Authentication failure counter.
This monotonic counter field is incremented by boot ROM on authentication failure during boot, SB3, or debug authentication (Monotonic counter). </t>
        </r>
      </text>
    </comment>
    <comment ref="E31" authorId="0" shapeId="0" xr:uid="{3FC9E43E-0FF9-4E91-9D27-006747BB7915}">
      <text>
        <r>
          <rPr>
            <b/>
            <sz val="9"/>
            <color indexed="81"/>
            <rFont val="Tahoma"/>
            <family val="2"/>
          </rPr>
          <t xml:space="preserve">Tamper event counter.
</t>
        </r>
        <r>
          <rPr>
            <sz val="9"/>
            <color indexed="81"/>
            <rFont val="Tahoma"/>
            <family val="2"/>
          </rPr>
          <t xml:space="preserve">This monotonic counter field is incremented by boot ROM whenever the reset cause during boot is detected as 
- ITRC reset caused by security sensors or 
- WDT 0/1 reset or 
- Tamper pin reset.
</t>
        </r>
      </text>
    </comment>
    <comment ref="E32" authorId="0" shapeId="0" xr:uid="{9E539558-63D2-486D-AC6D-CFAF2DA26AEF}">
      <text>
        <r>
          <rPr>
            <sz val="9"/>
            <color indexed="81"/>
            <rFont val="Tahoma"/>
            <family val="2"/>
          </rPr>
          <t xml:space="preserve">Monotonic counter reserved for future boot ROM/application error log use. </t>
        </r>
      </text>
    </comment>
    <comment ref="E33" authorId="0" shapeId="0" xr:uid="{D0233DB5-D08D-40CA-92DD-0ABFEE64A93C}">
      <text>
        <r>
          <rPr>
            <sz val="9"/>
            <color indexed="81"/>
            <rFont val="Tahoma"/>
            <family val="2"/>
          </rPr>
          <t xml:space="preserve">Monotonic counter reserved for future boot ROM/application error log use. </t>
        </r>
      </text>
    </comment>
    <comment ref="E34" authorId="0" shapeId="0" xr:uid="{687B5FC0-6A35-46D8-BAEF-C4598951613E}">
      <text>
        <r>
          <rPr>
            <sz val="9"/>
            <color indexed="81"/>
            <rFont val="Tahoma"/>
            <family val="2"/>
          </rPr>
          <t xml:space="preserve">Monotonic counter reserved for future boot ROM/application error log use. </t>
        </r>
      </text>
    </comment>
    <comment ref="E35" authorId="0" shapeId="0" xr:uid="{14655C4E-69F1-4620-9B0F-841691FDC45B}">
      <text>
        <r>
          <rPr>
            <sz val="9"/>
            <color indexed="81"/>
            <rFont val="Tahoma"/>
            <family val="2"/>
          </rPr>
          <t xml:space="preserve">Monotonic counter reserved for future boot ROM/application error log use. </t>
        </r>
      </text>
    </comment>
    <comment ref="E36" authorId="0" shapeId="0" xr:uid="{D4C20E22-F025-4ED7-BAB1-1239EDE1947C}">
      <text>
        <r>
          <rPr>
            <sz val="9"/>
            <color indexed="81"/>
            <rFont val="Tahoma"/>
            <family val="2"/>
          </rPr>
          <t xml:space="preserve">Monotonic counter reserved for future boot ROM/application error log use. </t>
        </r>
      </text>
    </comment>
    <comment ref="E37" authorId="0" shapeId="0" xr:uid="{D6D38684-5B8C-4BFF-93DB-FD4B03B4C3D0}">
      <text>
        <r>
          <rPr>
            <sz val="9"/>
            <color indexed="81"/>
            <rFont val="Tahoma"/>
            <family val="2"/>
          </rPr>
          <t xml:space="preserve">Monotonic counter reserved for future boot ROM/application error log use. </t>
        </r>
      </text>
    </comment>
    <comment ref="E38" authorId="0" shapeId="0" xr:uid="{60E054F2-422E-4A9C-81D4-2615F6F4139A}">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39" authorId="0" shapeId="0" xr:uid="{D0660879-8401-47FD-976F-1219904A8FC3}">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0" authorId="0" shapeId="0" xr:uid="{8B94ECB7-4B2C-4E77-B683-DE10BF66EF7C}">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1" authorId="0" shapeId="0" xr:uid="{BBB54A6B-26BC-4874-B09E-4164440180B6}">
      <text>
        <r>
          <rPr>
            <sz val="12"/>
            <color theme="1"/>
            <rFont val="Calibri"/>
            <family val="2"/>
            <scheme val="minor"/>
          </rPr>
          <t xml:space="preserve">Monotonic counter for application use.
ROM enforces monotonic increment check during CFPA-CMAC page update.
If the new counter value is less than the value in active CFPA page, then the update is rejected and CMAC signing is skipped.
</t>
        </r>
      </text>
    </comment>
    <comment ref="E42" authorId="0" shapeId="0" xr:uid="{2319FCFD-6F34-4359-B44F-D77BD011DBC5}">
      <text>
        <r>
          <rPr>
            <sz val="9"/>
            <color indexed="81"/>
            <rFont val="Tahoma"/>
            <family val="2"/>
          </rPr>
          <t>Monotonic counter for application use.
ROM enforces monotonic increment check during CFPA-CMAC page update.
If the new counter value is less than the value in active CFPA page, then the update is rejected and CMAC sigining is skipped.</t>
        </r>
      </text>
    </comment>
    <comment ref="E43" authorId="0" shapeId="0" xr:uid="{AA88A7D0-B2FE-4E91-9503-A44056CEACFD}">
      <text>
        <r>
          <rPr>
            <sz val="9"/>
            <color indexed="81"/>
            <rFont val="Tahoma"/>
            <family val="2"/>
          </rPr>
          <t>Monotonic counter for application use.
ROM enforces monotonic increment check during CFPA-CMAC page update.
If the new counter value is less than the value in active CFPA page, then the update is rejected and CMAC sigining is skipped.</t>
        </r>
      </text>
    </comment>
    <comment ref="E44" authorId="0" shapeId="0" xr:uid="{9298CF70-8E18-4EA0-81DA-8BCC9FA30E9D}">
      <text>
        <r>
          <rPr>
            <sz val="12"/>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E45" authorId="0" shapeId="0" xr:uid="{EDE72155-BD81-4A05-AEAC-FF008737DAF2}">
      <text>
        <r>
          <rPr>
            <sz val="12"/>
            <color theme="1"/>
            <rFont val="Calibri"/>
            <family val="2"/>
            <scheme val="minor"/>
          </rPr>
          <t>Monotonic counter for application use.
ROM enforces monotonic increment check during CFPA-CMAC page update.
If the new counter value is less than the value in active CFPA page, then the update is rejected and CMAC signing is skipped.</t>
        </r>
      </text>
    </comment>
    <comment ref="E46" authorId="0" shapeId="0" xr:uid="{21BD9631-1116-4AF0-A715-64A6AADD32F0}">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7" authorId="0" shapeId="0" xr:uid="{75AF6376-2C8D-4C7C-B7B2-0E0894693545}">
      <text>
        <r>
          <rPr>
            <sz val="9"/>
            <color indexed="81"/>
            <rFont val="Tahoma"/>
            <family val="2"/>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sigining is skipped.</t>
        </r>
      </text>
    </comment>
    <comment ref="E48" authorId="0" shapeId="0" xr:uid="{F5F19CD8-306E-4B1C-8910-2A2A9CDCA7C1}">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49" authorId="0" shapeId="0" xr:uid="{83E4D618-691E-4F60-A6A6-DEFDFC72434A}">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0" authorId="0" shapeId="0" xr:uid="{3587E11A-C263-4F0A-AFC9-AB0227B0E9BC}">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1" authorId="0" shapeId="0" xr:uid="{E42D3743-4FD6-41E1-B968-457BEBB323F9}">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2" authorId="0" shapeId="0" xr:uid="{5AE72062-B72E-409B-9AD9-07AD50AC111F}">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E53" authorId="0" shapeId="0" xr:uid="{0AEFB869-8BD7-4679-B9F7-746BA2BFDA1E}">
      <text>
        <r>
          <rPr>
            <sz val="12"/>
            <color theme="1"/>
            <rFont val="Calibri"/>
            <family val="2"/>
            <scheme val="minor"/>
          </rPr>
          <t>Monotonic flags for application use.
Once a bit is set in this field it should be set on sub-sequent updates of the page. ROM emulates One Time Programmable (OTP) bits behavior during CFPA-CMAC update.
Compared to current value, if the new value has bit cleared, then the update is rejected and CMAC signing is skipped.</t>
        </r>
      </text>
    </comment>
    <comment ref="F54" authorId="0" shapeId="0" xr:uid="{60ACE731-1C0B-40D3-9B7E-B12A033EB7A3}">
      <text>
        <r>
          <rPr>
            <sz val="12"/>
            <color theme="1"/>
            <rFont val="Calibri"/>
            <family val="2"/>
            <scheme val="minor"/>
          </rPr>
          <t xml:space="preserve">Access control for flash sector  (offset range 0x03_8000 - 0x03_FFFF).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4" authorId="0" shapeId="0" xr:uid="{797D4A47-8BD0-4DD7-88CD-415BBCC9ADC3}">
      <text>
        <r>
          <rPr>
            <sz val="12"/>
            <color theme="1"/>
            <rFont val="Calibri"/>
            <family val="2"/>
            <scheme val="minor"/>
          </rPr>
          <t xml:space="preserve">Access control for flash sector  (offset range 0x03_0000 - 0x03_7FFF).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4" authorId="0" shapeId="0" xr:uid="{07BFBDD9-2428-4528-BE05-88142BD092EB}">
      <text>
        <r>
          <rPr>
            <sz val="12"/>
            <color theme="1"/>
            <rFont val="Calibri"/>
            <family val="2"/>
            <scheme val="minor"/>
          </rPr>
          <t xml:space="preserve">Access control for flash sector  (offset range 0x02_8000 - 0x02_FFFF).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4" authorId="0" shapeId="0" xr:uid="{7D63891A-BBED-47BE-8B0E-CE95AAF6FDA4}">
      <text>
        <r>
          <rPr>
            <sz val="12"/>
            <color theme="1"/>
            <rFont val="Calibri"/>
            <family val="2"/>
            <scheme val="minor"/>
          </rPr>
          <t xml:space="preserve">Access control for flash sector  (offset range 0x02_0000 - 0x02_7FFF).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4" authorId="0" shapeId="0" xr:uid="{4FCBB0C9-D95D-4C47-9517-157A1BA6C338}">
      <text>
        <r>
          <rPr>
            <sz val="12"/>
            <color theme="1"/>
            <rFont val="Calibri"/>
            <family val="2"/>
            <scheme val="minor"/>
          </rPr>
          <t xml:space="preserve">Access control for flash sector. (offset range 0x01_8000 - 0x01_FFFF).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4" authorId="0" shapeId="0" xr:uid="{74C973DA-BB61-4BD0-B4A9-6729F34EFDE7}">
      <text>
        <r>
          <rPr>
            <sz val="12"/>
            <color theme="1"/>
            <rFont val="Calibri"/>
            <family val="2"/>
            <scheme val="minor"/>
          </rPr>
          <t xml:space="preserve">Access control for flash sector  (offset range 0x01_0000 - 0x01_7FFF).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4" authorId="0" shapeId="0" xr:uid="{93BC1A7D-FDE3-4223-BB69-0DF898E579DC}">
      <text>
        <r>
          <rPr>
            <sz val="12"/>
            <color theme="1"/>
            <rFont val="Calibri"/>
            <family val="2"/>
            <scheme val="minor"/>
          </rPr>
          <t xml:space="preserve">Access control for flash sector (offset range 0x00_8000 - 0x00_FFFF).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4" authorId="0" shapeId="0" xr:uid="{B54A65DD-5A7F-4292-AF78-C4AD3A78CF3C}">
      <text>
        <r>
          <rPr>
            <sz val="12"/>
            <color theme="1"/>
            <rFont val="Calibri"/>
            <family val="2"/>
            <scheme val="minor"/>
          </rPr>
          <t xml:space="preserve">Access control for flash sector (offset range 0x00_0000 - 0x00_7FFF).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55" authorId="0" shapeId="0" xr:uid="{D183EF6F-5E61-4B73-B40D-0AE5D24AFB70}">
      <text>
        <r>
          <rPr>
            <sz val="12"/>
            <color theme="1"/>
            <rFont val="Calibri"/>
            <family val="2"/>
            <scheme val="minor"/>
          </rPr>
          <t xml:space="preserve">Access control for flash sector  (offset range 0x07_8000 - 0x07_FFFF).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5" authorId="0" shapeId="0" xr:uid="{2B84CF99-ED50-4F42-9BC3-6BA3843F6D8A}">
      <text>
        <r>
          <rPr>
            <sz val="12"/>
            <color theme="1"/>
            <rFont val="Calibri"/>
            <family val="2"/>
            <scheme val="minor"/>
          </rPr>
          <t xml:space="preserve">Access control for flash sector  (offset range 0x07_0000 - 0x07_7FFF).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5" authorId="0" shapeId="0" xr:uid="{DDFC57D4-D229-4027-814F-D4F893B7D161}">
      <text>
        <r>
          <rPr>
            <sz val="12"/>
            <color theme="1"/>
            <rFont val="Calibri"/>
            <family val="2"/>
            <scheme val="minor"/>
          </rPr>
          <t xml:space="preserve">Access control for flash sector  (offset range 0x06_8000 - 0x06_FFFF).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5" authorId="0" shapeId="0" xr:uid="{868063DC-BBAE-4FBE-A994-A18179859571}">
      <text>
        <r>
          <rPr>
            <sz val="12"/>
            <color theme="1"/>
            <rFont val="Calibri"/>
            <family val="2"/>
            <scheme val="minor"/>
          </rPr>
          <t xml:space="preserve">Access control for flash sector  (offset range 0x06_0000 - 0x06_7FFF).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5" authorId="0" shapeId="0" xr:uid="{ABDE0B04-57C1-46A0-93A2-4FD6A7171CC5}">
      <text>
        <r>
          <rPr>
            <sz val="12"/>
            <color theme="1"/>
            <rFont val="Calibri"/>
            <family val="2"/>
            <scheme val="minor"/>
          </rPr>
          <t xml:space="preserve">Access control for flash sector. (offset range 0x05_8000 - 0x05_FFFF).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5" authorId="0" shapeId="0" xr:uid="{10EA1AF3-0439-43CD-A8BF-CE5B3A04E09B}">
      <text>
        <r>
          <rPr>
            <sz val="12"/>
            <color theme="1"/>
            <rFont val="Calibri"/>
            <family val="2"/>
            <scheme val="minor"/>
          </rPr>
          <t xml:space="preserve">Access control for flash sector  (offset range 0x05_0000 - 0x05_7FFF).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5" authorId="0" shapeId="0" xr:uid="{B251FEF1-F435-4276-BB92-872BE13C6976}">
      <text>
        <r>
          <rPr>
            <sz val="12"/>
            <color theme="1"/>
            <rFont val="Calibri"/>
            <family val="2"/>
            <scheme val="minor"/>
          </rPr>
          <t xml:space="preserve">Access control for flash sector (offset range 0x04_8000 - 0x04_FFFF).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5" authorId="0" shapeId="0" xr:uid="{5B4609B1-73CF-452D-8B59-1FE3DA1F6376}">
      <text>
        <r>
          <rPr>
            <sz val="12"/>
            <color theme="1"/>
            <rFont val="Calibri"/>
            <family val="2"/>
            <scheme val="minor"/>
          </rPr>
          <t xml:space="preserve">Access control for flash sector (offset range 0x04_0000 - 0x04_7FFF).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56" authorId="0" shapeId="0" xr:uid="{A462EC70-CD6E-41A0-B8AA-33993B4AA69C}">
      <text>
        <r>
          <rPr>
            <sz val="12"/>
            <color theme="1"/>
            <rFont val="Calibri"/>
            <family val="2"/>
            <scheme val="minor"/>
          </rPr>
          <t xml:space="preserve">Access control for flash sector  (offset range 0x0B_8000 - 0x0B_FFFF).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6" authorId="0" shapeId="0" xr:uid="{1B76DDD4-701E-4A39-9E5D-93CD742DD659}">
      <text>
        <r>
          <rPr>
            <sz val="12"/>
            <color theme="1"/>
            <rFont val="Calibri"/>
            <family val="2"/>
            <scheme val="minor"/>
          </rPr>
          <t xml:space="preserve">Access control for flash sector  (offset range 0x0B_0000 - 0x0B_7FFF).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6" authorId="0" shapeId="0" xr:uid="{EC1E00C6-04CF-4406-BC7F-CF85B8275EF1}">
      <text>
        <r>
          <rPr>
            <sz val="12"/>
            <color theme="1"/>
            <rFont val="Calibri"/>
            <family val="2"/>
            <scheme val="minor"/>
          </rPr>
          <t xml:space="preserve">Access control for flash sector  (offset range 0x0A_8000 - 0x0A_FFFF).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6" authorId="0" shapeId="0" xr:uid="{292B5DB8-3B96-4E6A-94C3-B3321E91C7E7}">
      <text>
        <r>
          <rPr>
            <sz val="12"/>
            <color theme="1"/>
            <rFont val="Calibri"/>
            <family val="2"/>
            <scheme val="minor"/>
          </rPr>
          <t xml:space="preserve">Access control for flash sector  (offset range 0x0A_0000 - 0x0A_7FFF).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6" authorId="0" shapeId="0" xr:uid="{FA82C6F9-500C-4D77-926B-E5E1C57D3445}">
      <text>
        <r>
          <rPr>
            <sz val="12"/>
            <color theme="1"/>
            <rFont val="Calibri"/>
            <family val="2"/>
            <scheme val="minor"/>
          </rPr>
          <t xml:space="preserve">Access control for flash sector. (offset range 0x09_8000 - 0x09_FFFF).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6" authorId="0" shapeId="0" xr:uid="{7A0A93D2-7609-4C1A-8EC3-AFE7BFE0BC6A}">
      <text>
        <r>
          <rPr>
            <sz val="12"/>
            <color theme="1"/>
            <rFont val="Calibri"/>
            <family val="2"/>
            <scheme val="minor"/>
          </rPr>
          <t xml:space="preserve">Access control for flash sector  (offset range 0x09_0000 - 0x09_7FFF).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6" authorId="0" shapeId="0" xr:uid="{D25A2644-83EC-40D9-8EDB-E51BD6839185}">
      <text>
        <r>
          <rPr>
            <sz val="12"/>
            <color theme="1"/>
            <rFont val="Calibri"/>
            <family val="2"/>
            <scheme val="minor"/>
          </rPr>
          <t xml:space="preserve">Access control for flash sector (offset range 0x08_8000 - 0x08_FFFF).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6" authorId="0" shapeId="0" xr:uid="{566DA7DC-04A6-4027-B6A4-A77DD6CC0524}">
      <text>
        <r>
          <rPr>
            <sz val="12"/>
            <color theme="1"/>
            <rFont val="Calibri"/>
            <family val="2"/>
            <scheme val="minor"/>
          </rPr>
          <t xml:space="preserve">Access control for flash sector (offset range 0x08_0000 - 0x08_7FFF).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57" authorId="0" shapeId="0" xr:uid="{1C1253B7-5608-4BF2-8E85-977BC85EFCFD}">
      <text>
        <r>
          <rPr>
            <sz val="12"/>
            <color theme="1"/>
            <rFont val="Calibri"/>
            <family val="2"/>
            <scheme val="minor"/>
          </rPr>
          <t xml:space="preserve">Access control for flash sector  (offset range 0x0F_8000 - 0x0F_FFFF).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7" authorId="0" shapeId="0" xr:uid="{6F71E570-DC2A-46E1-A08B-ABAD428671CC}">
      <text>
        <r>
          <rPr>
            <sz val="12"/>
            <color theme="1"/>
            <rFont val="Calibri"/>
            <family val="2"/>
            <scheme val="minor"/>
          </rPr>
          <t xml:space="preserve">Access control for flash sector  (offset range 0x0F_0000 - 0x0F_7FFF).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7" authorId="0" shapeId="0" xr:uid="{7BC656B6-22BA-43B2-B55F-270E039E88DE}">
      <text>
        <r>
          <rPr>
            <sz val="12"/>
            <color theme="1"/>
            <rFont val="Calibri"/>
            <family val="2"/>
            <scheme val="minor"/>
          </rPr>
          <t xml:space="preserve">Access control for flash sector  (offset range 0x0E_8000 - 0x0E_FFFF).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7" authorId="0" shapeId="0" xr:uid="{1BF5D42E-1462-412D-8B41-2FEB19BAD448}">
      <text>
        <r>
          <rPr>
            <sz val="12"/>
            <color theme="1"/>
            <rFont val="Calibri"/>
            <family val="2"/>
            <scheme val="minor"/>
          </rPr>
          <t xml:space="preserve">Access control for flash sector  (offset range 0x0E_0000 - 0x0E_7FFF).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7" authorId="0" shapeId="0" xr:uid="{CC2B411F-3D8F-4C74-87C9-04281D33E7BA}">
      <text>
        <r>
          <rPr>
            <sz val="12"/>
            <color theme="1"/>
            <rFont val="Calibri"/>
            <family val="2"/>
            <scheme val="minor"/>
          </rPr>
          <t xml:space="preserve">Access control for flash sector. (offset range 0x0D_8000 - 0x0D_FFFF).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7" authorId="0" shapeId="0" xr:uid="{4FEB9504-45E1-4C34-AC18-51588319AC59}">
      <text>
        <r>
          <rPr>
            <sz val="12"/>
            <color theme="1"/>
            <rFont val="Calibri"/>
            <family val="2"/>
            <scheme val="minor"/>
          </rPr>
          <t xml:space="preserve">Access control for flash sector  (offset range 0x0D_0000 - 0x0D_7FFF).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7" authorId="0" shapeId="0" xr:uid="{A0E6C90B-74F0-40C0-8308-226A3588769F}">
      <text>
        <r>
          <rPr>
            <sz val="12"/>
            <color theme="1"/>
            <rFont val="Calibri"/>
            <family val="2"/>
            <scheme val="minor"/>
          </rPr>
          <t xml:space="preserve">Access control for flash sector (offset range 0x0C_8000 - 0x0C_FFFF).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7" authorId="0" shapeId="0" xr:uid="{F915A5B2-5EFF-4ABB-AD85-687EBC612BDE}">
      <text>
        <r>
          <rPr>
            <sz val="12"/>
            <color theme="1"/>
            <rFont val="Calibri"/>
            <family val="2"/>
            <scheme val="minor"/>
          </rPr>
          <t xml:space="preserve">Access control for flash sector (offset range 0x0C_0000 - 0x0C_7FFF).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58" authorId="0" shapeId="0" xr:uid="{7C0C878C-4CCE-45C4-A682-40FBF40234C3}">
      <text>
        <r>
          <rPr>
            <sz val="12"/>
            <color theme="1"/>
            <rFont val="Calibri"/>
            <family val="2"/>
            <scheme val="minor"/>
          </rPr>
          <t xml:space="preserve">Access control for flash sector  (offset range 0x13_8000 - 0x13_FFFF).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8" authorId="0" shapeId="0" xr:uid="{68AAE9E0-FF55-4385-BDD7-8BC5F8682B85}">
      <text>
        <r>
          <rPr>
            <sz val="12"/>
            <color theme="1"/>
            <rFont val="Calibri"/>
            <family val="2"/>
            <scheme val="minor"/>
          </rPr>
          <t xml:space="preserve">Access control for flash sector  (offset range 0x13_0000 - 0x13_7FFF).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8" authorId="0" shapeId="0" xr:uid="{AEAFF8C9-7B23-4D06-9E5F-EB8EF4DA92EE}">
      <text>
        <r>
          <rPr>
            <sz val="12"/>
            <color theme="1"/>
            <rFont val="Calibri"/>
            <family val="2"/>
            <scheme val="minor"/>
          </rPr>
          <t xml:space="preserve">Access control for flash sector  (offset range 0x12_8000 - 0x12_FFFF).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8" authorId="0" shapeId="0" xr:uid="{4007DA64-007E-4757-8C20-68A6293B440E}">
      <text>
        <r>
          <rPr>
            <sz val="12"/>
            <color theme="1"/>
            <rFont val="Calibri"/>
            <family val="2"/>
            <scheme val="minor"/>
          </rPr>
          <t xml:space="preserve">Access control for flash sector  (offset range 0x12_0000 - 0x12_7FFF).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8" authorId="0" shapeId="0" xr:uid="{D1CFAD21-F800-419C-8A74-C23FC4518419}">
      <text>
        <r>
          <rPr>
            <sz val="12"/>
            <color theme="1"/>
            <rFont val="Calibri"/>
            <family val="2"/>
            <scheme val="minor"/>
          </rPr>
          <t xml:space="preserve">Access control for flash sector. (offset range 0x11_8000 - 0x11_FFFF).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8" authorId="0" shapeId="0" xr:uid="{CEFE38D2-FB94-414E-89DD-C0B1CA8EAD91}">
      <text>
        <r>
          <rPr>
            <sz val="12"/>
            <color theme="1"/>
            <rFont val="Calibri"/>
            <family val="2"/>
            <scheme val="minor"/>
          </rPr>
          <t xml:space="preserve">Access control for flash sector  (offset range 0x11_0000 - 0x11_7FFF).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8" authorId="0" shapeId="0" xr:uid="{09893FD7-7CD2-4C0C-9264-3FFED094A26E}">
      <text>
        <r>
          <rPr>
            <sz val="12"/>
            <color theme="1"/>
            <rFont val="Calibri"/>
            <family val="2"/>
            <scheme val="minor"/>
          </rPr>
          <t xml:space="preserve">Access control for flash sector (offset range 0x10_8000 - 0x10_FFFF).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8" authorId="0" shapeId="0" xr:uid="{79CE1C5A-20F6-4955-8971-CA8910727EAB}">
      <text>
        <r>
          <rPr>
            <sz val="12"/>
            <color theme="1"/>
            <rFont val="Calibri"/>
            <family val="2"/>
            <scheme val="minor"/>
          </rPr>
          <t xml:space="preserve">Access control for flash sector (offset range 0x10_0000 - 0x10_7FFF).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59" authorId="0" shapeId="0" xr:uid="{29168EDC-34EF-4002-A5B8-84D6900AE6F5}">
      <text>
        <r>
          <rPr>
            <sz val="12"/>
            <color theme="1"/>
            <rFont val="Calibri"/>
            <family val="2"/>
            <scheme val="minor"/>
          </rPr>
          <t xml:space="preserve">Access control for flash sector  (offset range 0x17_8000 - 0x17_FFFF).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59" authorId="0" shapeId="0" xr:uid="{E9C166D4-45B0-46DF-851D-45E81C54BF35}">
      <text>
        <r>
          <rPr>
            <sz val="12"/>
            <color theme="1"/>
            <rFont val="Calibri"/>
            <family val="2"/>
            <scheme val="minor"/>
          </rPr>
          <t xml:space="preserve">Access control for flash sector  (offset range 0x17_0000 - 0x17_7FFF).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,pre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59" authorId="0" shapeId="0" xr:uid="{8516E1B3-1201-4DDE-967B-F1268649AE75}">
      <text>
        <r>
          <rPr>
            <sz val="12"/>
            <color theme="1"/>
            <rFont val="Calibri"/>
            <family val="2"/>
            <scheme val="minor"/>
          </rPr>
          <t xml:space="preserve">Access control for flash sector  (offset range 0x16_8000 - 0x16_FFFF).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59" authorId="0" shapeId="0" xr:uid="{9B59F0F4-8653-468B-A5AD-1CAFAE55FD86}">
      <text>
        <r>
          <rPr>
            <sz val="12"/>
            <color theme="1"/>
            <rFont val="Calibri"/>
            <family val="2"/>
            <scheme val="minor"/>
          </rPr>
          <t xml:space="preserve">Access control for flash sector  (offset range 0x16_0000 - 0x16_7FFF).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59" authorId="0" shapeId="0" xr:uid="{847C156A-24F4-4A7D-818A-03A7132DB660}">
      <text>
        <r>
          <rPr>
            <sz val="12"/>
            <color theme="1"/>
            <rFont val="Calibri"/>
            <family val="2"/>
            <scheme val="minor"/>
          </rPr>
          <t xml:space="preserve">Access control for flash sector. (offset range 0x15_8000 - 0x15_FFFF).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59" authorId="0" shapeId="0" xr:uid="{A32FE0C7-4C22-4E49-B387-5F96DE327761}">
      <text>
        <r>
          <rPr>
            <sz val="12"/>
            <color theme="1"/>
            <rFont val="Calibri"/>
            <family val="2"/>
            <scheme val="minor"/>
          </rPr>
          <t xml:space="preserve">Access control for flash sector  (offset range 0x15_0000 - 0x15_7FFF).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59" authorId="0" shapeId="0" xr:uid="{98B00E01-C172-451F-B9E1-B781EBC92FE5}">
      <text>
        <r>
          <rPr>
            <sz val="12"/>
            <color theme="1"/>
            <rFont val="Calibri"/>
            <family val="2"/>
            <scheme val="minor"/>
          </rPr>
          <t xml:space="preserve">Access control for flash sector (offset range 0x14_8000 - 0x14_FFFF).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59" authorId="0" shapeId="0" xr:uid="{7EF213E1-018E-4918-AC3E-0F126509FEFF}">
      <text>
        <r>
          <rPr>
            <sz val="12"/>
            <color theme="1"/>
            <rFont val="Calibri"/>
            <family val="2"/>
            <scheme val="minor"/>
          </rPr>
          <t xml:space="preserve">Access control for flash sector (offset range 0x14_0000 - 0x14_7FFF).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60" authorId="0" shapeId="0" xr:uid="{A651D2CE-7B94-4FCB-A4AC-CC116490A0BE}">
      <text>
        <r>
          <rPr>
            <sz val="12"/>
            <color theme="1"/>
            <rFont val="Calibri"/>
            <family val="2"/>
            <scheme val="minor"/>
          </rPr>
          <t xml:space="preserve">Access control for flash sector  (offset range 0x1B_8000 - 0x1B_FFFF).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60" authorId="0" shapeId="0" xr:uid="{E4A60BD7-FF59-46AF-829A-578B2E566CB3}">
      <text>
        <r>
          <rPr>
            <sz val="12"/>
            <color theme="1"/>
            <rFont val="Calibri"/>
            <family val="2"/>
            <scheme val="minor"/>
          </rPr>
          <t xml:space="preserve">Access control for flash sector  (offset range 0x1B_0000 - 0x1B_7FFF).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60" authorId="0" shapeId="0" xr:uid="{39327D91-9663-4091-B241-B0FDEEC28CA3}">
      <text>
        <r>
          <rPr>
            <sz val="12"/>
            <color theme="1"/>
            <rFont val="Calibri"/>
            <family val="2"/>
            <scheme val="minor"/>
          </rPr>
          <t xml:space="preserve">Access control for flash sector  (offset range 0x1A_8000 - 0x1A_FFFF).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60" authorId="0" shapeId="0" xr:uid="{998A3497-5F6C-4EA8-8C5D-D27AD7B0A803}">
      <text>
        <r>
          <rPr>
            <sz val="12"/>
            <color theme="1"/>
            <rFont val="Calibri"/>
            <family val="2"/>
            <scheme val="minor"/>
          </rPr>
          <t xml:space="preserve">Access control for flash sector  (offset range 0x1A_0000 - 0x1A_7FFF).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V60" authorId="0" shapeId="0" xr:uid="{0D190106-DFDF-4556-B1D9-FDFB4911F2B6}">
      <text>
        <r>
          <rPr>
            <sz val="12"/>
            <color theme="1"/>
            <rFont val="Calibri"/>
            <family val="2"/>
            <scheme val="minor"/>
          </rPr>
          <t xml:space="preserve">Access control for flash sector. (offset range 0x19_8000 - 0x19_FFFF).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60" authorId="0" shapeId="0" xr:uid="{89CA3607-9E03-46E8-BDFC-7B588E17B21F}">
      <text>
        <r>
          <rPr>
            <sz val="12"/>
            <color theme="1"/>
            <rFont val="Calibri"/>
            <family val="2"/>
            <scheme val="minor"/>
          </rPr>
          <t xml:space="preserve">Access control for flash sector  (offset range 0x19_0000 - 0x19_7FFF).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60" authorId="0" shapeId="0" xr:uid="{5A9B5323-6B87-46E0-9F91-EEFB6A973B20}">
      <text>
        <r>
          <rPr>
            <sz val="12"/>
            <color theme="1"/>
            <rFont val="Calibri"/>
            <family val="2"/>
            <scheme val="minor"/>
          </rPr>
          <t xml:space="preserve">Access control for flash sector (offset range 0x18_8000 - 0x18_FFFF).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60" authorId="0" shapeId="0" xr:uid="{5C308E58-9BE2-46FD-8B8B-5F54E6E7A4EC}">
      <text>
        <r>
          <rPr>
            <sz val="12"/>
            <color theme="1"/>
            <rFont val="Calibri"/>
            <family val="2"/>
            <scheme val="minor"/>
          </rPr>
          <t xml:space="preserve">Access control for flash sector (offset range 0x18_0000 - 0x18_7FFF).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F61" authorId="0" shapeId="0" xr:uid="{8ED915B1-01E5-45E2-959F-555CF078EA74}">
      <text>
        <r>
          <rPr>
            <sz val="12"/>
            <color theme="1"/>
            <rFont val="Calibri"/>
            <family val="2"/>
            <scheme val="minor"/>
          </rPr>
          <t xml:space="preserve">Access control for flash sector  (offset range 0x1F_8000 - 0x1F_FFFF).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J61" authorId="0" shapeId="0" xr:uid="{D1CEBBD0-67AF-40E0-AB00-6510E7EB38C3}">
      <text>
        <r>
          <rPr>
            <sz val="12"/>
            <color theme="1"/>
            <rFont val="Calibri"/>
            <family val="2"/>
            <scheme val="minor"/>
          </rPr>
          <t xml:space="preserve">Access control for flash sector  (offset range 0x1F_0000 - 0x1F_7FFF).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N61" authorId="0" shapeId="0" xr:uid="{D7FACB23-ABAF-4585-9D4F-8D6F9529202F}">
      <text>
        <r>
          <rPr>
            <sz val="12"/>
            <color theme="1"/>
            <rFont val="Calibri"/>
            <family val="2"/>
            <scheme val="minor"/>
          </rPr>
          <t xml:space="preserve">Access control for flash sector  (offset range 0x1E_8000 - 0x1E_FFFF).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R61" authorId="0" shapeId="0" xr:uid="{1D58D1E1-AD42-4A22-991E-5BE677A07EDE}">
      <text>
        <r>
          <rPr>
            <sz val="12"/>
            <color theme="1"/>
            <rFont val="Calibri"/>
            <family val="2"/>
            <scheme val="minor"/>
          </rPr>
          <t>Access control for flash sector  (offset range 0x1E_0000 - 0x1E_7FFF).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locked)1</t>
        </r>
      </text>
    </comment>
    <comment ref="V61" authorId="0" shapeId="0" xr:uid="{0D4ADAC3-2585-4D48-BE27-6F7228E48C39}">
      <text>
        <r>
          <rPr>
            <sz val="12"/>
            <color theme="1"/>
            <rFont val="Calibri"/>
            <family val="2"/>
            <scheme val="minor"/>
          </rPr>
          <t xml:space="preserve">Access control for flash sector. (offset range 0x1D_8000 - 0x1D_FFFF).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Z61" authorId="0" shapeId="0" xr:uid="{EB967753-7725-4EE1-8698-7585D1224A3E}">
      <text>
        <r>
          <rPr>
            <sz val="12"/>
            <color theme="1"/>
            <rFont val="Calibri"/>
            <family val="2"/>
            <scheme val="minor"/>
          </rPr>
          <t xml:space="preserve">Access control for flash sector  (offset range 0x1D_0000 - 0x1D_7FFF).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D61" authorId="0" shapeId="0" xr:uid="{C92C8C9F-1B49-45DD-ACC0-2D0CE04ACA86}">
      <text>
        <r>
          <rPr>
            <sz val="12"/>
            <color theme="1"/>
            <rFont val="Calibri"/>
            <family val="2"/>
            <scheme val="minor"/>
          </rPr>
          <t xml:space="preserve">Access control for flash sector (offset range 0x1C_8000 - 0x1C_FFFF).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AH61" authorId="0" shapeId="0" xr:uid="{7379DE01-8D04-454A-AAE2-14E66BDA75AD}">
      <text>
        <r>
          <rPr>
            <sz val="12"/>
            <color theme="1"/>
            <rFont val="Calibri"/>
            <family val="2"/>
            <scheme val="minor"/>
          </rPr>
          <t xml:space="preserve">Access control for flash sector (offset range 0x1C_0000 - 0x1C_7FFF).
Select one of the 8 pre-defined access control attributes for the given sector.
Access attributes control read, write and execute access along with sticky lock protection.
Once a locked access level is selected, the sub-sequent updates of this field can be done with higher lock level only. Below is the order from less to more restrictive locked levels.
0 - Default flash memory behavior (R/W unlocked)
1 - Data flash memory with this setting: R/W + locked
2 - ROM with this setting: RX + locked
3 - Data read-only memory (DROM) with this setting: ROM + locked
4 - ROM with this setting: RX unlocked
5 - XOM with this setting: XOM unlocked
6 - XOM with this setting: XOM + locked
7 - Hidden (no access + locked)
</t>
        </r>
      </text>
    </comment>
    <comment ref="E62" authorId="0" shapeId="0" xr:uid="{1284F328-ED89-45A1-9612-B3FC6B823A60}">
      <text>
        <r>
          <rPr>
            <sz val="12"/>
            <color theme="1"/>
            <rFont val="Calibri"/>
            <family val="2"/>
            <scheme val="minor"/>
          </rPr>
          <t>Die unique CMAC of image 0.
This field is managed by ROM and user application should not modify it.
ROM calculates and stores die specific CMAC for image 0 range when IMG_UPD field is set to 2b'01.
ROM calculates image CMAC only if the image passes ECDSA authentication check.
On sub-sequent boots image authentication done using CMAC, based on SECURE_BOOT_CFG setting.</t>
        </r>
      </text>
    </comment>
    <comment ref="E66" authorId="0" shapeId="0" xr:uid="{68FD6CA2-DD0A-406F-A857-2F06B54582EA}">
      <text>
        <r>
          <rPr>
            <sz val="12"/>
            <color theme="1"/>
            <rFont val="Calibri"/>
            <family val="2"/>
            <scheme val="minor"/>
          </rPr>
          <t>Die unique CMAC of image 1.
This field is managed by ROM and user application should not modify it.
ROM calculates and stores die specific CMAC for image 1 range when IMG_UPD field is set to 2b'10.
ROM calculates image CMAC only if the image passes ECDSA authentication check.
On sub-sequent boots image authentication done using CMAC, based on SECURE_BOOT_CFG setting.</t>
        </r>
      </text>
    </comment>
    <comment ref="AC70" authorId="0" shapeId="0" xr:uid="{35064461-E423-4613-9FDC-9A05E26692CD}">
      <text>
        <r>
          <rPr>
            <sz val="9"/>
            <color indexed="81"/>
            <rFont val="Tahoma"/>
            <family val="2"/>
          </rPr>
          <t>X coordinate of ECDSA P-256 public key.</t>
        </r>
      </text>
    </comment>
    <comment ref="AC78" authorId="0" shapeId="0" xr:uid="{040A7D2A-5B1B-4875-935B-A172659FE99C}">
      <text>
        <r>
          <rPr>
            <sz val="9"/>
            <color indexed="81"/>
            <rFont val="Tahoma"/>
            <family val="2"/>
          </rPr>
          <t xml:space="preserve">Y coordinate of ECDSA P-256 public key.
</t>
        </r>
      </text>
    </comment>
    <comment ref="AC86" authorId="0" shapeId="0" xr:uid="{6C2F1AF9-D7B1-4848-B98D-A2EB4729DCF3}">
      <text>
        <r>
          <rPr>
            <b/>
            <sz val="9"/>
            <color indexed="81"/>
            <rFont val="Tahoma"/>
            <family val="2"/>
          </rPr>
          <t>R component of ECDSA P-256 signature.</t>
        </r>
      </text>
    </comment>
    <comment ref="AC94" authorId="0" shapeId="0" xr:uid="{25DA5B6F-A85D-480B-BBFA-D9055349AEBE}">
      <text>
        <r>
          <rPr>
            <b/>
            <sz val="9"/>
            <color indexed="81"/>
            <rFont val="Tahoma"/>
            <family val="2"/>
          </rPr>
          <t>S component of ECDSA P-256 signature.</t>
        </r>
      </text>
    </comment>
    <comment ref="E106" authorId="0" shapeId="0" xr:uid="{897362D5-A62C-4AF9-A4F3-2E76BBCA8D41}">
      <text>
        <r>
          <rPr>
            <sz val="12"/>
            <color theme="1"/>
            <rFont val="Calibri"/>
            <family val="2"/>
            <scheme val="minor"/>
          </rPr>
          <t>IPED_AAD_CTX0: AAD data for IPED_GCM context 0.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07" authorId="1" shapeId="0" xr:uid="{F36287A7-931C-483F-8AD6-59661D4539C1}">
      <text>
        <r>
          <rPr>
            <sz val="12"/>
            <color theme="1"/>
            <rFont val="Calibri"/>
            <family val="2"/>
            <scheme val="minor"/>
          </rPr>
          <t xml:space="preserve">IPED_AAD_CTX1: AAD data for IPED_GCM context 1.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
</t>
        </r>
      </text>
    </comment>
    <comment ref="E108" authorId="1" shapeId="0" xr:uid="{60EE620A-80A8-4AC7-8410-C2E3CC515C24}">
      <text>
        <r>
          <rPr>
            <sz val="12"/>
            <color theme="1"/>
            <rFont val="Calibri"/>
            <family val="2"/>
            <scheme val="minor"/>
          </rPr>
          <t>IPED_AAD_CTX2: AAD data for IPED_GCM context 2.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09" authorId="1" shapeId="0" xr:uid="{06589512-98D5-414C-B9B1-B60E91CDECEF}">
      <text>
        <r>
          <rPr>
            <sz val="12"/>
            <color theme="1"/>
            <rFont val="Calibri"/>
            <family val="2"/>
            <scheme val="minor"/>
          </rPr>
          <t>IPED_AAD_CTX3: AAD data for IPED_GCM context 3.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0" authorId="1" shapeId="0" xr:uid="{4E55EF24-5451-432C-8706-206ABDAFBAAC}">
      <text>
        <r>
          <rPr>
            <sz val="12"/>
            <color theme="1"/>
            <rFont val="Calibri"/>
            <family val="2"/>
            <scheme val="minor"/>
          </rPr>
          <t>IPED_AAD_CTX4: AAD data for IPED_GCM context 4.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1" authorId="1" shapeId="0" xr:uid="{07797BAD-150C-4DDC-99D1-0E601FFAAB8D}">
      <text>
        <r>
          <rPr>
            <sz val="12"/>
            <color theme="1"/>
            <rFont val="Calibri"/>
            <family val="2"/>
            <scheme val="minor"/>
          </rPr>
          <t>IPED_AAD_CTX5: AAD data for IPED_GCM context 5.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2" authorId="1" shapeId="0" xr:uid="{4878CC42-4209-4A26-AB5C-B640786E6EFF}">
      <text>
        <r>
          <rPr>
            <sz val="12"/>
            <color theme="1"/>
            <rFont val="Calibri"/>
            <family val="2"/>
            <scheme val="minor"/>
          </rPr>
          <t>IPED_AAD_CTX6: AAD data for IPED_GCM context 6.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13" authorId="1" shapeId="0" xr:uid="{077CEB81-34C6-4ABD-B6C3-52DE744C06B6}">
      <text>
        <r>
          <rPr>
            <sz val="12"/>
            <color theme="1"/>
            <rFont val="Calibri"/>
            <family val="2"/>
            <scheme val="minor"/>
          </rPr>
          <t>IPED_AAD_CTX7: AAD data for IPED_GCM context 7.
Use CRC32 value of any un-encrypted data associated with this context. For example when using context for encrypted image stored from offset 0x1000, then use this field to store CRC32 of data present in 0x0000 - 0x1000 area to tie the integrity protection of this un-encrypted pre-fix data area.</t>
        </r>
      </text>
    </comment>
    <comment ref="E129" authorId="0" shapeId="0" xr:uid="{2EFF94FC-4516-43FD-A486-8B16357B20E2}">
      <text>
        <r>
          <rPr>
            <sz val="9"/>
            <color indexed="81"/>
            <rFont val="Tahoma"/>
            <family val="2"/>
          </rPr>
          <t>CRC32 of CFPA page data from offset 0x00 to 0x1EB.</t>
        </r>
      </text>
    </comment>
    <comment ref="E130" authorId="0" shapeId="0" xr:uid="{A0715A49-0C8A-441E-B833-AAD666F0C662}">
      <text>
        <r>
          <rPr>
            <sz val="9"/>
            <color indexed="81"/>
            <rFont val="Tahoma"/>
            <family val="2"/>
          </rPr>
          <t>CMAC of CFPA page data from offset 0x00 to 0x1EB.</t>
        </r>
      </text>
    </comment>
    <comment ref="D134" authorId="2" shapeId="0" xr:uid="{5FD56977-2627-45AA-8918-C8DB8FCA2118}">
      <text>
        <r>
          <rPr>
            <sz val="12"/>
            <color theme="1"/>
            <rFont val="Calibri"/>
            <family val="2"/>
            <scheme val="minor"/>
          </rPr>
          <t>Roy Chen:
Cannot program by ISP commands, need refer to SRM Doc to update this region by ROM API.</t>
        </r>
      </text>
    </comment>
    <comment ref="U139" authorId="0" shapeId="0" xr:uid="{AAD3EA98-173F-44D4-B7DB-AD3E110FC520}">
      <text>
        <r>
          <rPr>
            <sz val="12"/>
            <color theme="1"/>
            <rFont val="Calibri"/>
            <family val="2"/>
            <scheme val="minor"/>
          </rPr>
          <t xml:space="preserve">Startup GDET voltage level during boot. 
Boot speed should match the voltage level.
00 - 1v0
01 - 1v1
10 - 1v2
11 - Reserved.
NOTE: BOOT_SPEED setting should match this setting. If product intends to use USB ISP then 1.2V option should be selected in both fields.
</t>
        </r>
      </text>
    </comment>
    <comment ref="W139" authorId="0" shapeId="0" xr:uid="{213E8CBC-DC3C-4CD8-9DD8-718C4B6B959C}">
      <text>
        <r>
          <rPr>
            <sz val="12"/>
            <color theme="1"/>
            <rFont val="Calibri"/>
            <family val="2"/>
            <scheme val="minor"/>
          </rPr>
          <t xml:space="preserve">Boot speed. Selects the core frequency and voltage to use during ROM execution.
00b – 48 MHz FRO @ 1.0V
01b – 72 MHz FRO @ 1.1V
10b – 144 MHz FRO @ 1.2V
11b – 150 MHz PLL @ 1.2V
NOTE: if VDD_CORE is supplied from an external source, then EXT_VOLT_SEL field should
match BOOT_SPEED setting. If product intends to use USB ISP then 1.2V option should be selected in both fields.
</t>
        </r>
      </text>
    </comment>
    <comment ref="AA139" authorId="0" shapeId="0" xr:uid="{B87A9393-B2E4-4AB7-ACA4-E2D22976BA1E}">
      <text>
        <r>
          <rPr>
            <b/>
            <sz val="9"/>
            <color indexed="81"/>
            <rFont val="Tahoma"/>
            <family val="2"/>
          </rPr>
          <t xml:space="preserve">Recovery boot source
</t>
        </r>
        <r>
          <rPr>
            <sz val="9"/>
            <color indexed="81"/>
            <rFont val="Tahoma"/>
            <family val="2"/>
          </rPr>
          <t xml:space="preserve">00 - Recovery boot disabled. 
01 - XIP  image in Bank1 IFR0 (32KB). 
10 - SB3  image in 1-bit SPI flash connected to FlexComm overlapped with FlexSPI A.
11 - Reserved.
</t>
        </r>
      </text>
    </comment>
    <comment ref="AD139" authorId="0" shapeId="0" xr:uid="{7A88B871-F0C1-40A0-AA5E-5E929010E25E}">
      <text>
        <r>
          <rPr>
            <sz val="9"/>
            <color indexed="81"/>
            <rFont val="Tahoma"/>
            <family val="2"/>
          </rPr>
          <t>ISP boot interface:
000 - Auto ISP
001 - UART ISP
010 - SPI Slave ISP
011 - I2C slave ISP
100 - USB0_HID
101 - USB1_HID
110 - CAN ISP
111 - Reserved</t>
        </r>
      </text>
    </comment>
    <comment ref="AI139" authorId="3" shapeId="0" xr:uid="{0568FD8E-3A5D-4361-ACAB-AE72989C5ADD}">
      <text>
        <r>
          <rPr>
            <sz val="12"/>
            <color theme="1"/>
            <rFont val="Calibri"/>
            <family val="2"/>
            <scheme val="minor"/>
          </rPr>
          <t xml:space="preserve">Primary boot source
00/11 Internal flash
01 - FlexSPI-A flash XIP image
10 - Secondary Boot loader in Bank1 IFR0 (32KB). </t>
        </r>
      </text>
    </comment>
    <comment ref="U140" authorId="0" shapeId="0" xr:uid="{CDC0EFA9-143F-4463-8E00-4962C1844BE4}">
      <text>
        <r>
          <rPr>
            <b/>
            <sz val="9"/>
            <color indexed="81"/>
            <rFont val="Tahoma"/>
            <family val="2"/>
          </rPr>
          <t xml:space="preserve">Disable ISP mode entry on image authentication failure.
</t>
        </r>
        <r>
          <rPr>
            <sz val="9"/>
            <color indexed="81"/>
            <rFont val="Tahoma"/>
            <family val="2"/>
          </rPr>
          <t xml:space="preserve">
01 - ISP entry disabled. 
00,10, 11 - ISP entry allowed. 
</t>
        </r>
      </text>
    </comment>
    <comment ref="W140" authorId="0" shapeId="0" xr:uid="{5A6ACDE8-2729-4F03-807B-93C2D5CE13C6}">
      <text>
        <r>
          <rPr>
            <b/>
            <sz val="9"/>
            <color indexed="81"/>
            <rFont val="Tahoma"/>
            <family val="2"/>
          </rPr>
          <t xml:space="preserve">Disable ISP mode entry through ROM API call.
</t>
        </r>
        <r>
          <rPr>
            <sz val="9"/>
            <color indexed="81"/>
            <rFont val="Tahoma"/>
            <family val="2"/>
          </rPr>
          <t xml:space="preserve">ISP mode can be entered through ROM API invocation
01 - ISP entry disabled. 
00,10, 11 - ISP entry allowed.
</t>
        </r>
      </text>
    </comment>
    <comment ref="Y140" authorId="0" shapeId="0" xr:uid="{0AD970B2-81D8-48F9-B9B3-A9A67529DE20}">
      <text>
        <r>
          <rPr>
            <b/>
            <sz val="9"/>
            <color indexed="81"/>
            <rFont val="Tahoma"/>
            <family val="2"/>
          </rPr>
          <t>Disable ISP mode entry through debug mailbox command.</t>
        </r>
        <r>
          <rPr>
            <sz val="9"/>
            <color indexed="81"/>
            <rFont val="Tahoma"/>
            <family val="2"/>
          </rPr>
          <t xml:space="preserve">
01 - ISP entry disabled. 
00,10, 11 - ISP entry allowed. 
</t>
        </r>
      </text>
    </comment>
    <comment ref="AA140" authorId="0" shapeId="0" xr:uid="{46E0F7E7-BF76-4FFA-ABE7-3D4BAD037E99}">
      <text>
        <r>
          <rPr>
            <b/>
            <sz val="9"/>
            <color indexed="81"/>
            <rFont val="Tahoma"/>
            <family val="2"/>
          </rPr>
          <t>Disable ISP mode entry</t>
        </r>
        <r>
          <rPr>
            <sz val="9"/>
            <color indexed="81"/>
            <rFont val="Tahoma"/>
            <family val="2"/>
          </rPr>
          <t xml:space="preserve"> </t>
        </r>
        <r>
          <rPr>
            <b/>
            <sz val="9"/>
            <color indexed="81"/>
            <rFont val="Tahoma"/>
            <family val="2"/>
          </rPr>
          <t xml:space="preserve"> through pin assertion.</t>
        </r>
        <r>
          <rPr>
            <sz val="9"/>
            <color indexed="81"/>
            <rFont val="Tahoma"/>
            <family val="2"/>
          </rPr>
          <t xml:space="preserve">
01 - ISP entry disabled. 
00,10, 11 - ISP entry allowed. </t>
        </r>
      </text>
    </comment>
    <comment ref="AC140" authorId="0" shapeId="0" xr:uid="{756ACE86-ABAE-4140-BC29-122D962A1E8A}">
      <text>
        <r>
          <rPr>
            <sz val="12"/>
            <color theme="1"/>
            <rFont val="Calibri"/>
            <family val="2"/>
            <scheme val="minor"/>
          </rPr>
          <t>Defines usage of Bank1_IFR0.
000: Not determined by ROM (MBC fields are modified by OEM code)
001: Used as OEM Root of Trust image, in other words secondary boot loader (OEM_SBL). MBC protection bits set as RWXL = 1010. Updatable by OEM code later.
010: Used as OEM_SBL. MBC protection bits set as RWXL = 1011.
011: Used as OEM_SBL. MBC protection bits set as RWXL = 0011.
100: Used as OEM recovery boot image with MBC protection RWXL = 1010 on recovery exit. But set to  RWXL = 1010 on user image exit.
101: Used as OEM_RCVRY_IMG with MBC protection RWXL = 1010 on recovery exit. But set to  RWXL = 1011 on user image exit.
110: Used as OEM_RCVRY_IMG with MBC protection RWXL = 1010 on recovery exit. But set to  RWXL = 0011 on user image exit.
111: Used as OEM_RCVRY_IMG with MBC protection RWXL = 1010 on recovery exit. But set to  RWXL = 0001 on user image exit.</t>
        </r>
      </text>
    </comment>
    <comment ref="AF140" authorId="0" shapeId="0" xr:uid="{0518E419-2ED4-4513-B059-259BB140017D}">
      <text>
        <r>
          <rPr>
            <b/>
            <sz val="9"/>
            <color indexed="81"/>
            <rFont val="Tahoma"/>
            <family val="2"/>
          </rPr>
          <t xml:space="preserve">Flash remap size.
</t>
        </r>
        <r>
          <rPr>
            <sz val="9"/>
            <color indexed="81"/>
            <rFont val="Tahoma"/>
            <family val="2"/>
          </rPr>
          <t xml:space="preserve">This field should be written to remap field in flash. </t>
        </r>
      </text>
    </comment>
    <comment ref="M141" authorId="0" shapeId="0" xr:uid="{9918CF1D-FF2A-41E9-9780-2B7A7315AE9F}">
      <text>
        <r>
          <rPr>
            <b/>
            <sz val="9"/>
            <color indexed="81"/>
            <rFont val="Tahoma"/>
            <family val="2"/>
          </rPr>
          <t>Assert on fatal errors during boot.</t>
        </r>
        <r>
          <rPr>
            <sz val="9"/>
            <color indexed="81"/>
            <rFont val="Tahoma"/>
            <family val="2"/>
          </rPr>
          <t xml:space="preserve">
ROM drives the GPIO pin identified by this field whenever primary boot fails due to fatal errors before locking-up/reset. 
[4:0] GPIO Pin number
[7:5] GPIO port number
 </t>
        </r>
      </text>
    </comment>
    <comment ref="U141" authorId="0" shapeId="0" xr:uid="{B97B4069-4225-4363-90A0-3BE0E0CCE475}">
      <text>
        <r>
          <rPr>
            <b/>
            <sz val="9"/>
            <color indexed="81"/>
            <rFont val="Tahoma"/>
            <family val="2"/>
          </rPr>
          <t>Assert on ISP fall through.</t>
        </r>
        <r>
          <rPr>
            <sz val="9"/>
            <color indexed="81"/>
            <rFont val="Tahoma"/>
            <family val="2"/>
          </rPr>
          <t xml:space="preserve">
ROM drives the GPIO pin identified by this field whenever primary boot fails and execution falls through to ISP mode. 
[4:0] GPIO Pin number
[7:5] GPIO port number
 </t>
        </r>
      </text>
    </comment>
    <comment ref="AC141" authorId="0" shapeId="0" xr:uid="{DDB14278-1A99-4621-B962-D06329AC3669}">
      <text>
        <r>
          <rPr>
            <b/>
            <sz val="9"/>
            <color indexed="81"/>
            <rFont val="Tahoma"/>
            <family val="2"/>
          </rPr>
          <t>Assert on recovery boot.</t>
        </r>
        <r>
          <rPr>
            <sz val="9"/>
            <color indexed="81"/>
            <rFont val="Tahoma"/>
            <family val="2"/>
          </rPr>
          <t xml:space="preserve">
ROM drives the GPIO pin identified by this field whenever primary boot fails and fall through to recovery boot source. 
[4:0] GPIO Pin number
[7:5] GPIO port number
 </t>
        </r>
      </text>
    </comment>
    <comment ref="E142" authorId="0" shapeId="0" xr:uid="{F7BF54C0-44BF-4B0A-AA53-7440C3090C32}">
      <text>
        <r>
          <rPr>
            <b/>
            <sz val="9"/>
            <color indexed="81"/>
            <rFont val="Tahoma"/>
            <family val="2"/>
          </rPr>
          <t xml:space="preserve">WDOG timeout:
</t>
        </r>
        <r>
          <rPr>
            <sz val="9"/>
            <color indexed="81"/>
            <rFont val="Tahoma"/>
            <family val="2"/>
          </rPr>
          <t xml:space="preserve">Upper 16 bits of 24-bit count value in WWDT_TC register Timeout value in seconds. When a non-zero value is programmed in this field ROM configures the watch dog timer to reset the device on timeout before passing execution control to user code. 
</t>
        </r>
      </text>
    </comment>
    <comment ref="U142" authorId="0" shapeId="0" xr:uid="{00F1A4AB-992B-494E-96AD-DBCF1FC139F0}">
      <text>
        <r>
          <rPr>
            <b/>
            <sz val="9"/>
            <color indexed="81"/>
            <rFont val="Tahoma"/>
            <family val="2"/>
          </rPr>
          <t xml:space="preserve">Powerdown timeout:
</t>
        </r>
        <r>
          <rPr>
            <sz val="9"/>
            <color indexed="81"/>
            <rFont val="Tahoma"/>
            <family val="2"/>
          </rPr>
          <t xml:space="preserve">Timeout value in seconds. When a non-zero value is programmed in this field ROM uses it as idle timeout value to enter power-down state to conserve power.  </t>
        </r>
        <r>
          <rPr>
            <b/>
            <sz val="9"/>
            <color indexed="81"/>
            <rFont val="Tahoma"/>
            <family val="2"/>
          </rPr>
          <t xml:space="preserve"> </t>
        </r>
      </text>
    </comment>
    <comment ref="E143" authorId="0" shapeId="0" xr:uid="{4664EA06-EC52-48B3-8BA8-62E0142165E3}">
      <text>
        <r>
          <rPr>
            <sz val="12"/>
            <color theme="1"/>
            <rFont val="Calibri"/>
            <family val="2"/>
            <scheme val="minor"/>
          </rPr>
          <t xml:space="preserve">Defines which FlexSPI portA/B is used for boot.
0 - Port A
1 - Port B
</t>
        </r>
      </text>
    </comment>
    <comment ref="H143" authorId="3" shapeId="0" xr:uid="{8ED87AEF-14E6-4328-97A4-681E225179BD}">
      <text>
        <r>
          <rPr>
            <sz val="12"/>
            <color theme="1"/>
            <rFont val="Calibri"/>
            <family val="2"/>
            <scheme val="minor"/>
          </rPr>
          <t>Delay after POR before accessing Quad/Octal-SPI flash devices in addition to delay defined by FLEXSPI_HOLD TIME field.
b'0000  :  No delay
b'0001  :  Waits additional 100 microseconds. 
b'0010  :  Waits additional 500 microseconds. 
b'0011  :  Waits additional 1 millisecond. 
b'0100  :  Waits additional 10 milliseconds.
b'0101  :  Waits additional 20 milliseconds.
b'0110  :  Waits additional 40 milliseconds. 
b'0111  :  Waits additional 60 milliseconds.
b'1000  :  Waits additional 80 milliseconds. 
b'1001  :  Waits additional 100 milliseconds. 
b'1010  :  Waits additional 120 milliseconds. 
b'1011  :  Waits additional 140 milliseconds. 
b'1100  :  Waits additional 160 milliseconds. 
b'1101  :  Waits additional 180 milliseconds. 
b'1110  :  Waits additional 200 milliseconds. 
b'1111  :  Waits additional 220 milliseconds.</t>
        </r>
      </text>
    </comment>
    <comment ref="L143" authorId="3" shapeId="0" xr:uid="{FC7787CF-190A-4FBD-B079-8085AE007579}">
      <text>
        <r>
          <rPr>
            <sz val="12"/>
            <color theme="1"/>
            <rFont val="Calibri"/>
            <family val="2"/>
            <scheme val="minor"/>
          </rPr>
          <t>Delay after reset before accessing Quad/Octal-SPI flash devices.
b'00  :  Wait for 500 microseconds.
b'01  :  Wait for 1 millisecond.
b'10  :  Wait for 3 milliseconds.
b'11  :  Wait for 10 milliseconds.</t>
        </r>
      </text>
    </comment>
    <comment ref="N143" authorId="3" shapeId="0" xr:uid="{EDDC599C-F91C-4489-8D93-118603116CDF}">
      <text>
        <r>
          <rPr>
            <sz val="12"/>
            <color theme="1"/>
            <rFont val="Calibri"/>
            <family val="2"/>
            <scheme val="minor"/>
          </rPr>
          <t>When FLEXSPI_RESET = 1, this field determines the GPIO  pin number to use for O/QSPI reset function.</t>
        </r>
      </text>
    </comment>
    <comment ref="S143" authorId="3" shapeId="0" xr:uid="{9C204ED9-5594-4D2D-95F7-75582219140A}">
      <text>
        <r>
          <rPr>
            <sz val="12"/>
            <color theme="1"/>
            <rFont val="Calibri"/>
            <family val="2"/>
            <scheme val="minor"/>
          </rPr>
          <t xml:space="preserve">When FLEXSPI_RESET = 1, this field determines the GPIO  port number to use for O/QSPI reset function.
</t>
        </r>
      </text>
    </comment>
    <comment ref="V143" authorId="3" shapeId="0" xr:uid="{6EA4D904-B27E-443F-82D3-1B4889E7EDD3}">
      <text>
        <r>
          <rPr>
            <sz val="12"/>
            <color theme="1"/>
            <rFont val="Calibri"/>
            <family val="2"/>
            <scheme val="minor"/>
          </rPr>
          <t>Use O/QSPI_RESET_PIN to reset the flash device.
b'0  : NO_RESET(O/QSPI device reset pin is not connected or available.)
b'0  : EN_RESET(O/QSPI device reset pin is connected to a GPIO (QSPI_RESET_PIN).)</t>
        </r>
      </text>
    </comment>
    <comment ref="W143" authorId="3" shapeId="0" xr:uid="{CD06AE48-AC29-4533-8766-94FB4265D067}">
      <text>
        <r>
          <rPr>
            <b/>
            <sz val="9"/>
            <color indexed="81"/>
            <rFont val="Tahoma"/>
            <family val="2"/>
          </rPr>
          <t xml:space="preserve">Q/O-SPI flash interface frequency.
</t>
        </r>
        <r>
          <rPr>
            <sz val="9"/>
            <color indexed="81"/>
            <rFont val="Tahoma"/>
            <family val="2"/>
          </rPr>
          <t>b'000</t>
        </r>
        <r>
          <rPr>
            <b/>
            <sz val="9"/>
            <color indexed="81"/>
            <rFont val="Tahoma"/>
            <family val="2"/>
          </rPr>
          <t xml:space="preserve">  :  </t>
        </r>
        <r>
          <rPr>
            <sz val="9"/>
            <color indexed="81"/>
            <rFont val="Tahoma"/>
            <family val="2"/>
          </rPr>
          <t xml:space="preserve">50Mhz
b'001  :  60Mhz
b'010  :  80Mhz
b'011  :  100Mhz
b'100  :  120Mhz
b'101  :  133Mhz
b'110  :  166Mhz
b'111  :  200Mhz   
</t>
        </r>
      </text>
    </comment>
    <comment ref="Z143" authorId="3" shapeId="0" xr:uid="{C22D0D51-658E-42A1-B2B6-278623D70179}">
      <text>
        <r>
          <rPr>
            <b/>
            <sz val="9"/>
            <color indexed="81"/>
            <rFont val="Tahoma"/>
            <family val="2"/>
          </rPr>
          <t>Quad/Octal-SPI dummy cycles for read command.</t>
        </r>
      </text>
    </comment>
    <comment ref="AD143" authorId="3" shapeId="0" xr:uid="{1A18AD05-483D-404A-9883-FA61FE506F83}">
      <text>
        <r>
          <rPr>
            <b/>
            <sz val="9"/>
            <color indexed="81"/>
            <rFont val="Tahoma"/>
            <family val="2"/>
          </rPr>
          <t>Define typical Serial NOR Flash types</t>
        </r>
        <r>
          <rPr>
            <sz val="9"/>
            <color indexed="81"/>
            <rFont val="Tahoma"/>
            <family val="2"/>
          </rPr>
          <t xml:space="preserve">
b'000  :  QSPI_ADDR_3B 
b'001  :  Reserved
b'010  :  HYPER_1V8
b'011  :  HYPER_3V3
b'100  :  FlexSPI_DDR_MXIC
b'101  :  FlexSPI_DDR_MICRON
b'110  :  Reserved
b'111  :  Reserved
</t>
        </r>
      </text>
    </comment>
    <comment ref="AG143" authorId="3" shapeId="0" xr:uid="{ABE274C0-2A2D-4B6A-B481-E73ACC716EC9}">
      <text>
        <r>
          <rPr>
            <b/>
            <sz val="9"/>
            <color indexed="81"/>
            <rFont val="Tahoma"/>
            <family val="2"/>
          </rPr>
          <t>Quad/Octal-SPI flash probe type.</t>
        </r>
        <r>
          <rPr>
            <sz val="9"/>
            <color indexed="81"/>
            <rFont val="Tahoma"/>
            <family val="2"/>
          </rPr>
          <t xml:space="preserve">
b'000  :  QuadSPI NOR
b'001  :  Macronix Octal FLASH
b'010  :  Micron Octal FLASH
b'011  :  Adesto Octal FLASH
b'100  :  Reserved
b'101  :  Reserved
b'110  :  Reserved
b'111  :  Reserved</t>
        </r>
      </text>
    </comment>
    <comment ref="AJ143" authorId="3" shapeId="0" xr:uid="{6E4A71A4-36B4-41FC-B547-CD60BBC8887B}">
      <text>
        <r>
          <rPr>
            <b/>
            <sz val="9"/>
            <color indexed="81"/>
            <rFont val="Tahoma"/>
            <family val="2"/>
          </rPr>
          <t>Quad/Octal-SPI flash auto probe feature enable</t>
        </r>
        <r>
          <rPr>
            <sz val="9"/>
            <color indexed="81"/>
            <rFont val="Tahoma"/>
            <family val="2"/>
          </rPr>
          <t xml:space="preserve">
b'0  :  Disable
b'1  :  Enable</t>
        </r>
      </text>
    </comment>
    <comment ref="P144" authorId="3" shapeId="0" xr:uid="{3BEDE061-26AB-42EC-880B-96784398FFD7}">
      <text>
        <r>
          <rPr>
            <sz val="12"/>
            <color theme="1"/>
            <rFont val="Calibri"/>
            <family val="2"/>
            <scheme val="minor"/>
          </rPr>
          <t xml:space="preserve">Any offset in memory mapped FlexSPI Flash area could be remapped to offset zero to support eXecute In Place (XIP) of image programmed at different offset. This allows to build all update images with same RO base address, which are programmed at offset 0 or higher offset. FLEXSPI_IMAGE_OFFSET field specifies the offset location of second image. FLEXSPI_REMAP_IMAGE_SIZE field specifies the size multiple to determine the size of area to be remapped.  
b'0000   Remap size = FLEXSPI_IMAGE_OFFSET * 256KByte;"   SIZE_OFFSET "Size of the remapped area (aka second half) is same as first half. It is determined by FLEXSPI_IMAGE_OFFSET Field. 
b'0001   SIZE_1MB Size of remapped area is 1MByte.                            
b'0010   SIZE_2MB Size of remapped area is 2MByte.                            
b'0011   SIZE_3MB Size of remapped area is 3MByte.                           
b'0100   SIZE_4MB Size of remapped area is 4MByte.
b'0101   SIZE_5MB Size of remapped area is 5MByte.                            
b'0110   SIZE_6MB Size of remapped area is 6MByte.                            
b'0111   SIZE_7MB Size of remapped area is 7MByte.                            
b'1000   SIZE_8MB Size of remapped area is 8MByte.                            
b'1001   SIZE_9MB Size of remapped area is 9MByte.                            
b'1010   SIZE_10MB Size of remapped area is 10MByte.                         
b'1011   SIZE_11MB Size of remapped area is 11MByte.                         
b'1100   SIZE_12MB Size of remapped area is 12MByte.                         
b'1101   SIZE_256KB Size of remapped area is 256KByte.                       
b'1110   SIZE_512KB Size of remapped area is 512KByte.                      
b'1111  SIZE_768KB Size of remapped area is 768KByte.  
NOTE: FlexSPI remap size cannot exceed the start address of boot image 1.                      </t>
        </r>
      </text>
    </comment>
    <comment ref="T144" authorId="3" shapeId="0" xr:uid="{FF06B062-27B1-4807-9C8C-3B02AB8B0BB0}">
      <text>
        <r>
          <rPr>
            <sz val="12"/>
            <color theme="1"/>
            <rFont val="Calibri"/>
            <family val="2"/>
            <scheme val="minor"/>
          </rPr>
          <t xml:space="preserve">Any offset in memory mapped FlexSPI Flash area could be remapped to offset zero to support  eXecute In Place (XIP) of image programmed at different offset. 
This allows to build all update images with same RO base address, which are programmed at offset 0 or higher offset. 
FlLEXSPI_IMAGE_OFFSET field specifies the offset location of the second image. FLEXSPI_REMAP_IMAGE_SIZE field specifies the size multiple to determine the size of area to be remapped. 
If this field is left blank boot ROM will not enable FlexSPI remap feature. 
The physical flash offset is computed as below:
physical offset = FLEXSPI_IMAGE_OFFSET * 256KByte;
</t>
        </r>
      </text>
    </comment>
    <comment ref="AD144" authorId="3" shapeId="0" xr:uid="{4A597550-E75B-456C-B76A-A5A3CBB26820}">
      <text>
        <r>
          <rPr>
            <b/>
            <sz val="9"/>
            <color indexed="81"/>
            <rFont val="Tahoma"/>
            <family val="2"/>
          </rPr>
          <t>Delay cell numbers for Flash read sampling via DQS (either internal loopback or external DQS)</t>
        </r>
      </text>
    </comment>
    <comment ref="I145" authorId="0" shapeId="0" xr:uid="{0DFF90BC-3BDA-420E-B5F5-8B370A4CFD1A}">
      <text>
        <r>
          <rPr>
            <sz val="12"/>
            <color theme="1"/>
            <rFont val="Calibri"/>
            <family val="2"/>
            <scheme val="minor"/>
          </rPr>
          <t>Identifies the ALT pin mux function to use for the pin selected by REC_SPI_MOSI_PIN.</t>
        </r>
      </text>
    </comment>
    <comment ref="M145" authorId="0" shapeId="0" xr:uid="{BBF461BE-BF45-4F37-8809-E72B1D28297D}">
      <text>
        <r>
          <rPr>
            <sz val="12"/>
            <color theme="1"/>
            <rFont val="Calibri"/>
            <family val="2"/>
            <scheme val="minor"/>
          </rPr>
          <t xml:space="preserve">Override default SPI_MOSI ISP pin.
Identifies the pin to be used as SPI_MOSI pin. 
[4:0] GPIO Pin number
[7:5] GPIO port number
 </t>
        </r>
      </text>
    </comment>
    <comment ref="U145" authorId="0" shapeId="0" xr:uid="{263FB653-EFA1-43A1-97DE-99F55E94808C}">
      <text>
        <r>
          <rPr>
            <b/>
            <sz val="9"/>
            <color indexed="81"/>
            <rFont val="Tahoma"/>
            <family val="2"/>
          </rPr>
          <t>Identifies the FlexComm used for SPI ISP mode.</t>
        </r>
      </text>
    </comment>
    <comment ref="Y145" authorId="0" shapeId="0" xr:uid="{FA8C4544-7D49-4F32-BC2D-4E1A0DF621A4}">
      <text>
        <r>
          <rPr>
            <sz val="12"/>
            <color theme="1"/>
            <rFont val="Calibri"/>
            <family val="2"/>
            <scheme val="minor"/>
          </rPr>
          <t>Identifies the ALT pin mux function to use for the pin selected by REC_SPI_SCK_PIN.</t>
        </r>
      </text>
    </comment>
    <comment ref="AC145" authorId="0" shapeId="0" xr:uid="{A7008B8C-E88B-40ED-8BDD-79ED85BC9772}">
      <text>
        <r>
          <rPr>
            <sz val="12"/>
            <color theme="1"/>
            <rFont val="Calibri"/>
            <family val="2"/>
            <scheme val="minor"/>
          </rPr>
          <t xml:space="preserve">Override default SPI_SCK ISP pin.
Identifies the pin to be used as SPI_SCK pin. 
[4:0] GPIO Pin number
[7:5] GPIO port number
 </t>
        </r>
      </text>
    </comment>
    <comment ref="E146" authorId="3" shapeId="0" xr:uid="{178BF0E5-10E4-466C-894E-A8F3E044A406}">
      <text>
        <r>
          <rPr>
            <sz val="12"/>
            <color theme="1"/>
            <rFont val="Calibri"/>
            <family val="2"/>
            <scheme val="minor"/>
          </rPr>
          <t>Use customer defined pins for 1-bit SPI recovery boot pins.
01: Customer defined.
00, 10, 11: Default ROM defined pins.</t>
        </r>
      </text>
    </comment>
    <comment ref="G146" authorId="0" shapeId="0" xr:uid="{51531763-3086-42F9-AFA8-B62C6EC10887}">
      <text>
        <r>
          <rPr>
            <sz val="12"/>
            <color theme="1"/>
            <rFont val="Calibri"/>
            <family val="2"/>
            <scheme val="minor"/>
          </rPr>
          <t xml:space="preserve">SPI chip select number.
FlexComm SPI interfaces supports up to four chip selects.
</t>
        </r>
      </text>
    </comment>
    <comment ref="I146" authorId="0" shapeId="0" xr:uid="{F7B9C2F0-2B3A-45E5-979C-28A2149A3A09}">
      <text>
        <r>
          <rPr>
            <sz val="12"/>
            <color theme="1"/>
            <rFont val="Calibri"/>
            <family val="2"/>
            <scheme val="minor"/>
          </rPr>
          <t>Identifies the ALT pin mux function to use for the pin selected by REC_SPI_SSEL_PIN.</t>
        </r>
      </text>
    </comment>
    <comment ref="M146" authorId="0" shapeId="0" xr:uid="{19298F0D-0003-44EF-A552-343BD9FC92BC}">
      <text>
        <r>
          <rPr>
            <sz val="12"/>
            <color theme="1"/>
            <rFont val="Calibri"/>
            <family val="2"/>
            <scheme val="minor"/>
          </rPr>
          <t xml:space="preserve">Override default SPI_SSEL ISP pin.
Identifies the pin to be used as SPI_SSEL pin. 
[4:0] GPIO Pin number
[7:5] GPIO port number
 </t>
        </r>
      </text>
    </comment>
    <comment ref="Y146" authorId="0" shapeId="0" xr:uid="{A199845F-5B9F-41D6-969F-B0D7C9A05799}">
      <text>
        <r>
          <rPr>
            <sz val="12"/>
            <color theme="1"/>
            <rFont val="Calibri"/>
            <family val="2"/>
            <scheme val="minor"/>
          </rPr>
          <t>Identifies the ALT pin mux function to use for the pin selected by REC_SPI_MISO_PIN.</t>
        </r>
      </text>
    </comment>
    <comment ref="AC146" authorId="0" shapeId="0" xr:uid="{D2BEB35C-7BB0-4EAD-8354-7A54A2142981}">
      <text>
        <r>
          <rPr>
            <sz val="12"/>
            <color theme="1"/>
            <rFont val="Calibri"/>
            <family val="2"/>
            <scheme val="minor"/>
          </rPr>
          <t xml:space="preserve">Override default SPI_MISO ISP pin.
Identifies the pin to be used as SPI_MISO pin. 
[4:0] GPIO Pin number
[7:5] GPIO port number
 </t>
        </r>
      </text>
    </comment>
    <comment ref="I147" authorId="0" shapeId="0" xr:uid="{3D6D3885-5187-4130-BE02-2974C74F57B1}">
      <text>
        <r>
          <rPr>
            <sz val="12"/>
            <color theme="1"/>
            <rFont val="Calibri"/>
            <family val="2"/>
            <scheme val="minor"/>
          </rPr>
          <t>Identifies the ALT pin mux function to use for the pin selected by UART_TX_PIN.</t>
        </r>
      </text>
    </comment>
    <comment ref="M147" authorId="0" shapeId="0" xr:uid="{251E3A64-00E2-4709-AFB2-64B39DBD1133}">
      <text>
        <r>
          <rPr>
            <sz val="12"/>
            <color theme="1"/>
            <rFont val="Calibri"/>
            <family val="2"/>
            <scheme val="minor"/>
          </rPr>
          <t xml:space="preserve">Override default UART TX ISP pin.
Identifies the pin to be used as UART_TX pin. 
[4:0] GPIO Pin number
[7:5] GPIO port number
 </t>
        </r>
      </text>
    </comment>
    <comment ref="U147" authorId="0" shapeId="0" xr:uid="{2E7E59DB-6BDB-41FF-B651-6D437E4F3B33}">
      <text>
        <r>
          <rPr>
            <b/>
            <sz val="9"/>
            <color indexed="81"/>
            <rFont val="Tahoma"/>
            <family val="2"/>
          </rPr>
          <t>Identifies the FlexComm used for UART ISP mode.</t>
        </r>
      </text>
    </comment>
    <comment ref="Y147" authorId="0" shapeId="0" xr:uid="{A3111789-9D14-4AEF-964A-3EBF2D9BDABA}">
      <text>
        <r>
          <rPr>
            <sz val="12"/>
            <color theme="1"/>
            <rFont val="Calibri"/>
            <family val="2"/>
            <scheme val="minor"/>
          </rPr>
          <t>Identifies the ALT pin mux function to use for the pin selected by UART_RX_PIN.</t>
        </r>
      </text>
    </comment>
    <comment ref="AC147" authorId="0" shapeId="0" xr:uid="{E7B01338-59CC-46A2-930C-DD26B4056CD1}">
      <text>
        <r>
          <rPr>
            <sz val="12"/>
            <color theme="1"/>
            <rFont val="Calibri"/>
            <family val="2"/>
            <scheme val="minor"/>
          </rPr>
          <t xml:space="preserve">Override default UART RX ISP pin.
Identifies the pin to be used as UART_RX pin. 
[4:0] GPIO Pin number
[7:5] GPIO port number
 </t>
        </r>
      </text>
    </comment>
    <comment ref="I148" authorId="0" shapeId="0" xr:uid="{D3769548-DBF7-4EC9-8314-5543D9F540BC}">
      <text>
        <r>
          <rPr>
            <sz val="12"/>
            <color theme="1"/>
            <rFont val="Calibri"/>
            <family val="2"/>
            <scheme val="minor"/>
          </rPr>
          <t>Identifies the ALT pin mux function to use for the pin selected by I2C_SDA_PIN.</t>
        </r>
      </text>
    </comment>
    <comment ref="M148" authorId="0" shapeId="0" xr:uid="{8CF14B91-76DA-48AB-92B6-42DDBC81CE57}">
      <text>
        <r>
          <rPr>
            <sz val="12"/>
            <color theme="1"/>
            <rFont val="Calibri"/>
            <family val="2"/>
            <scheme val="minor"/>
          </rPr>
          <t xml:space="preserve">Override default I2C SDA ISP pin.
Identifies the pin to be used as I2C_SDA pin. 
[4:0] GPIO Pin number
[7:5] GPIO port number
 </t>
        </r>
      </text>
    </comment>
    <comment ref="U148" authorId="0" shapeId="0" xr:uid="{C207264C-4F9A-466F-8709-C88C3644BF04}">
      <text>
        <r>
          <rPr>
            <sz val="12"/>
            <color theme="1"/>
            <rFont val="Calibri"/>
            <family val="2"/>
            <scheme val="minor"/>
          </rPr>
          <t>Identifies the FlexComm used for I2C ISP mode.</t>
        </r>
      </text>
    </comment>
    <comment ref="Y148" authorId="0" shapeId="0" xr:uid="{6D3E5DDB-A0C9-4A64-84BA-D99946E6FBA6}">
      <text>
        <r>
          <rPr>
            <sz val="12"/>
            <color theme="1"/>
            <rFont val="Calibri"/>
            <family val="2"/>
            <scheme val="minor"/>
          </rPr>
          <t>Identifies the ALT pin mux function to use for the pin selected by I2C_SCL_PIN.</t>
        </r>
      </text>
    </comment>
    <comment ref="AC148" authorId="0" shapeId="0" xr:uid="{D380C3D0-AEF3-49F0-99F2-DDD7EA594094}">
      <text>
        <r>
          <rPr>
            <sz val="12"/>
            <color theme="1"/>
            <rFont val="Calibri"/>
            <family val="2"/>
            <scheme val="minor"/>
          </rPr>
          <t xml:space="preserve">Override default I2C SCL ISP pin.
Identifies the pin to be used as I2C_SCL pin. 
[4:0] GPIO Pin number
[7:5] GPIO port number
 </t>
        </r>
      </text>
    </comment>
    <comment ref="E149" authorId="2" shapeId="0" xr:uid="{F246CBD3-7DE3-4A88-B947-F0B418EC7A7D}">
      <text>
        <r>
          <rPr>
            <sz val="12"/>
            <color theme="1"/>
            <rFont val="Calibri"/>
            <family val="2"/>
            <scheme val="minor"/>
          </rPr>
          <t>CAN baud rate.
Baud rate configured during CAN ISP mode.
0000 - Auto baud detection (125K, 250K, 500K, 750K, 1M).
0001: 125 kbps
0010: 250 kbps
0011: 500 kbps
0100: 750 kbps
0101 and above: 1000 kbps and auto baud detection.</t>
        </r>
      </text>
    </comment>
    <comment ref="I149" authorId="0" shapeId="0" xr:uid="{9B932BBC-0D11-481E-A16F-373C2A18FD71}">
      <text>
        <r>
          <rPr>
            <sz val="12"/>
            <color theme="1"/>
            <rFont val="Calibri"/>
            <family val="2"/>
            <scheme val="minor"/>
          </rPr>
          <t>Identifies the ALT pin mux function to use for the pin selected by CAN_TX_PIN.</t>
        </r>
      </text>
    </comment>
    <comment ref="M149" authorId="0" shapeId="0" xr:uid="{597115EC-0F44-4979-9756-C029111F63E7}">
      <text>
        <r>
          <rPr>
            <sz val="12"/>
            <color theme="1"/>
            <rFont val="Calibri"/>
            <family val="2"/>
            <scheme val="minor"/>
          </rPr>
          <t xml:space="preserve">Override default CAN TX ISP pin.
Identifies the pin to be used as CAN_TX pin. 
[4:0] GPIO Pin number
[7:5] GPIO port number
 </t>
        </r>
      </text>
    </comment>
    <comment ref="U149" authorId="0" shapeId="0" xr:uid="{C289B91F-A9F8-4326-A359-D01B69BEE57D}">
      <text>
        <r>
          <rPr>
            <sz val="12"/>
            <color theme="1"/>
            <rFont val="Calibri"/>
            <family val="2"/>
            <scheme val="minor"/>
          </rPr>
          <t>Identifies the FlexComm used for CAN ISP mode.</t>
        </r>
      </text>
    </comment>
    <comment ref="Y149" authorId="0" shapeId="0" xr:uid="{942D4FC7-662C-4754-8BD6-3DCB1F405DA5}">
      <text>
        <r>
          <rPr>
            <sz val="12"/>
            <color theme="1"/>
            <rFont val="Calibri"/>
            <family val="2"/>
            <scheme val="minor"/>
          </rPr>
          <t>Identifies the ALT pin mux function to use for the pin selected by CAN_RX_PIN.</t>
        </r>
      </text>
    </comment>
    <comment ref="AC149" authorId="0" shapeId="0" xr:uid="{6712FD72-F17C-45F8-9CDC-6B9CDC706691}">
      <text>
        <r>
          <rPr>
            <sz val="12"/>
            <color theme="1"/>
            <rFont val="Calibri"/>
            <family val="2"/>
            <scheme val="minor"/>
          </rPr>
          <t xml:space="preserve">Override default CAN RX ISP pin.
Identifies the pin to be used as CAN_RX pin. 
[4:0] GPIO Pin number
[7:5] GPIO port number
 </t>
        </r>
      </text>
    </comment>
    <comment ref="I150" authorId="0" shapeId="0" xr:uid="{FA293ABD-D7EA-4E74-AACC-D81DD8743E8A}">
      <text>
        <r>
          <rPr>
            <sz val="12"/>
            <color theme="1"/>
            <rFont val="Calibri"/>
            <family val="2"/>
            <scheme val="minor"/>
          </rPr>
          <t>Identifies the ALT pin mux function to use for the pin selected by SPI_MOSI_PIN.</t>
        </r>
      </text>
    </comment>
    <comment ref="M150" authorId="0" shapeId="0" xr:uid="{C174D24F-54AE-4634-A444-430218B16936}">
      <text>
        <r>
          <rPr>
            <sz val="12"/>
            <color theme="1"/>
            <rFont val="Calibri"/>
            <family val="2"/>
            <scheme val="minor"/>
          </rPr>
          <t xml:space="preserve">Override default SPI_MOSI ISP pin.
Identifies the pin to be used as SPI_MOSI pin. 
[4:0] GPIO Pin number
[7:5] GPIO port number
 </t>
        </r>
      </text>
    </comment>
    <comment ref="U150" authorId="0" shapeId="0" xr:uid="{BDBAEE08-E42C-415C-BB8F-CDA54B07DAEC}">
      <text>
        <r>
          <rPr>
            <b/>
            <sz val="9"/>
            <color indexed="81"/>
            <rFont val="Tahoma"/>
            <family val="2"/>
          </rPr>
          <t>Identifies the FlexComm used for SPI ISP mode.</t>
        </r>
      </text>
    </comment>
    <comment ref="Y150" authorId="0" shapeId="0" xr:uid="{8819BEDD-CBFF-4932-B4FD-5314A1DC34D4}">
      <text>
        <r>
          <rPr>
            <sz val="12"/>
            <color theme="1"/>
            <rFont val="Calibri"/>
            <family val="2"/>
            <scheme val="minor"/>
          </rPr>
          <t>Identifies the ALT pin mux function to use for the pin selected by SPI_SCK_PIN.</t>
        </r>
      </text>
    </comment>
    <comment ref="AC150" authorId="0" shapeId="0" xr:uid="{E5D3D302-437D-4EAD-933A-DD7B5354B879}">
      <text>
        <r>
          <rPr>
            <sz val="12"/>
            <color theme="1"/>
            <rFont val="Calibri"/>
            <family val="2"/>
            <scheme val="minor"/>
          </rPr>
          <t xml:space="preserve">Override default SPI_SCK ISP pin.
Identifies the pin to be used as SPI_SCK pin. 
[4:0] GPIO Pin number
[7:5] GPIO port number
 </t>
        </r>
      </text>
    </comment>
    <comment ref="G151" authorId="0" shapeId="0" xr:uid="{3BA9AA12-4EB2-4F2C-8431-F0524507A610}">
      <text>
        <r>
          <rPr>
            <sz val="12"/>
            <color theme="1"/>
            <rFont val="Calibri"/>
            <family val="2"/>
            <scheme val="minor"/>
          </rPr>
          <t xml:space="preserve">SPI chip select number.
FlexComm SPI interfaces supports up to four chip selects.
</t>
        </r>
      </text>
    </comment>
    <comment ref="I151" authorId="0" shapeId="0" xr:uid="{AC55F332-DDC0-4187-93CA-7B7C54F90FA2}">
      <text>
        <r>
          <rPr>
            <sz val="12"/>
            <color theme="1"/>
            <rFont val="Calibri"/>
            <family val="2"/>
            <scheme val="minor"/>
          </rPr>
          <t>Identifies the ALT pin mux function to use for the pin selected by SPI_SSEL_PIN.</t>
        </r>
      </text>
    </comment>
    <comment ref="M151" authorId="0" shapeId="0" xr:uid="{830EAD38-BDD7-445A-9424-A603D6F5FCA4}">
      <text>
        <r>
          <rPr>
            <sz val="12"/>
            <color theme="1"/>
            <rFont val="Calibri"/>
            <family val="2"/>
            <scheme val="minor"/>
          </rPr>
          <t xml:space="preserve">Override default SPI_SSEL ISP pin.
Identifies the pin to be used as SPI_SSEL pin. 
[4:0] GPIO Pin number
[7:5] GPIO port number
 </t>
        </r>
      </text>
    </comment>
    <comment ref="Y151" authorId="0" shapeId="0" xr:uid="{7F45EEE7-EAAE-4575-9DB1-EFBB1457603A}">
      <text>
        <r>
          <rPr>
            <sz val="12"/>
            <color theme="1"/>
            <rFont val="Calibri"/>
            <family val="2"/>
            <scheme val="minor"/>
          </rPr>
          <t>Identifies the ALT pin mux function to use for the pin selected by SPI_MISO_PIN.</t>
        </r>
      </text>
    </comment>
    <comment ref="AC151" authorId="0" shapeId="0" xr:uid="{0BF8FD39-0276-4F72-8001-AB4979D0DB59}">
      <text>
        <r>
          <rPr>
            <sz val="12"/>
            <color theme="1"/>
            <rFont val="Calibri"/>
            <family val="2"/>
            <scheme val="minor"/>
          </rPr>
          <t xml:space="preserve">Override default SPI_MISO ISP pin.
Identifies the pin to be used as SPI_MISO pin. 
[4:0] GPIO Pin number
[7:5] GPIO port number
 </t>
        </r>
      </text>
    </comment>
    <comment ref="Q153" authorId="0" shapeId="0" xr:uid="{3AF45317-22E4-4F54-A177-3C6A97FABA99}">
      <text>
        <r>
          <rPr>
            <b/>
            <sz val="9"/>
            <color indexed="81"/>
            <rFont val="Tahoma"/>
            <family val="2"/>
          </rPr>
          <t xml:space="preserve">Enable Pre-divider.
</t>
        </r>
        <r>
          <rPr>
            <sz val="9"/>
            <color indexed="81"/>
            <rFont val="Tahoma"/>
            <family val="2"/>
          </rPr>
          <t xml:space="preserve">Needed to support 48MHz and other high speed crystals.
</t>
        </r>
      </text>
    </comment>
    <comment ref="R153" authorId="0" shapeId="0" xr:uid="{C30955AF-32FD-4471-9451-8A97A70BCF03}">
      <text>
        <r>
          <rPr>
            <sz val="12"/>
            <color theme="1"/>
            <rFont val="Calibri"/>
            <family val="2"/>
            <scheme val="minor"/>
          </rPr>
          <t xml:space="preserve">USB PHY input clock frequency.
For USB high speed PHY external XTAL input is needed. This field specifies the frequency of XTAL used on board.
• 000 - 24MHz input clock (Divide by 15) - Default option when CMPA is blank.
• 001 - 30MHz input clock (Divide by 16)
• 010 - 32MHz input clock (Divide by 20)
• 011 - Reserved
• 100 - 20MHz input clock (Divide by 24)
• 101 - 19.2MHz input clock (Divide by 25)
• 110 - 16MHz input clock (Divide by 30)
• 111 - 12MHz input clock (Divide by 40) 
</t>
        </r>
      </text>
    </comment>
    <comment ref="Y153" authorId="0" shapeId="0" xr:uid="{01CB62EA-0626-4CC9-85EC-1D7B4A041AE5}">
      <text>
        <r>
          <rPr>
            <sz val="12"/>
            <color theme="1"/>
            <rFont val="Calibri"/>
            <family val="2"/>
            <scheme val="minor"/>
          </rPr>
          <t>Identifies the ALT pin mux function to use for the pin selected by USBx_VBUS_PIN.</t>
        </r>
      </text>
    </comment>
    <comment ref="AC153" authorId="0" shapeId="0" xr:uid="{11436159-8551-4F8E-936F-51B007653165}">
      <text>
        <r>
          <rPr>
            <sz val="12"/>
            <color theme="1"/>
            <rFont val="Calibri"/>
            <family val="2"/>
            <scheme val="minor"/>
          </rPr>
          <t xml:space="preserve">Override default USB0_VBUS_DETECT ISP pin.
Identifies the pin to be used as USB0_VBUS detect pin. 
[4:0] GPIO Pin number
[7:5] GPIO port number
 </t>
        </r>
      </text>
    </comment>
    <comment ref="E154" authorId="0" shapeId="0" xr:uid="{DBF58D57-058D-4CF5-AC6C-88372639FEDB}">
      <text>
        <r>
          <rPr>
            <b/>
            <sz val="9"/>
            <color indexed="81"/>
            <rFont val="Tahoma"/>
            <family val="2"/>
          </rPr>
          <t xml:space="preserve">Use customer defined UART ISP pins.
</t>
        </r>
        <r>
          <rPr>
            <sz val="9"/>
            <color indexed="81"/>
            <rFont val="Tahoma"/>
            <family val="2"/>
          </rPr>
          <t>01: Customer defined.
00, 10, 11: Default ROM defined pins.</t>
        </r>
      </text>
    </comment>
    <comment ref="G154" authorId="0" shapeId="0" xr:uid="{7141DF17-2D02-499D-AD71-59B31BEE6EFD}">
      <text>
        <r>
          <rPr>
            <b/>
            <sz val="9"/>
            <color indexed="81"/>
            <rFont val="Tahoma"/>
            <family val="2"/>
          </rPr>
          <t xml:space="preserve">Use customer defined I2C ISP pins.
</t>
        </r>
        <r>
          <rPr>
            <sz val="9"/>
            <color indexed="81"/>
            <rFont val="Tahoma"/>
            <family val="2"/>
          </rPr>
          <t>01: Customer defined.
00, 10, 11: Default ROM defined pins.</t>
        </r>
      </text>
    </comment>
    <comment ref="I154" authorId="0" shapeId="0" xr:uid="{1123A080-947A-4D74-ABDB-CE0E9FFEA201}">
      <text>
        <r>
          <rPr>
            <b/>
            <sz val="9"/>
            <color indexed="81"/>
            <rFont val="Tahoma"/>
            <family val="2"/>
          </rPr>
          <t xml:space="preserve">Use customer defined SPI ISP pins.
</t>
        </r>
        <r>
          <rPr>
            <sz val="9"/>
            <color indexed="81"/>
            <rFont val="Tahoma"/>
            <family val="2"/>
          </rPr>
          <t>01: Customer defined.
00, 10, 11: Default ROM defined pins.</t>
        </r>
      </text>
    </comment>
    <comment ref="K154" authorId="0" shapeId="0" xr:uid="{B6B74210-FACB-4914-91A2-8AD4BA9FD0DB}">
      <text>
        <r>
          <rPr>
            <b/>
            <sz val="9"/>
            <color indexed="81"/>
            <rFont val="Tahoma"/>
            <family val="2"/>
          </rPr>
          <t xml:space="preserve">Use customer defined CAN ISP pins.
</t>
        </r>
        <r>
          <rPr>
            <sz val="9"/>
            <color indexed="81"/>
            <rFont val="Tahoma"/>
            <family val="2"/>
          </rPr>
          <t>01: Customer defined.
00, 10, 11: Default ROM defined pins.</t>
        </r>
      </text>
    </comment>
    <comment ref="M154" authorId="0" shapeId="0" xr:uid="{FF149AF7-D794-4E1D-9DD9-309BEFD05902}">
      <text>
        <r>
          <rPr>
            <b/>
            <sz val="9"/>
            <color indexed="81"/>
            <rFont val="Tahoma"/>
            <family val="2"/>
          </rPr>
          <t xml:space="preserve">Use customer defined GPIO for USB VBUS detect function during ISP mode.
</t>
        </r>
        <r>
          <rPr>
            <sz val="9"/>
            <color indexed="81"/>
            <rFont val="Tahoma"/>
            <family val="2"/>
          </rPr>
          <t>00: Use dedicated VBUS pins.</t>
        </r>
        <r>
          <rPr>
            <b/>
            <sz val="9"/>
            <color indexed="81"/>
            <rFont val="Tahoma"/>
            <family val="2"/>
          </rPr>
          <t xml:space="preserve">
</t>
        </r>
        <r>
          <rPr>
            <sz val="9"/>
            <color indexed="81"/>
            <rFont val="Tahoma"/>
            <family val="2"/>
          </rPr>
          <t>01: Customer defined GPIO for USB0_VBUS detect.
10: Customer defined GPIO for USB1_VBUS detect.
11: Use VDD_USB for VBUS presence. On board regulator should generate VDD_USB voltage using 5V input fo VBUS pin on connector.</t>
        </r>
      </text>
    </comment>
    <comment ref="AC154" authorId="2" shapeId="0" xr:uid="{23857FAF-3DD6-49CA-812D-2AE0E236387B}">
      <text>
        <r>
          <rPr>
            <sz val="12"/>
            <color theme="1"/>
            <rFont val="Calibri"/>
            <family val="2"/>
            <scheme val="minor"/>
          </rPr>
          <t>This value is used for N10 A1 &amp; N11
I2C slave address
A 7-bit Address used for selecting our device on shared I2C bus system.
By default  ROM uses 0x10 as slave address. If this address conflicts with another slave on board  customer could use this field to override the address.</t>
        </r>
      </text>
    </comment>
    <comment ref="U155" authorId="0" shapeId="0" xr:uid="{58B5CE7D-DE74-4053-B75D-747115688D8E}">
      <text>
        <r>
          <rPr>
            <sz val="12"/>
            <color theme="1"/>
            <rFont val="Calibri"/>
            <family val="2"/>
            <scheme val="minor"/>
          </rPr>
          <t xml:space="preserve">Enforce UUID match during Debug authentication.
0 -  Debug certificate can be used with all devices.
1 - Debug certificate per device with matching UUID is needed. </t>
        </r>
      </text>
    </comment>
    <comment ref="Z155" authorId="0" shapeId="0" xr:uid="{EE231251-DDF3-4916-B675-8CC1FA7B7DA2}">
      <text>
        <r>
          <rPr>
            <b/>
            <sz val="9"/>
            <color indexed="81"/>
            <rFont val="Tahoma"/>
            <family val="2"/>
          </rPr>
          <t>Second CM33 debug</t>
        </r>
        <r>
          <rPr>
            <sz val="9"/>
            <color indexed="81"/>
            <rFont val="Tahoma"/>
            <family val="2"/>
          </rPr>
          <t xml:space="preserve"> 
Fixed state
0 - Disabled
1 - Enabled</t>
        </r>
      </text>
    </comment>
    <comment ref="AA155" authorId="0" shapeId="0" xr:uid="{E58A7405-3926-4B3C-800C-586058A464AC}">
      <text>
        <r>
          <rPr>
            <b/>
            <sz val="9"/>
            <color indexed="81"/>
            <rFont val="Tahoma"/>
            <family val="2"/>
          </rPr>
          <t>Second CM33 debug</t>
        </r>
        <r>
          <rPr>
            <sz val="9"/>
            <color indexed="81"/>
            <rFont val="Tahoma"/>
            <family val="2"/>
          </rPr>
          <t xml:space="preserve"> enable
0 - Use DAP to enable
1 - Fixed state</t>
        </r>
      </text>
    </comment>
    <comment ref="AB155" authorId="0" shapeId="0" xr:uid="{F4CD7ECB-2244-458F-9DC8-ADCAC6FA12F5}">
      <text>
        <r>
          <rPr>
            <b/>
            <sz val="9"/>
            <color indexed="81"/>
            <rFont val="Tahoma"/>
            <family val="2"/>
          </rPr>
          <t>Flash Mass Erase cmd</t>
        </r>
        <r>
          <rPr>
            <sz val="9"/>
            <color indexed="81"/>
            <rFont val="Tahoma"/>
            <family val="2"/>
          </rPr>
          <t xml:space="preserve"> enable
0 - Use DAP to enable
1 - Fixed state</t>
        </r>
      </text>
    </comment>
    <comment ref="AC155" authorId="0" shapeId="0" xr:uid="{AF0C412A-4993-4D64-AB30-185866E8BA5D}">
      <text>
        <r>
          <rPr>
            <b/>
            <sz val="9"/>
            <color indexed="81"/>
            <rFont val="Tahoma"/>
            <family val="2"/>
          </rPr>
          <t>FA cmd</t>
        </r>
        <r>
          <rPr>
            <sz val="9"/>
            <color indexed="81"/>
            <rFont val="Tahoma"/>
            <family val="2"/>
          </rPr>
          <t xml:space="preserve"> enable
0 - Use DAP to enable
1 - Fixed state</t>
        </r>
      </text>
    </comment>
    <comment ref="AD155" authorId="0" shapeId="0" xr:uid="{F76B3229-CAA0-4941-AABB-59439924F40F}">
      <text>
        <r>
          <rPr>
            <b/>
            <sz val="9"/>
            <color indexed="81"/>
            <rFont val="Tahoma"/>
            <family val="2"/>
          </rPr>
          <t>ISP boot command</t>
        </r>
        <r>
          <rPr>
            <sz val="9"/>
            <color indexed="81"/>
            <rFont val="Tahoma"/>
            <family val="2"/>
          </rPr>
          <t xml:space="preserve"> enable
0 - Use DAP to enable
1 - Fixed state</t>
        </r>
      </text>
    </comment>
    <comment ref="AE155" authorId="0" shapeId="0" xr:uid="{A8D8FCE2-F349-44F0-A5D3-3605D09933B3}">
      <text>
        <r>
          <rPr>
            <b/>
            <sz val="9"/>
            <color indexed="81"/>
            <rFont val="Tahoma"/>
            <family val="2"/>
          </rPr>
          <t>DSP debug</t>
        </r>
        <r>
          <rPr>
            <sz val="9"/>
            <color indexed="81"/>
            <rFont val="Tahoma"/>
            <family val="2"/>
          </rPr>
          <t xml:space="preserve"> enable
0 - Use DAP to enable
1 - Fixed state</t>
        </r>
      </text>
    </comment>
    <comment ref="AG155" authorId="0" shapeId="0" xr:uid="{72E46BF8-8219-4735-B854-D634DFBBD593}">
      <text>
        <r>
          <rPr>
            <b/>
            <sz val="9"/>
            <color indexed="81"/>
            <rFont val="Tahoma"/>
            <family val="2"/>
          </rPr>
          <t>Secure invasive debug</t>
        </r>
        <r>
          <rPr>
            <sz val="9"/>
            <color indexed="81"/>
            <rFont val="Tahoma"/>
            <family val="2"/>
          </rPr>
          <t xml:space="preserve"> enable
0 - Use DAP to enable
1 - Fixed state</t>
        </r>
      </text>
    </comment>
    <comment ref="AH155" authorId="0" shapeId="0" xr:uid="{F3FB2EF4-4F70-4E87-8393-9A00B91152B4}">
      <text>
        <r>
          <rPr>
            <b/>
            <sz val="9"/>
            <color indexed="81"/>
            <rFont val="Tahoma"/>
            <family val="2"/>
          </rPr>
          <t>Secure non-invasive debug</t>
        </r>
        <r>
          <rPr>
            <sz val="9"/>
            <color indexed="81"/>
            <rFont val="Tahoma"/>
            <family val="2"/>
          </rPr>
          <t xml:space="preserve"> enable
0 - Use DAP to enable
1 - Fixed state</t>
        </r>
      </text>
    </comment>
    <comment ref="AI155" authorId="0" shapeId="0" xr:uid="{B1647021-1B8A-49B7-91BF-FAA89B1D6E27}">
      <text>
        <r>
          <rPr>
            <b/>
            <sz val="9"/>
            <color indexed="81"/>
            <rFont val="Tahoma"/>
            <family val="2"/>
          </rPr>
          <t>Non Secure debug</t>
        </r>
        <r>
          <rPr>
            <sz val="9"/>
            <color indexed="81"/>
            <rFont val="Tahoma"/>
            <family val="2"/>
          </rPr>
          <t xml:space="preserve"> enable
0 - Use DAP to enable
1 - Fixed state</t>
        </r>
      </text>
    </comment>
    <comment ref="AJ155" authorId="0" shapeId="0" xr:uid="{01F76D48-B45B-496B-9783-ECF70C40FEDA}">
      <text>
        <r>
          <rPr>
            <b/>
            <sz val="9"/>
            <color indexed="81"/>
            <rFont val="Tahoma"/>
            <family val="2"/>
          </rPr>
          <t>Non Secure non-invasive debug</t>
        </r>
        <r>
          <rPr>
            <sz val="9"/>
            <color indexed="81"/>
            <rFont val="Tahoma"/>
            <family val="2"/>
          </rPr>
          <t xml:space="preserve"> enable
0 - Use DAP to enable
1 - Fixed state</t>
        </r>
      </text>
    </comment>
    <comment ref="Z156" authorId="0" shapeId="0" xr:uid="{F70824E1-B041-45C7-A1E0-1175AD6CF0BE}">
      <text>
        <r>
          <rPr>
            <b/>
            <sz val="9"/>
            <color indexed="81"/>
            <rFont val="Tahoma"/>
            <family val="2"/>
          </rPr>
          <t>Second CM33 debug</t>
        </r>
        <r>
          <rPr>
            <sz val="9"/>
            <color indexed="81"/>
            <rFont val="Tahoma"/>
            <family val="2"/>
          </rPr>
          <t xml:space="preserve"> 
Fixed state
0 - Disabled
1 - Enabled</t>
        </r>
      </text>
    </comment>
    <comment ref="AA156" authorId="0" shapeId="0" xr:uid="{79C1A083-A9E0-48F4-AE4F-097320081DD6}">
      <text>
        <r>
          <rPr>
            <b/>
            <sz val="9"/>
            <color indexed="81"/>
            <rFont val="Tahoma"/>
            <family val="2"/>
          </rPr>
          <t>Second CM33 debug</t>
        </r>
        <r>
          <rPr>
            <sz val="9"/>
            <color indexed="81"/>
            <rFont val="Tahoma"/>
            <family val="2"/>
          </rPr>
          <t xml:space="preserve"> 
Fixed state
0 - Disabled
1 - Enabled</t>
        </r>
      </text>
    </comment>
    <comment ref="AB156" authorId="0" shapeId="0" xr:uid="{D7CDC397-B119-427F-A5E3-E7DACE505AB2}">
      <text>
        <r>
          <rPr>
            <b/>
            <sz val="9"/>
            <color indexed="81"/>
            <rFont val="Tahoma"/>
            <family val="2"/>
          </rPr>
          <t xml:space="preserve">Mass erase flash command </t>
        </r>
        <r>
          <rPr>
            <sz val="9"/>
            <color indexed="81"/>
            <rFont val="Tahoma"/>
            <family val="2"/>
          </rPr>
          <t>f</t>
        </r>
        <r>
          <rPr>
            <sz val="9"/>
            <color indexed="81"/>
            <rFont val="Tahoma"/>
            <family val="2"/>
          </rPr>
          <t>ixed state
0 - Disabled
1 - Enabled</t>
        </r>
      </text>
    </comment>
    <comment ref="AC156" authorId="0" shapeId="0" xr:uid="{73A5D3EA-75DD-4940-AAB2-B9639711B7CE}">
      <text>
        <r>
          <rPr>
            <sz val="9"/>
            <color indexed="81"/>
            <rFont val="Tahoma"/>
            <family val="2"/>
          </rPr>
          <t xml:space="preserve">Set </t>
        </r>
        <r>
          <rPr>
            <b/>
            <sz val="9"/>
            <color indexed="81"/>
            <rFont val="Tahoma"/>
            <family val="2"/>
          </rPr>
          <t>FA mode command</t>
        </r>
        <r>
          <rPr>
            <sz val="9"/>
            <color indexed="81"/>
            <rFont val="Tahoma"/>
            <family val="2"/>
          </rPr>
          <t xml:space="preserve"> Fixed state
0 - Disabled
1 - Enabled</t>
        </r>
      </text>
    </comment>
    <comment ref="AD156" authorId="0" shapeId="0" xr:uid="{E6A83350-158A-4A01-ABF1-99BD33BB5DE6}">
      <text>
        <r>
          <rPr>
            <b/>
            <sz val="9"/>
            <color indexed="81"/>
            <rFont val="Tahoma"/>
            <family val="2"/>
          </rPr>
          <t xml:space="preserve">ISP command </t>
        </r>
        <r>
          <rPr>
            <sz val="9"/>
            <color indexed="81"/>
            <rFont val="Tahoma"/>
            <family val="2"/>
          </rPr>
          <t>Fixed state
0 - Disabled
1 - Enabled</t>
        </r>
      </text>
    </comment>
    <comment ref="AE156" authorId="0" shapeId="0" xr:uid="{5A6347EE-9430-4D84-B74F-C13316DB16AB}">
      <text>
        <r>
          <rPr>
            <b/>
            <sz val="9"/>
            <color indexed="81"/>
            <rFont val="Tahoma"/>
            <family val="2"/>
          </rPr>
          <t>DSP debug</t>
        </r>
        <r>
          <rPr>
            <sz val="9"/>
            <color indexed="81"/>
            <rFont val="Tahoma"/>
            <family val="2"/>
          </rPr>
          <t xml:space="preserve"> 
Fixed state
0 - Disabled
1 - Enabled</t>
        </r>
      </text>
    </comment>
    <comment ref="AG156" authorId="0" shapeId="0" xr:uid="{2DCAA169-E4BE-44B7-9FB1-65E7ACD7085E}">
      <text>
        <r>
          <rPr>
            <b/>
            <sz val="9"/>
            <color indexed="81"/>
            <rFont val="Tahoma"/>
            <family val="2"/>
          </rPr>
          <t>Secure invasive debug</t>
        </r>
        <r>
          <rPr>
            <sz val="9"/>
            <color indexed="81"/>
            <rFont val="Tahoma"/>
            <family val="2"/>
          </rPr>
          <t xml:space="preserve"> Fixed state
0 - Disabled
1 - Enabled</t>
        </r>
      </text>
    </comment>
    <comment ref="AH156" authorId="0" shapeId="0" xr:uid="{680D8673-21F4-4E87-908A-D9978213054E}">
      <text>
        <r>
          <rPr>
            <b/>
            <sz val="9"/>
            <color indexed="81"/>
            <rFont val="Tahoma"/>
            <family val="2"/>
          </rPr>
          <t>Secure non-invasive debug</t>
        </r>
        <r>
          <rPr>
            <sz val="9"/>
            <color indexed="81"/>
            <rFont val="Tahoma"/>
            <family val="2"/>
          </rPr>
          <t xml:space="preserve"> Fixed state
0 - Disabled
1 - Enabled</t>
        </r>
      </text>
    </comment>
    <comment ref="AI156" authorId="0" shapeId="0" xr:uid="{D636624F-DFA3-46FE-9BD9-B595C3EC4B0F}">
      <text>
        <r>
          <rPr>
            <b/>
            <sz val="9"/>
            <color indexed="81"/>
            <rFont val="Tahoma"/>
            <family val="2"/>
          </rPr>
          <t>Non Secure debug</t>
        </r>
        <r>
          <rPr>
            <sz val="9"/>
            <color indexed="81"/>
            <rFont val="Tahoma"/>
            <family val="2"/>
          </rPr>
          <t xml:space="preserve"> Fixed state
0 - Disabled
1 - Enabled</t>
        </r>
      </text>
    </comment>
    <comment ref="AJ156" authorId="0" shapeId="0" xr:uid="{234BD164-B5CF-47D6-9AF5-C57A56E045C3}">
      <text>
        <r>
          <rPr>
            <b/>
            <sz val="9"/>
            <color indexed="81"/>
            <rFont val="Tahoma"/>
            <family val="2"/>
          </rPr>
          <t>Non Secure non-invasive debug</t>
        </r>
        <r>
          <rPr>
            <sz val="9"/>
            <color indexed="81"/>
            <rFont val="Tahoma"/>
            <family val="2"/>
          </rPr>
          <t xml:space="preserve"> Fixed state
0 - Disabled
1 - Enabled</t>
        </r>
      </text>
    </comment>
    <comment ref="E157" authorId="0" shapeId="0" xr:uid="{2E1BA269-80C5-434F-8FA1-A40AA880E584}">
      <text>
        <r>
          <rPr>
            <sz val="9"/>
            <color indexed="81"/>
            <rFont val="Tahoma"/>
            <family val="2"/>
          </rPr>
          <t>Upper 16 bits of vendor usage field defined in DAP. Lower 16-bits come from customer field area.</t>
        </r>
      </text>
    </comment>
    <comment ref="G159" authorId="0" shapeId="0" xr:uid="{F07D5251-B8DE-4EFD-8F9D-EAE8AB0932F7}">
      <text>
        <r>
          <rPr>
            <b/>
            <sz val="9"/>
            <color indexed="81"/>
            <rFont val="Tahoma"/>
            <family val="2"/>
          </rPr>
          <t>Enable self-test for PUF block</t>
        </r>
        <r>
          <rPr>
            <sz val="9"/>
            <color indexed="81"/>
            <rFont val="Tahoma"/>
            <family val="2"/>
          </rPr>
          <t xml:space="preserve"> on power-up. Needed for FIPS certification. If this field is non-zero  run self-test and log result in BOOT_STATE register.
00 - not included 
01 - On failure continue to boot.  
10 - On failure enter ISP mode for recovery.
11 - On failure lock the device to enforce power-cycle. </t>
        </r>
      </text>
    </comment>
    <comment ref="I159" authorId="0" shapeId="0" xr:uid="{4216DFD3-F5FB-475D-9D3A-9D3AA6058F65}">
      <text>
        <r>
          <rPr>
            <b/>
            <sz val="9"/>
            <color indexed="81"/>
            <rFont val="Tahoma"/>
            <family val="2"/>
          </rPr>
          <t>Enable self-test for KDF block</t>
        </r>
        <r>
          <rPr>
            <sz val="9"/>
            <color indexed="81"/>
            <rFont val="Tahoma"/>
            <family val="2"/>
          </rPr>
          <t xml:space="preserve"> on power-up. Needed for FIPS certification. If this field is non-zero  run self-test and log result in BOOT_STATE register.
00 - not included 
01 - On failure continue to boot.  
10 - On failure enter ISP mode for recovery.
11 - On failure lock the device to enforce power-cycle. </t>
        </r>
      </text>
    </comment>
    <comment ref="K159" authorId="0" shapeId="0" xr:uid="{90D61DA1-4368-464E-AB22-24E2EDC32CE2}">
      <text>
        <r>
          <rPr>
            <b/>
            <sz val="9"/>
            <color indexed="81"/>
            <rFont val="Tahoma"/>
            <family val="2"/>
          </rPr>
          <t>Enable self-test for CMAC block</t>
        </r>
        <r>
          <rPr>
            <sz val="9"/>
            <color indexed="81"/>
            <rFont val="Tahoma"/>
            <family val="2"/>
          </rPr>
          <t xml:space="preserve"> on power-up. Needed for FIPS certification. If this field is non-zero  run self-test and log result in BOOT_STATE register.
00 - not included
01 - On failure continue to boot.  
10 - On failure enter ISP mode for recovery.
11 - On failure lock the device to enforce power-cycle. </t>
        </r>
      </text>
    </comment>
    <comment ref="M159" authorId="0" shapeId="0" xr:uid="{929C28BC-2147-4126-ABFD-AEE512DC6CDA}">
      <text>
        <r>
          <rPr>
            <b/>
            <sz val="9"/>
            <color indexed="81"/>
            <rFont val="Tahoma"/>
            <family val="2"/>
          </rPr>
          <t>Enable self-test for DRBG block</t>
        </r>
        <r>
          <rPr>
            <sz val="9"/>
            <color indexed="81"/>
            <rFont val="Tahoma"/>
            <family val="2"/>
          </rPr>
          <t xml:space="preserve"> on power-up. Needed for FIPS certification. If this field is non-zero  run self-test and log result in BOOT_STATE register.
00 - not included
01 - On failure continue to boot.  
10 - On failure enter ISP mode for recovery.
11 - On failure lock the device to enforce power-cycle. </t>
        </r>
      </text>
    </comment>
    <comment ref="O159" authorId="0" shapeId="0" xr:uid="{194FE35E-D5B9-4378-B213-63154F71C2C1}">
      <text>
        <r>
          <rPr>
            <b/>
            <sz val="9"/>
            <color indexed="81"/>
            <rFont val="Tahoma"/>
            <family val="2"/>
          </rPr>
          <t>Enable self-test for ECDSA block</t>
        </r>
        <r>
          <rPr>
            <sz val="9"/>
            <color indexed="81"/>
            <rFont val="Tahoma"/>
            <family val="2"/>
          </rPr>
          <t xml:space="preserve"> on power-up. Needed for FIPS certification. If this field is non-zero  run self-test and log result in BOOT_STATE register.
00 - not included
01 - On failure continue to boot.  
10 - On failure enter ISP mode for recovery.
11 - On failure lock the device to enforce power-cycle. </t>
        </r>
      </text>
    </comment>
    <comment ref="Q159" authorId="0" shapeId="0" xr:uid="{C25EAF4E-30FA-46BC-9AAF-37E1468C516F}">
      <text>
        <r>
          <rPr>
            <b/>
            <sz val="9"/>
            <color indexed="81"/>
            <rFont val="Tahoma"/>
            <family val="2"/>
          </rPr>
          <t>Enable self-test for AES block</t>
        </r>
        <r>
          <rPr>
            <sz val="9"/>
            <color indexed="81"/>
            <rFont val="Tahoma"/>
            <family val="2"/>
          </rPr>
          <t xml:space="preserve"> on power-up. Needed for FIPS certification. If this field is non-zero  run self-test and log result in BOOT_STATE register.
00 - not included
01 - On failure continue to boot.  
10 - On failure enter ISP mode for recovery.
11 - On failure lock the device to enforce power-cycle. </t>
        </r>
      </text>
    </comment>
    <comment ref="S159" authorId="0" shapeId="0" xr:uid="{F5A23AD3-DDA7-4546-8D2F-2BA2CF507FE7}">
      <text>
        <r>
          <rPr>
            <b/>
            <sz val="9"/>
            <color indexed="81"/>
            <rFont val="Tahoma"/>
            <family val="2"/>
          </rPr>
          <t>Enable self-test for SHA2 block</t>
        </r>
        <r>
          <rPr>
            <sz val="9"/>
            <color indexed="81"/>
            <rFont val="Tahoma"/>
            <family val="2"/>
          </rPr>
          <t xml:space="preserve"> on power-up. Needed for FIPS certification. If this field is non-zero  run self-test and log result in BOOT_STATE register.
00 - not included
01 - On failure continue to boot.  
10 - On failure enter ISP mode for recovery.
11 - On failure lock the device to enforce power-cycle. </t>
        </r>
      </text>
    </comment>
    <comment ref="U159" authorId="0" shapeId="0" xr:uid="{23AADC91-54C4-400C-A6CE-C494EA74E861}">
      <text>
        <r>
          <rPr>
            <sz val="12"/>
            <color theme="1"/>
            <rFont val="Calibri"/>
            <family val="2"/>
            <scheme val="minor"/>
          </rPr>
          <t xml:space="preserve">Protection of active image. 
This field defines protection of flash area occupied by the active image. Only applicable to internal flash.
00 - Protection is defined using the CFPA FLASH_ACL settings.
01 - Write protect active image area with sticky lock. GLBAC2 is used. FLASH_ACL settings are ignored.
10 - Write protect active image area without sticky lock. GLBAC4 is used. FLASH_ACL settings are ignored.
11 - XOM protect active image area with sticky lock. GLBAC6 is used. FLASH_ACL settings are ignored.
</t>
        </r>
      </text>
    </comment>
    <comment ref="W159" authorId="0" shapeId="0" xr:uid="{15F6BAAB-CF0A-4E3C-93CE-125DACF17907}">
      <text>
        <r>
          <rPr>
            <b/>
            <sz val="9"/>
            <color indexed="81"/>
            <rFont val="Tahoma"/>
            <family val="2"/>
          </rPr>
          <t xml:space="preserve">RAM zeroize on ITRC event.
</t>
        </r>
        <r>
          <rPr>
            <sz val="9"/>
            <color indexed="81"/>
            <rFont val="Tahoma"/>
            <family val="2"/>
          </rPr>
          <t>Zeroize long-term storage RAM (AO_RAM) on subsequent boot when Intrusion &amp; Tamper control signals an intrusion event.
2b'00 - No action.
2b'01 -  Always Zeroize PKC  RAM on ITRC event only.
2b'10 - Zeroize PKC &amp; AO RAM on ITRC event only.
2b'11 - Always Zeroize PKC &amp; AO RAM on all reset boot.</t>
        </r>
      </text>
    </comment>
    <comment ref="Y159" authorId="0" shapeId="0" xr:uid="{459E4A8A-1E74-4E1F-AFC3-E60B6234BC20}">
      <text>
        <r>
          <rPr>
            <b/>
            <sz val="9"/>
            <color indexed="81"/>
            <rFont val="Tahoma"/>
            <family val="2"/>
          </rPr>
          <t xml:space="preserve">TrustZone-M mode.
</t>
        </r>
        <r>
          <rPr>
            <sz val="9"/>
            <color indexed="81"/>
            <rFont val="Tahoma"/>
            <family val="2"/>
          </rPr>
          <t>00  - Ignored.
01, 10, 11 - Enforce preset TZM data in image manifest.</t>
        </r>
      </text>
    </comment>
    <comment ref="AA159" authorId="0" shapeId="0" xr:uid="{86FC9C1C-18AD-4325-84E8-ECEDC1B99B8A}">
      <text>
        <r>
          <rPr>
            <b/>
            <sz val="9"/>
            <color indexed="81"/>
            <rFont val="Tahoma"/>
            <family val="2"/>
          </rPr>
          <t xml:space="preserve">Enforce CNSA suite algorithm.
</t>
        </r>
        <r>
          <rPr>
            <sz val="9"/>
            <color indexed="81"/>
            <rFont val="Tahoma"/>
            <family val="2"/>
          </rPr>
          <t xml:space="preserve">00- ECC P-256 keys
01, 10, 11 - ECC P-384 keys, SHA384 &amp; AES256
</t>
        </r>
      </text>
    </comment>
    <comment ref="AF159" authorId="0" shapeId="0" xr:uid="{4543C004-9127-4085-8FC1-F399D7BC3865}">
      <text>
        <r>
          <rPr>
            <b/>
            <sz val="9"/>
            <color indexed="81"/>
            <rFont val="Tahoma"/>
            <family val="2"/>
          </rPr>
          <t xml:space="preserve">Secure boot option for low-power wake from power-down &amp; deep-powerdown.
</t>
        </r>
        <r>
          <rPr>
            <sz val="9"/>
            <color indexed="81"/>
            <rFont val="Tahoma"/>
            <family val="2"/>
          </rPr>
          <t>For PFR/ROMP do CRC check always.</t>
        </r>
        <r>
          <rPr>
            <b/>
            <sz val="9"/>
            <color indexed="81"/>
            <rFont val="Tahoma"/>
            <family val="2"/>
          </rPr>
          <t xml:space="preserve">
</t>
        </r>
        <r>
          <rPr>
            <sz val="9"/>
            <color indexed="81"/>
            <rFont val="Tahoma"/>
            <family val="2"/>
          </rPr>
          <t xml:space="preserve">00 - Same as cold boot
01 - CRC check for PFR &amp; CRC32 check of active image
10 - CRC check for PFR &amp; jump to vector address specified in CFPA.
11 - CRC check for PFR &amp; CMAC check of active image
</t>
        </r>
      </text>
    </comment>
    <comment ref="AI159" authorId="0" shapeId="0" xr:uid="{2AB359F1-1BCD-41F8-9BDE-18A7855B85E9}">
      <text>
        <r>
          <rPr>
            <b/>
            <sz val="9"/>
            <color indexed="81"/>
            <rFont val="Tahoma"/>
            <family val="2"/>
          </rPr>
          <t xml:space="preserve">Secure boot enforcement. 
</t>
        </r>
        <r>
          <rPr>
            <sz val="9"/>
            <color indexed="81"/>
            <rFont val="Tahoma"/>
            <family val="2"/>
          </rPr>
          <t xml:space="preserve">This field defines the minimum image verification procedure (CRC32, CMAC, ECDSA sign).
The Image type field in header indicates the type of verification data (checksum or signature) included in it. 
00 - All Image types are allowed.
01 - Only CRC32 or signed (CMAC or ECDSA) images are allowed.
10 - Only Signed (CMAC or ECDSA) images are allowed.
11 - Only ECDSA signed images are allowed.
Plain &lt; CRC32 &lt; CMAC &lt; ECDSA
</t>
        </r>
      </text>
    </comment>
    <comment ref="E160" authorId="0" shapeId="0" xr:uid="{F445EF10-3D4D-4338-AD7F-E4148927F475}">
      <text>
        <r>
          <rPr>
            <sz val="12"/>
            <color theme="1"/>
            <rFont val="Calibri"/>
            <family val="2"/>
            <scheme val="minor"/>
          </rPr>
          <t>Lock on-chip flash NPX PRINCE context 3 settings.
00 - Region is not locked. 
01 - Region is locked. But no erase check.
10, 11 - Region is locked. Erase check enabled. Flash programming ROM API enforces the erase check. When erase check is enabled all sectors selected in the context should be erased together and only contiguous sectors can be selected in context bitmap.</t>
        </r>
      </text>
    </comment>
    <comment ref="G160" authorId="0" shapeId="0" xr:uid="{E381F35B-D252-4541-80DD-4FE0B716E059}">
      <text>
        <r>
          <rPr>
            <sz val="12"/>
            <color theme="1"/>
            <rFont val="Calibri"/>
            <family val="2"/>
            <scheme val="minor"/>
          </rPr>
          <t>Lock on-chip flash NPX PRINCE context 2 settings.
00 - Region is not locked. 
01 - Region is locked. But no erase check.
10, 11 - Region is locked. Erase check enabled. Flash programming ROM API enforces the erase check. When erase check is enabled all sectors selected in the context should be erased together and only contiguous sectors can be selected in context bitmap.</t>
        </r>
      </text>
    </comment>
    <comment ref="I160" authorId="0" shapeId="0" xr:uid="{BE13CE99-85E7-479D-B2F5-8A3F48A416DB}">
      <text>
        <r>
          <rPr>
            <sz val="12"/>
            <color theme="1"/>
            <rFont val="Calibri"/>
            <family val="2"/>
            <scheme val="minor"/>
          </rPr>
          <t>Lock on-chip flash NPX PRINCE context 1 settings.
00 - Region is not locked. 
01 - Region is locked. But no erase check.
10, 11 - Region is locked. Erase check enabled. Flash programming ROM API enforces the erase check. When erase check is enabled all sectors selected in the context should be erased together and only contiguous sectors can be selected in context bitmap.</t>
        </r>
      </text>
    </comment>
    <comment ref="K160" authorId="0" shapeId="0" xr:uid="{6CCF1B01-BC92-4E8B-A334-A96442546DD4}">
      <text>
        <r>
          <rPr>
            <sz val="12"/>
            <color theme="1"/>
            <rFont val="Calibri"/>
            <family val="2"/>
            <scheme val="minor"/>
          </rPr>
          <t>Lock on-chip flash NPX PRINCE context 0 settings.
00 - Region is not locked. 
01 - Region is locked. But no erase check.
10, 11 - Region is locked. Erase check enabled. Flash programming ROM API enforces the erase check. When erase check is enabled all sectors selected in the context should be erased together and only contiguous sectors can be selected in context bitmap.</t>
        </r>
      </text>
    </comment>
    <comment ref="V160" authorId="0" shapeId="0" xr:uid="{9A6B21D4-D06B-42C2-AAD9-669B8E069DB6}">
      <text>
        <r>
          <rPr>
            <sz val="9"/>
            <color indexed="81"/>
            <rFont val="Tahoma"/>
            <family val="2"/>
          </rPr>
          <t>Include Customer factory area (including keys) in DICE computation.
0 - not included
1 - included</t>
        </r>
      </text>
    </comment>
    <comment ref="W160" authorId="0" shapeId="0" xr:uid="{EE2B9C9C-FB7F-44A0-A1B6-CDA3BDD0489B}">
      <text>
        <r>
          <rPr>
            <sz val="9"/>
            <color indexed="81"/>
            <rFont val="Tahoma"/>
            <family val="2"/>
          </rPr>
          <t>Include NXP area in DICE computation.
0 - not included
1 - included</t>
        </r>
      </text>
    </comment>
    <comment ref="X160" authorId="0" shapeId="0" xr:uid="{0ECFF4C2-1578-4D53-9A8D-E30E06FE0E1D}">
      <text>
        <r>
          <rPr>
            <sz val="9"/>
            <color indexed="81"/>
            <rFont val="Tahoma"/>
            <family val="2"/>
          </rPr>
          <t>Skip DICE computation.
0 - Enable DICE
1 - Disable DICE</t>
        </r>
      </text>
    </comment>
    <comment ref="Y160" authorId="0" shapeId="0" xr:uid="{50A89000-D801-48E5-93CA-843C60DC962E}">
      <text>
        <r>
          <rPr>
            <sz val="12"/>
            <color theme="1"/>
            <rFont val="Calibri"/>
            <family val="2"/>
            <scheme val="minor"/>
          </rPr>
          <t>RoT key 3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AB160" authorId="0" shapeId="0" xr:uid="{7FC8E729-B85F-46E5-A535-65728B7A9F14}">
      <text>
        <r>
          <rPr>
            <sz val="12"/>
            <color theme="1"/>
            <rFont val="Calibri"/>
            <family val="2"/>
            <scheme val="minor"/>
          </rPr>
          <t xml:space="preserve">RoT key 2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
</t>
        </r>
      </text>
    </comment>
    <comment ref="AE160" authorId="0" shapeId="0" xr:uid="{7C2B4FAE-89E8-44CC-B9B2-9F2C466888DC}">
      <text>
        <r>
          <rPr>
            <sz val="12"/>
            <color theme="1"/>
            <rFont val="Calibri"/>
            <family val="2"/>
            <scheme val="minor"/>
          </rPr>
          <t>RoT key 1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AH160" authorId="0" shapeId="0" xr:uid="{C3381949-1001-4DC5-83AA-9C5881F61A41}">
      <text>
        <r>
          <rPr>
            <sz val="12"/>
            <color theme="1"/>
            <rFont val="Calibri"/>
            <family val="2"/>
            <scheme val="minor"/>
          </rPr>
          <t>RoT key 0 usage properties.
000 - Usable as debug CA, boot image CA, FW update CA, boot image and FW update key.
001 - Usable as debug CA only.
010 - Usable as boot image and FW update CA only.
011 - Usable as debug, boot image, and FW image CA.
100 - Usable as boot image key and FW update key only.
101 - Usable as boot image key only.
110 - Usable as FW update image key only.
111 - Key slot is not used.</t>
        </r>
      </text>
    </comment>
    <comment ref="E183" authorId="1" shapeId="0" xr:uid="{50C29FFC-101B-4755-8064-A6962B65BE09}">
      <text>
        <r>
          <rPr>
            <sz val="12"/>
            <color theme="1"/>
            <rFont val="Calibri"/>
            <family val="2"/>
            <scheme val="minor"/>
          </rPr>
          <t>Upper 24-bits of IPED region 0 start address. Lower 8 address bits are always 0.</t>
        </r>
      </text>
    </comment>
    <comment ref="AI183" authorId="0" shapeId="0" xr:uid="{2AA815CA-02CB-4986-998B-5F3FDBBEFA08}">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3" authorId="0" shapeId="0" xr:uid="{73303843-4618-4D5E-8A63-BCEDB7DD5016}">
      <text>
        <r>
          <rPr>
            <sz val="9"/>
            <color indexed="81"/>
            <rFont val="Tahoma"/>
            <family val="2"/>
          </rPr>
          <t xml:space="preserve">GCM mode enable.
0 -  Region is enabled in CTR mode. 
1 - Region is enabled in GCM mode. 
</t>
        </r>
      </text>
    </comment>
    <comment ref="E184" authorId="1" shapeId="0" xr:uid="{C1C9EDD6-E451-4139-9C5F-D7177FC6B184}">
      <text>
        <r>
          <rPr>
            <sz val="12"/>
            <color theme="1"/>
            <rFont val="Calibri"/>
            <family val="2"/>
            <scheme val="minor"/>
          </rPr>
          <t>Upper 24-bits of IPED region 0 end address. Lower 8 address bits are always 0.</t>
        </r>
      </text>
    </comment>
    <comment ref="AI184" authorId="0" shapeId="0" xr:uid="{BF5B51A5-843B-4293-9A50-FA5E52956FA1}">
      <text>
        <r>
          <rPr>
            <sz val="12"/>
            <color theme="1"/>
            <rFont val="Calibri"/>
            <family val="2"/>
            <scheme val="minor"/>
          </rPr>
          <t xml:space="preserve">Lock the IPED context settings.
00 - Region is not locked. 
01, 10, 11 - Region is locked. 
</t>
        </r>
      </text>
    </comment>
    <comment ref="E185" authorId="1" shapeId="0" xr:uid="{6956C623-A490-470E-A5A7-0F32779E6FFE}">
      <text>
        <r>
          <rPr>
            <sz val="12"/>
            <color theme="1"/>
            <rFont val="Calibri"/>
            <family val="2"/>
            <scheme val="minor"/>
          </rPr>
          <t>Upper 24-bits of IPED region 1 start address. Lower 8 address bits are always 0.</t>
        </r>
      </text>
    </comment>
    <comment ref="AI185" authorId="0" shapeId="0" xr:uid="{1FE5869D-11DA-44E8-851D-5E02D898F09B}">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5" authorId="0" shapeId="0" xr:uid="{97C6E42A-8E26-4B00-B260-2FA5BE70943F}">
      <text>
        <r>
          <rPr>
            <sz val="9"/>
            <color indexed="81"/>
            <rFont val="Tahoma"/>
            <family val="2"/>
          </rPr>
          <t xml:space="preserve">GCM mode enable.
0 -  Region is enabled in CTR mode. 
1 - Region is enabled in GCM mode. 
</t>
        </r>
      </text>
    </comment>
    <comment ref="E186" authorId="1" shapeId="0" xr:uid="{9A2AD89E-88BC-4C7E-8F7F-DE16102797D1}">
      <text>
        <r>
          <rPr>
            <sz val="12"/>
            <color theme="1"/>
            <rFont val="Calibri"/>
            <family val="2"/>
            <scheme val="minor"/>
          </rPr>
          <t>Upper 24-bits of IPED region 1 end address. Lower 8 address bits are always 0.</t>
        </r>
      </text>
    </comment>
    <comment ref="AI186" authorId="0" shapeId="0" xr:uid="{84BF4329-1E08-49EF-B231-48C30644D6C8}">
      <text>
        <r>
          <rPr>
            <sz val="12"/>
            <color theme="1"/>
            <rFont val="Calibri"/>
            <family val="2"/>
            <scheme val="minor"/>
          </rPr>
          <t xml:space="preserve">Lock the IPED context settings.
00 - Region is not locked. 
01, 10, 11 - Region is locked. 
</t>
        </r>
      </text>
    </comment>
    <comment ref="E187" authorId="1" shapeId="0" xr:uid="{FF9A452D-6085-478E-8D79-9A28CB749223}">
      <text>
        <r>
          <rPr>
            <sz val="12"/>
            <color theme="1"/>
            <rFont val="Calibri"/>
            <family val="2"/>
            <scheme val="minor"/>
          </rPr>
          <t>Upper 24-bits of IPED region 2 start address. Lower 8 address bits are always 0.</t>
        </r>
      </text>
    </comment>
    <comment ref="AI187" authorId="0" shapeId="0" xr:uid="{C46AAEAA-8C0E-4C9B-A4A5-FA2DB148A8A4}">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7" authorId="0" shapeId="0" xr:uid="{F68DDD68-CBEC-41B0-810C-6671FE8F5D6D}">
      <text>
        <r>
          <rPr>
            <sz val="9"/>
            <color indexed="81"/>
            <rFont val="Tahoma"/>
            <family val="2"/>
          </rPr>
          <t xml:space="preserve">GCM mode enable.
0 -  Region is enabled in CTR mode. 
1 - Region is enabled in GCM mode. 
</t>
        </r>
      </text>
    </comment>
    <comment ref="E188" authorId="1" shapeId="0" xr:uid="{9D99CE06-F849-461C-855D-4578BE2F4084}">
      <text>
        <r>
          <rPr>
            <sz val="12"/>
            <color theme="1"/>
            <rFont val="Calibri"/>
            <family val="2"/>
            <scheme val="minor"/>
          </rPr>
          <t>Upper 24-bits of IPED region 2 end address. Lower 8 address bits are always 0.</t>
        </r>
      </text>
    </comment>
    <comment ref="AI188" authorId="0" shapeId="0" xr:uid="{1CF3DDF0-FCEA-47E5-93BB-07471838A82F}">
      <text>
        <r>
          <rPr>
            <sz val="12"/>
            <color theme="1"/>
            <rFont val="Calibri"/>
            <family val="2"/>
            <scheme val="minor"/>
          </rPr>
          <t xml:space="preserve">Lock the IPED context settings.
00 - Region is not locked. 
01, 10, 11 - Region is locked. 
</t>
        </r>
      </text>
    </comment>
    <comment ref="E189" authorId="1" shapeId="0" xr:uid="{4312028B-623A-4256-86D8-89A0D992D21A}">
      <text>
        <r>
          <rPr>
            <sz val="12"/>
            <color theme="1"/>
            <rFont val="Calibri"/>
            <family val="2"/>
            <scheme val="minor"/>
          </rPr>
          <t>Upper 24-bits of IPED region 3 start address. Lower 8 address bits are always 0.</t>
        </r>
      </text>
    </comment>
    <comment ref="AI189" authorId="0" shapeId="0" xr:uid="{CB6ADE1C-AB03-403C-992C-497ADA066DD8}">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89" authorId="0" shapeId="0" xr:uid="{0BF4FB13-B0C0-4E1E-AE59-AC24B6A6CA4A}">
      <text>
        <r>
          <rPr>
            <sz val="9"/>
            <color indexed="81"/>
            <rFont val="Tahoma"/>
            <family val="2"/>
          </rPr>
          <t xml:space="preserve">GCM mode enable.
0 -  Region is enabled in CTR mode. 
1 - Region is enabled in GCM mode. 
</t>
        </r>
      </text>
    </comment>
    <comment ref="E190" authorId="1" shapeId="0" xr:uid="{ADA84935-046C-456D-8164-B8B32AA8C8C7}">
      <text>
        <r>
          <rPr>
            <sz val="12"/>
            <color theme="1"/>
            <rFont val="Calibri"/>
            <family val="2"/>
            <scheme val="minor"/>
          </rPr>
          <t>Upper 24-bits of IPED region 3 end address. Lower 8 address bits are always 0.</t>
        </r>
      </text>
    </comment>
    <comment ref="AI190" authorId="0" shapeId="0" xr:uid="{6E5263E4-0CFD-48B7-8579-893A18CEEAB1}">
      <text>
        <r>
          <rPr>
            <sz val="12"/>
            <color theme="1"/>
            <rFont val="Calibri"/>
            <family val="2"/>
            <scheme val="minor"/>
          </rPr>
          <t xml:space="preserve">Lock the IPED context settings.
00 - Region is not locked. 
01, 10, 11 - Region is locked. 
</t>
        </r>
      </text>
    </comment>
    <comment ref="E191" authorId="1" shapeId="0" xr:uid="{20619AAA-25E0-4033-A53B-0784D0083EEA}">
      <text>
        <r>
          <rPr>
            <sz val="12"/>
            <color theme="1"/>
            <rFont val="Calibri"/>
            <family val="2"/>
            <scheme val="minor"/>
          </rPr>
          <t>Upper 24-bits of IPED region 4 start address. Lower 8 address bits are always 0.</t>
        </r>
      </text>
    </comment>
    <comment ref="AI191" authorId="0" shapeId="0" xr:uid="{6E7BA41C-1F41-419A-A2C0-7250FC2262C4}">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1" authorId="0" shapeId="0" xr:uid="{09C23493-1EEC-43DA-B2B8-DC30DF28E02F}">
      <text>
        <r>
          <rPr>
            <sz val="9"/>
            <color indexed="81"/>
            <rFont val="Tahoma"/>
            <family val="2"/>
          </rPr>
          <t xml:space="preserve">GCM mode enable.
0 -  Region is enabled in CTR mode. 
1 - Region is enabled in GCM mode. 
</t>
        </r>
      </text>
    </comment>
    <comment ref="E192" authorId="1" shapeId="0" xr:uid="{4D6984A2-4AFE-4F45-838D-A9E071827286}">
      <text>
        <r>
          <rPr>
            <sz val="12"/>
            <color theme="1"/>
            <rFont val="Calibri"/>
            <family val="2"/>
            <scheme val="minor"/>
          </rPr>
          <t>Upper 24-bits of IPED region 4 end address. Lower 8 address bits are always 0.</t>
        </r>
      </text>
    </comment>
    <comment ref="AI192" authorId="0" shapeId="0" xr:uid="{1913F062-F593-4A85-ACC9-5F032837D4B4}">
      <text>
        <r>
          <rPr>
            <sz val="12"/>
            <color theme="1"/>
            <rFont val="Calibri"/>
            <family val="2"/>
            <scheme val="minor"/>
          </rPr>
          <t xml:space="preserve">Lock the IPED context settings.
00 - Region is not locked. 
01, 10, 11 - Region is locked. 
</t>
        </r>
      </text>
    </comment>
    <comment ref="E193" authorId="1" shapeId="0" xr:uid="{2E56A69E-F2A3-4FCA-8920-120C66A06A0B}">
      <text>
        <r>
          <rPr>
            <sz val="12"/>
            <color theme="1"/>
            <rFont val="Calibri"/>
            <family val="2"/>
            <scheme val="minor"/>
          </rPr>
          <t>Upper 24-bits of IPED region 5 start address. Lower 8 address bits are always 0.</t>
        </r>
      </text>
    </comment>
    <comment ref="AI193" authorId="0" shapeId="0" xr:uid="{782683B2-B826-4A54-A84C-47A5BDBD5ED5}">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3" authorId="0" shapeId="0" xr:uid="{BAE63D40-D38C-44DA-A11D-E3D7419C3D54}">
      <text>
        <r>
          <rPr>
            <sz val="9"/>
            <color indexed="81"/>
            <rFont val="Tahoma"/>
            <family val="2"/>
          </rPr>
          <t xml:space="preserve">GCM mode enable.
0 -  Region is enabled in CTR mode. 
1 - Region is enabled in GCM mode. 
</t>
        </r>
      </text>
    </comment>
    <comment ref="E194" authorId="1" shapeId="0" xr:uid="{FB909256-AB52-4E00-BD5B-C06C7E7A5B2C}">
      <text>
        <r>
          <rPr>
            <sz val="12"/>
            <color theme="1"/>
            <rFont val="Calibri"/>
            <family val="2"/>
            <scheme val="minor"/>
          </rPr>
          <t>Upper 24-bits of IPED region 5 end address. Lower 8 address bits are always 0.</t>
        </r>
      </text>
    </comment>
    <comment ref="AI194" authorId="0" shapeId="0" xr:uid="{10D12E12-158D-4826-B6DA-26366FFBC719}">
      <text>
        <r>
          <rPr>
            <sz val="12"/>
            <color theme="1"/>
            <rFont val="Calibri"/>
            <family val="2"/>
            <scheme val="minor"/>
          </rPr>
          <t xml:space="preserve">Lock the IPED context settings.
00 - Region is not locked. 
01, 10, 11 - Region is locked. 
</t>
        </r>
      </text>
    </comment>
    <comment ref="E195" authorId="1" shapeId="0" xr:uid="{F24B9D65-5EE1-4291-A747-7B0958181A46}">
      <text>
        <r>
          <rPr>
            <sz val="12"/>
            <color theme="1"/>
            <rFont val="Calibri"/>
            <family val="2"/>
            <scheme val="minor"/>
          </rPr>
          <t>Upper 24-bits of IPED region 6 start address. Lower 8 address bits are always 0.</t>
        </r>
      </text>
    </comment>
    <comment ref="AI195" authorId="0" shapeId="0" xr:uid="{FB258C28-C382-4D12-8E4D-BB7B5D481D3B}">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5" authorId="0" shapeId="0" xr:uid="{CC15036B-C959-489E-BD50-2E6EB1DA38F7}">
      <text>
        <r>
          <rPr>
            <sz val="9"/>
            <color indexed="81"/>
            <rFont val="Tahoma"/>
            <family val="2"/>
          </rPr>
          <t xml:space="preserve">GCM mode enable.
0 -  Region is enabled in CTR mode. 
1 - Region is enabled in GCM mode. 
</t>
        </r>
      </text>
    </comment>
    <comment ref="E196" authorId="1" shapeId="0" xr:uid="{281B0813-E0F3-438C-9AF9-C0BD8D748623}">
      <text>
        <r>
          <rPr>
            <sz val="12"/>
            <color theme="1"/>
            <rFont val="Calibri"/>
            <family val="2"/>
            <scheme val="minor"/>
          </rPr>
          <t>Upper 24-bits of IPED region 6 end address. Lower 8 address bits are always 0.</t>
        </r>
      </text>
    </comment>
    <comment ref="AI196" authorId="0" shapeId="0" xr:uid="{1FB01F5B-2FA4-4523-8173-26CB601E1217}">
      <text>
        <r>
          <rPr>
            <sz val="12"/>
            <color theme="1"/>
            <rFont val="Calibri"/>
            <family val="2"/>
            <scheme val="minor"/>
          </rPr>
          <t xml:space="preserve">Lock the IPED context settings.
00 - Region is not locked. 
01, 10, 11 - Region is locked. 
</t>
        </r>
      </text>
    </comment>
    <comment ref="E197" authorId="1" shapeId="0" xr:uid="{272AF64F-FAEE-42DF-9AE7-F2C2B98C70D7}">
      <text>
        <r>
          <rPr>
            <sz val="12"/>
            <color theme="1"/>
            <rFont val="Calibri"/>
            <family val="2"/>
            <scheme val="minor"/>
          </rPr>
          <t>Upper 24-bits of IPED region 7 start address. Lower 8 address bits are always 0.</t>
        </r>
      </text>
    </comment>
    <comment ref="AI197" authorId="0" shapeId="0" xr:uid="{ED9E3914-43D7-452F-8902-65FEE367DA49}">
      <text>
        <r>
          <rPr>
            <b/>
            <sz val="9"/>
            <color indexed="81"/>
            <rFont val="Tahoma"/>
            <family val="2"/>
          </rPr>
          <t>Disable AHB bus error</t>
        </r>
        <r>
          <rPr>
            <sz val="9"/>
            <color indexed="81"/>
            <rFont val="Tahoma"/>
            <family val="2"/>
          </rPr>
          <t>. 
If GCM authentication fails generates bus error or not.
0 - Bus error enabled.
1 - Bus error disabled.</t>
        </r>
      </text>
    </comment>
    <comment ref="AJ197" authorId="0" shapeId="0" xr:uid="{26A4ECA1-3FD1-4F40-B33C-3403D7C58A07}">
      <text>
        <r>
          <rPr>
            <sz val="9"/>
            <color indexed="81"/>
            <rFont val="Tahoma"/>
            <family val="2"/>
          </rPr>
          <t xml:space="preserve">GCM mode enable.
0 -  Region is enabled in CTR mode. 
1 - Region is enabled in GCM mode. 
</t>
        </r>
      </text>
    </comment>
    <comment ref="E198" authorId="1" shapeId="0" xr:uid="{CCEE72D5-BD56-4DFF-A514-AB13DB6B654B}">
      <text>
        <r>
          <rPr>
            <sz val="12"/>
            <color theme="1"/>
            <rFont val="Calibri"/>
            <family val="2"/>
            <scheme val="minor"/>
          </rPr>
          <t>Upper 24-bits of IPED region 7 end address. Lower 8 address bits are always 0.</t>
        </r>
      </text>
    </comment>
    <comment ref="AI198" authorId="0" shapeId="0" xr:uid="{F4E3DB3F-FFB9-498A-81DF-6D14C1F8073A}">
      <text>
        <r>
          <rPr>
            <sz val="12"/>
            <color theme="1"/>
            <rFont val="Calibri"/>
            <family val="2"/>
            <scheme val="minor"/>
          </rPr>
          <t xml:space="preserve">Lock the IPED context settings.
00 - Region is not locked. 
01, 10, 11 - Region is locked. 
</t>
        </r>
      </text>
    </comment>
    <comment ref="E199" authorId="0" shapeId="0" xr:uid="{B3805A23-7574-4C29-A461-AE1C548B66E0}">
      <text>
        <r>
          <rPr>
            <sz val="12"/>
            <color theme="1"/>
            <rFont val="Calibri"/>
            <family val="2"/>
            <scheme val="minor"/>
          </rPr>
          <t>Bitmap mask to indicate sectors included in recovery image.
Recovery image is programmed in BANK1_IFR0. But if the image size is more than 32KB, this field can be used to indicate sectors to include in recovery image.
ROM will configure flash protection setting for these sectors the same as BANK1_IFR0 before exiting to user code.</t>
        </r>
      </text>
    </comment>
    <comment ref="E211" authorId="0" shapeId="0" xr:uid="{0EB71BE9-09D8-42F8-8F6C-5CC0A0EA3929}">
      <text>
        <r>
          <rPr>
            <b/>
            <sz val="9"/>
            <color indexed="81"/>
            <rFont val="Tahoma"/>
            <family val="2"/>
          </rPr>
          <t xml:space="preserve">Drive GPIO 0 port pins high after reset.
</t>
        </r>
        <r>
          <rPr>
            <sz val="9"/>
            <color indexed="81"/>
            <rFont val="Tahoma"/>
            <family val="2"/>
          </rPr>
          <t xml:space="preserve">Each bit corresponds to the pin in GPIO port 0. When set ROM drives the corresponding pin high as soon as possible. By default most pins come-up as tri-stated inputs. This feature allows customer to specify active drive pins soon after reset instead of waiting till complete boot. 
</t>
        </r>
      </text>
    </comment>
    <comment ref="E212" authorId="0" shapeId="0" xr:uid="{629A81EC-8817-496B-BCD0-9F269ACFC74C}">
      <text>
        <r>
          <rPr>
            <b/>
            <sz val="9"/>
            <color indexed="81"/>
            <rFont val="Tahoma"/>
            <family val="2"/>
          </rPr>
          <t xml:space="preserve">Drive GPIO 0 port pins low.
</t>
        </r>
        <r>
          <rPr>
            <sz val="9"/>
            <color indexed="81"/>
            <rFont val="Tahoma"/>
            <family val="2"/>
          </rPr>
          <t>See description of QUICK_SET_GPIO_0 field.</t>
        </r>
        <r>
          <rPr>
            <sz val="9"/>
            <color indexed="81"/>
            <rFont val="Tahoma"/>
            <family val="2"/>
          </rPr>
          <t xml:space="preserve">
</t>
        </r>
      </text>
    </comment>
    <comment ref="E213" authorId="0" shapeId="0" xr:uid="{87A57AB5-6FBD-44BC-AF10-14BD02191E3E}">
      <text>
        <r>
          <rPr>
            <b/>
            <sz val="9"/>
            <color indexed="81"/>
            <rFont val="Tahoma"/>
            <family val="2"/>
          </rPr>
          <t xml:space="preserve">Drive GPIO 1 port pins high.
</t>
        </r>
        <r>
          <rPr>
            <sz val="9"/>
            <color indexed="81"/>
            <rFont val="Tahoma"/>
            <family val="2"/>
          </rPr>
          <t>See description of QUICK_SET_GPIO_0 field.</t>
        </r>
      </text>
    </comment>
    <comment ref="E214" authorId="0" shapeId="0" xr:uid="{BA50E53F-0D2A-4DD2-978C-4EE190B046B6}">
      <text>
        <r>
          <rPr>
            <sz val="12"/>
            <color theme="1"/>
            <rFont val="Calibri"/>
            <family val="2"/>
            <scheme val="minor"/>
          </rPr>
          <t>Drive GPIO 1 port pins low.
See description of QUICK_SET_GPIO_0 field.</t>
        </r>
      </text>
    </comment>
    <comment ref="E215" authorId="0" shapeId="0" xr:uid="{FB03B7C6-B8A3-4491-ADFA-C011E93D6E20}">
      <text>
        <r>
          <rPr>
            <sz val="12"/>
            <color theme="1"/>
            <rFont val="Calibri"/>
            <family val="2"/>
            <scheme val="minor"/>
          </rPr>
          <t>Drive GPIO 2 port pins high.
See description of QUICK_SET_GPIO_0 field.</t>
        </r>
      </text>
    </comment>
    <comment ref="E216" authorId="0" shapeId="0" xr:uid="{BFFF46D6-E924-4541-98A6-257A9E78CD42}">
      <text>
        <r>
          <rPr>
            <sz val="12"/>
            <color theme="1"/>
            <rFont val="Calibri"/>
            <family val="2"/>
            <scheme val="minor"/>
          </rPr>
          <t>Drive GPIO 2 port pins low.
See description of QUICK_SET_GPIO_0 field.</t>
        </r>
      </text>
    </comment>
    <comment ref="E217" authorId="0" shapeId="0" xr:uid="{D5643CAC-DAE5-40DD-A901-EA283137AA68}">
      <text>
        <r>
          <rPr>
            <sz val="12"/>
            <color theme="1"/>
            <rFont val="Calibri"/>
            <family val="2"/>
            <scheme val="minor"/>
          </rPr>
          <t>Drive GPIO 3 port pins high.
See description of QUICK_SET_GPIO_0 field.</t>
        </r>
      </text>
    </comment>
    <comment ref="E218" authorId="0" shapeId="0" xr:uid="{1DB85889-12E6-461C-8390-935E85BDF432}">
      <text>
        <r>
          <rPr>
            <sz val="12"/>
            <color theme="1"/>
            <rFont val="Calibri"/>
            <family val="2"/>
            <scheme val="minor"/>
          </rPr>
          <t>Drive GPIO 3 port pins low.
See description of QUICK_SET_GPIO_0 field.</t>
        </r>
      </text>
    </comment>
    <comment ref="E219" authorId="0" shapeId="0" xr:uid="{D69752C3-7740-4F8A-BDC2-805C09570B94}">
      <text>
        <r>
          <rPr>
            <sz val="12"/>
            <color theme="1"/>
            <rFont val="Calibri"/>
            <family val="2"/>
            <scheme val="minor"/>
          </rPr>
          <t>Drive GPIO 4 port pins high.
See description of QUICK_SET_GPIO_0 field.</t>
        </r>
      </text>
    </comment>
    <comment ref="E220" authorId="0" shapeId="0" xr:uid="{C9D95C99-8C80-4C6F-BB0C-CF88D02138AB}">
      <text>
        <r>
          <rPr>
            <sz val="12"/>
            <color theme="1"/>
            <rFont val="Calibri"/>
            <family val="2"/>
            <scheme val="minor"/>
          </rPr>
          <t xml:space="preserve">Drive GPIO 4 port pins low.
See description of QUICK_SET_GPIO_0 field.
</t>
        </r>
      </text>
    </comment>
    <comment ref="E221" authorId="0" shapeId="0" xr:uid="{2305615A-3AE4-4BB2-BC5F-C7CFD6FF1278}">
      <text>
        <r>
          <rPr>
            <sz val="12"/>
            <color theme="1"/>
            <rFont val="Calibri"/>
            <family val="2"/>
            <scheme val="minor"/>
          </rPr>
          <t>Drive GPIO 5 port pins high.
See description of QUICK_SET_GPIO_0 field.</t>
        </r>
      </text>
    </comment>
    <comment ref="E222" authorId="0" shapeId="0" xr:uid="{57DBFEAA-0E1C-4694-AA45-449236FC692A}">
      <text>
        <r>
          <rPr>
            <sz val="12"/>
            <color theme="1"/>
            <rFont val="Calibri"/>
            <family val="2"/>
            <scheme val="minor"/>
          </rPr>
          <t>Drive GPIO 5 port pins low.
See description of QUICK_SET_GPIO_0 field.</t>
        </r>
      </text>
    </comment>
    <comment ref="D267" authorId="2" shapeId="0" xr:uid="{E0437DBD-2415-4622-A0F6-19C86C60DC90}">
      <text>
        <r>
          <rPr>
            <sz val="12"/>
            <color theme="1"/>
            <rFont val="Calibri"/>
            <family val="2"/>
            <scheme val="minor"/>
          </rPr>
          <t>Roy Chen:
Cannot program by ISP commands, need refer to SRM Doc to update this region by ROM API.</t>
        </r>
      </text>
    </comment>
  </commentList>
</comments>
</file>

<file path=xl/sharedStrings.xml><?xml version="1.0" encoding="utf-8"?>
<sst xmlns="http://schemas.openxmlformats.org/spreadsheetml/2006/main" count="14621" uniqueCount="2751">
  <si>
    <t>Revision</t>
  </si>
  <si>
    <t>Date</t>
  </si>
  <si>
    <t>Name</t>
  </si>
  <si>
    <t>Description</t>
  </si>
  <si>
    <t>2017-11-02</t>
  </si>
  <si>
    <t>Simon Gallimore</t>
  </si>
  <si>
    <t>Updated formating after feedback. Fixed VREF fields and added additional SRAM fields.</t>
  </si>
  <si>
    <t>0.3</t>
  </si>
  <si>
    <t>2017-11-06</t>
  </si>
  <si>
    <t>Updates after feedback from integration.</t>
  </si>
  <si>
    <t>0.4</t>
  </si>
  <si>
    <t>2017-11-30</t>
  </si>
  <si>
    <t>Updated with SCG and SPC details.</t>
  </si>
  <si>
    <t>0.5</t>
  </si>
  <si>
    <t>2018-01-26</t>
  </si>
  <si>
    <t>Reorganized to push SRAM repair to last IFR fields, added phantom fields, added device ID field.</t>
  </si>
  <si>
    <t>0.6</t>
  </si>
  <si>
    <t>2018-04-11</t>
  </si>
  <si>
    <t>Updated with new SCG, SPC, MTR, RF fields.</t>
  </si>
  <si>
    <t>0.7</t>
  </si>
  <si>
    <t>2018-08-03</t>
  </si>
  <si>
    <t>Updated for K4F1 with new SPC fields.</t>
  </si>
  <si>
    <t>0.8</t>
  </si>
  <si>
    <t>2018-08-24</t>
  </si>
  <si>
    <t>Updated with new SPC and MTR Repair fields.</t>
  </si>
  <si>
    <t>0.9</t>
  </si>
  <si>
    <t>2018-09-12</t>
  </si>
  <si>
    <t>Updated CMC trim for SRAM read/write margin/assist, added USB VREG trim and updated SPC trims.</t>
  </si>
  <si>
    <t>0.10</t>
  </si>
  <si>
    <t>2018-09-19</t>
  </si>
  <si>
    <t>Updated SRAM instance names</t>
  </si>
  <si>
    <t>0.11</t>
  </si>
  <si>
    <t>2018-09-25</t>
  </si>
  <si>
    <t>Updated SRAM pin names</t>
  </si>
  <si>
    <t>0.12</t>
  </si>
  <si>
    <t>2018-10-11</t>
  </si>
  <si>
    <t>2018-11-01</t>
  </si>
  <si>
    <t>Fixed typo</t>
  </si>
  <si>
    <t>1.0</t>
  </si>
  <si>
    <t>2019-08-26</t>
  </si>
  <si>
    <t>Updated with MSF trim fields from Brian Cook</t>
  </si>
  <si>
    <t>1.1</t>
  </si>
  <si>
    <t>2019-09-16</t>
  </si>
  <si>
    <t>Corrected some default trim fields (in red)</t>
  </si>
  <si>
    <t>0.01</t>
    <phoneticPr fontId="6" type="noConversion"/>
  </si>
  <si>
    <t>2020-08-25</t>
    <phoneticPr fontId="6" type="noConversion"/>
  </si>
  <si>
    <t>Eric Wu</t>
    <phoneticPr fontId="6" type="noConversion"/>
  </si>
  <si>
    <t>Initinal version cretaed for Nrivana1 based on K4F1 v1.1.
Merge N4A NMPA and NXP Key Area with Test IFR</t>
    <phoneticPr fontId="6" type="noConversion"/>
  </si>
  <si>
    <t>0.02</t>
  </si>
  <si>
    <t>2020-12-18</t>
  </si>
  <si>
    <t>Durgesh Pattamatta</t>
  </si>
  <si>
    <t>Updated layout per Boot ROM sepecification.</t>
  </si>
  <si>
    <t>0.03</t>
  </si>
  <si>
    <t>2021-4-2</t>
  </si>
  <si>
    <t>Update nirvan1_IFR0 sheet.</t>
  </si>
  <si>
    <t>0.04</t>
  </si>
  <si>
    <t>2021-5-7</t>
  </si>
  <si>
    <t>Eric Wu</t>
  </si>
  <si>
    <t>Update soctrim5 in nirvan1_IFR1 sheet. RAM/ROM/h2pregf timing margin</t>
  </si>
  <si>
    <t>0.05</t>
  </si>
  <si>
    <t>2021-5-8</t>
  </si>
  <si>
    <t>Add ROM RM En and h2pgref valen and wr_assist_en</t>
  </si>
  <si>
    <t>0.06</t>
  </si>
  <si>
    <t>2021-7-1</t>
  </si>
  <si>
    <t>move fro16trim, 32K osc trim, ram ldo to soctrim7
add RAM repair based on 1.6 build RTL
add vbat trim to soctrim7
add usb hs phy trim
update scg0</t>
  </si>
  <si>
    <t>0.07</t>
  </si>
  <si>
    <t>2021-7-6</t>
  </si>
  <si>
    <t>Update description of ROM_HIDE_XOM and CM33_CFG_SEC_EXT descriptions based on Pat Hom's feedback.</t>
  </si>
  <si>
    <t>0.08</t>
  </si>
  <si>
    <t>2021-7-19</t>
  </si>
  <si>
    <t>Update GPO1 and GPO2</t>
  </si>
  <si>
    <t>0.09</t>
  </si>
  <si>
    <t>2021-9-1</t>
  </si>
  <si>
    <t>Update default value of soctrim0~7
Update the connection of DEVICE ID/DEVICE TYPE/DIE ID</t>
  </si>
  <si>
    <t>2021-9-2</t>
  </si>
  <si>
    <t>Update USB HS PHY default trim value</t>
  </si>
  <si>
    <t>2021-9-6</t>
  </si>
  <si>
    <t>update MSF default trim values based on NMV team's feedback.</t>
  </si>
  <si>
    <t>2021-9-9</t>
  </si>
  <si>
    <t>Updated IFR0 flash address values.</t>
  </si>
  <si>
    <t>2021-9-15</t>
  </si>
  <si>
    <t>Add nirvana1_phantom table to show registers' configuration in different phantom options</t>
  </si>
  <si>
    <t>2021-10-12</t>
  </si>
  <si>
    <t xml:space="preserve">In phantom table, Nxx2,Nxx4,Nxx3 and Nxx1 RAM size configuration should be same </t>
  </si>
  <si>
    <t>2021-10-13</t>
  </si>
  <si>
    <t>Added non-secure IFR0 worksheet.</t>
  </si>
  <si>
    <t>2021-11-10</t>
  </si>
  <si>
    <t>In RTL, soctrim0[87:80] is connected to syscon_device_id0[7:0]</t>
  </si>
  <si>
    <t>2021-11-18</t>
  </si>
  <si>
    <t>Updated SPC soctrim default vaule based on SoC team's latest configuration.
Updated nirvana1_phantom table basedon marketing's latest udpate on part number configuration. And fix an error of S50 configuartion in non-secure part</t>
  </si>
  <si>
    <t>Saurabh Jagdhane</t>
  </si>
  <si>
    <t>Updated byte order of Root of Trust Keys Table hash to align with fusemap.</t>
  </si>
  <si>
    <t>Add address information of scotrim1 in nirvana1_phantom table.</t>
  </si>
  <si>
    <t>Add part number columns in nirvana1_ifr1 table</t>
  </si>
  <si>
    <t>Fix the address error of Peripheral_EN and MISC_Phantom in nirvana1_phantom table, to align with nirvana1_ifr1 table</t>
  </si>
  <si>
    <t>CM33_CFG_SEC_EXT[3:0] is 0xA in non-secure phantom</t>
  </si>
  <si>
    <t>Enable S50/OPTC/GDET0,1 in ns phantom per ROM teams requiremnt</t>
  </si>
  <si>
    <t>There is 1x CAN in NX3xx, NX5xx, and FD is disabled in NX3xx
Prince and IPED should be disabled in NS phantom</t>
  </si>
  <si>
    <t>Added ISP_USB_CUST field to CMPA section.</t>
  </si>
  <si>
    <t>Split FRO16 trim to freq and temp trim per PE/TE's request.
Change line 168 to spc_coreldo_vtrim_underdrive(middrive)_ifr_value</t>
  </si>
  <si>
    <t>Split tamper field to individual trim per PE/TE's request</t>
  </si>
  <si>
    <t>Roy Chen</t>
  </si>
  <si>
    <t>Delete the UART_BAUD_RATE and Update the CAN_BAUD_RATE note.</t>
  </si>
  <si>
    <t>16/10/2022</t>
  </si>
  <si>
    <t>Alex Qiu</t>
  </si>
  <si>
    <t>Add the REC_BOOT_PIN_CUST field in CMPA for recovery boot pin resetting</t>
  </si>
  <si>
    <t xml:space="preserve">spc_coreldo_cfg_idrv_sel_ifr_value is updated to 4'h6 to provide 100mA (120mA at hot temperature) drive strength
SOCTRIM5[49:48] controls SRAM read_assist pin in MD mode. It is updated to 2'b01 in TS_CLN40ULPEF_NXP_EDLVSPRAM compiler 1.01.00 </t>
  </si>
  <si>
    <t>Added "GDET config" worksheet. Added "EXT_VOLT_SEL" field in CMPA for initial GDET configuration mode selection.</t>
  </si>
  <si>
    <t>Added description for fields reported in SE review for UM release.</t>
  </si>
  <si>
    <t>Added "TRNG config" worksheet.</t>
  </si>
  <si>
    <t>Add Peripheral_EN0~EN3, Misc Phantom, Flash Size Tabs. Provide configuration for different phantom options. 
The configuration is based on 
https://nxp1.sharepoint.com/:x:/r/sites/MCUlibrary/_layouts/15/Doc.aspx?sourcedoc=%7B0984940D-AA4E-4446-9701-216C727971A9%7D&amp;file=MCX%20N10_N11_Config%20Table%20v1.xlsx&amp;wdLOR=c49779874-8A08-4175-9BF7-708786AF57DE&amp;action=default&amp;mobileredirect=true</t>
  </si>
  <si>
    <t>Melissa Hunter</t>
  </si>
  <si>
    <t>Edits during working session</t>
  </si>
  <si>
    <t>Edits done to "nirvana1_IFR0(Customer)" sheet during working session. Added IFR1 (customer) worksheet.</t>
  </si>
  <si>
    <t>Minor edits to close out some items discussed during working sessions.</t>
  </si>
  <si>
    <t>Updated NPX_LOCK_CTXn and REGn_ERASE_CHECK descriptions</t>
  </si>
  <si>
    <t>Changed FLASH_REMAP_SZ to FLASH_REMAP_SIZE</t>
  </si>
  <si>
    <t xml:space="preserve">Enable TCU in peripheral en for provisioning FW. Enable ATX for FA in bench test. </t>
  </si>
  <si>
    <t>Updated EXT_XTAL_CLK description to show correct dividers for the 24 and 32 MHz options</t>
  </si>
  <si>
    <t>Updated CFPA_LC_STATE description to match what is actually implemented</t>
  </si>
  <si>
    <t>Added " A1 CES" column to IFR1 sheet and update PUF_CONFIG field to be 64 bit instead of 32 bit.</t>
  </si>
  <si>
    <t>Fixed typo on trim for lpreg_hdrv_en_1p8v; it should be trimmed to 1'b1</t>
  </si>
  <si>
    <t>Read assist for MD mode is changed to 00. It is updated for CES sample. And based on the comment received from stakeholders</t>
  </si>
  <si>
    <t>Updated IMAGE_KEY_REVOKE field description to describe it as a monotonic flag field</t>
  </si>
  <si>
    <t>Add up the DEVICE_ID_Proposed tab. Add DEVICE_ID configuration to nirvana1_phantom tab. It still waiting for final decison of the coding of DEVICE_ID</t>
  </si>
  <si>
    <t>SEMA42 should be enabled in Peripheral_EN2, has fixed.</t>
  </si>
  <si>
    <t xml:space="preserve">Update the DEVICE_ID filed in nirvana1_ifr1 tab. </t>
  </si>
  <si>
    <t>The values in Colum I on “nirvana_ifr1” must match exactly those in column D in the “nirvana1_phantom” sheet.</t>
  </si>
  <si>
    <t>Removed column "v" to "AG" in nirvana1_ifr1 sheet. Use nirvana1_phantom tab instead.</t>
  </si>
  <si>
    <t>ROM Patch Version in Device_ID is 4 for CES. Update nirvana1_phantom tab</t>
  </si>
  <si>
    <t>Fix typo: Change DEVICE ID [7:3]: Flash_Size to DEVICE ID [7:4]: Flash_Size in nirvana1_fir1. MCXN547VNLT phantom config updated.</t>
  </si>
  <si>
    <t xml:space="preserve">PQ should be enabled in MCXN547VNLT of Peripheral_EN2. Fixed the error.
BGA code should be 4'h2 in Device Type. Fixed the error. </t>
  </si>
  <si>
    <t>Updated spc_pwr_delay_bgwkup_ifr_trim_value value to 0x20 based on Simon's recommendation after simulation tests.</t>
  </si>
  <si>
    <t>Update ISO2CLK delay to 4.4us to provide enough flash recovery time from LP mode.</t>
  </si>
  <si>
    <t>172HDQFP package code is PB. Updated the 172HDQFP part number in phantom configuration tables</t>
  </si>
  <si>
    <t>Update DICE certificate layout information. Removed named curve type headers fields.</t>
  </si>
  <si>
    <t>Update CFPA page version note</t>
  </si>
  <si>
    <t>EricWu</t>
  </si>
  <si>
    <t>Update HDQFP172 Phantom to be same with BGA184. Below link is golden source.
https://nxp1.sharepoint.com/:x:/r/sites/MCUlibrary/nirvana/02_Marketing/MCX%20N10_N11_Config%20Table%20v1.xlsx?d=w0984940daa4e44469701216c727971a9&amp;csf=1&amp;web=1&amp;e=zRZra0   
uSDHC/EVSIM/TSI/DMIC are enabled in 2MB HDQFP172 MCXN947VPBT</t>
  </si>
  <si>
    <t>Update DEVICE_TYPE_PKG for HLQFP100 in DEVICE_TYPE sheet, becasue HLQFP100 package coding is changed to KL. nirvana1_phantom is affected accordlingly.
HLQFP100 part number is updated too.</t>
  </si>
  <si>
    <t>Change back HLQFP100 DEVICE_TYPE_PKG to 0x0b based on the comment from PE/SE.</t>
  </si>
  <si>
    <t>ROM patch version in nirvana1_phantom is updated to 4'h5, becasue new patch is programmed.</t>
  </si>
  <si>
    <t>Updated the OEM_BANK1_IFR0_PROT description to better explain how the field works</t>
  </si>
  <si>
    <t>Fix TKT0661801</t>
  </si>
  <si>
    <t>Add phantom configuration for CSP package. Confirmed with Ming, CSP phantom configuration is same with bga184.</t>
  </si>
  <si>
    <t>Fix TKT0671678</t>
  </si>
  <si>
    <t xml:space="preserve">Fix TKT0651232 </t>
  </si>
  <si>
    <t>Initial version of Diana (A2.0) based on N10 A1 IFR map file</t>
  </si>
  <si>
    <t>MCXN947VABR is CSP123. Pin number in DEVICE Type is 0x7B. Fix the error.</t>
  </si>
  <si>
    <t>Changed FIPS_CMAC_STEN to FIPS_HMAC_STEN.</t>
  </si>
  <si>
    <t>Add part number N556/N527/N526 to phantom tables</t>
  </si>
  <si>
    <t>In the IFR0(customer) page, Deleted the FlexSPI and FlexCAN related fileds(grey), and added the new fileds for Diana usage(Green): DICE_KEY_UPD_ALIAS, DICE_CSR_SRAM_ADDR, DICE_ALIAS_KEY_SRAM_ADDR, CHALLENGE</t>
  </si>
  <si>
    <t>Disable CAN1 in N556 per CR21</t>
  </si>
  <si>
    <t>Add N24x 
N52x doesn't support CAN</t>
  </si>
  <si>
    <t>Confirmed with marketing 
    3x OPAMP in N24x
    EVTG/FlexPWM/ENC/DMIC/SAI are disabled in N52x
Enable 2x CAN in N24x, fix the error.
Add N53x</t>
  </si>
  <si>
    <t>7/`8/2025</t>
  </si>
  <si>
    <t xml:space="preserve">Remove Mailbox and SEMA42 from N24x, becasue N24x is single core. </t>
  </si>
  <si>
    <t>Add CAN1/EMVSIM/ENET to N556. Remove DAC2/OPAMP/CMP2/PLU from N556
Remove PQ from N247. Enable EMVSIM for N247
Remove NEUTRON/ENC from N527/526
Add MCXN527VABR
Disable OPAMP1/2 in N52x/N53x/N247 100HLQFP, becasue it is not bonded out.
It is updated based on https://nxp1.sharepoint.com/:x:/r/sites/mcuteam/_layouts/15/Doc.aspx?sourcedoc=%7B51FB3A1F-9D79-42A9-9109-8DBE9BB060F3%7D&amp;file=MCX%20Part%20Number%20Full%20Table%20-%20shared.xlsx&amp;wdOrigin=TEAMS-MAGLEV.p2p_ns.rwc&amp;action=default&amp;mobileredirect=true</t>
  </si>
  <si>
    <t>Add package assembly type</t>
  </si>
  <si>
    <t>Fix the error of nirvana1_phantom N556 DEVICE_ID.RAM_SIZE and DEVICE_ID.FLASH_SIZE</t>
  </si>
  <si>
    <t>DEVICE_TYPE[17] is used to show availability of PQC function.
ROM Path Version of N556S is changed to 0, becasue N556S uses new 2p02g mask set.</t>
  </si>
  <si>
    <t>Fix soctrim0 119~116 typo in IFR1 table line 111</t>
  </si>
  <si>
    <t>Updated CAN_ISP and DICE fields in IFR0 to reserved field for Diana.</t>
  </si>
  <si>
    <t>spc_coreldo_cfg_idrv_sel_ifr_value default value is changed to f for for 2P02G(MCXN556SCDFT)
syscon_device_type[17] should be 0x180C[17]  in phantom table. Fix the typo.
create IFR1 and Phantom table for mask set 1P02G and 2P02G.</t>
  </si>
  <si>
    <t>Removed the flexspi boot src, and update the DICE_CSR_SRAM_ADDR and DICE_ALIAS_KEY_SRAM_ADDR</t>
  </si>
  <si>
    <t>Removed the FlexCAN related fields in IFR0(Customer), Change the FLEXSPI_BOOT_CFG to FLEXSPI_CFG</t>
  </si>
  <si>
    <t>Add N557 to phantom table</t>
  </si>
  <si>
    <t>Add mask set number to IFR1(customer)</t>
  </si>
  <si>
    <t>Removed the PQC_ROTK_en bits in the CFPA</t>
  </si>
  <si>
    <t>Marek Bohdan</t>
  </si>
  <si>
    <t>Update description of IMG_UPD, UUID_CHECK, ACL_SEC_0 - ACL_SEC_63, BOOT_SRC, REC_BOOT_SRC, GCM_MODE, LOCK_EN.  Move comment from CFPA HEADER, CMPA HEADER cells into note. Update the text on REC_IMG_EXT0, REC_IMG_EXT1.</t>
  </si>
  <si>
    <t>Update the ENF_CNSA comment, that remove the P384&amp;AES256</t>
  </si>
  <si>
    <t>Copy IFR0(customer) from Nirvana_IFR1_v0.01 and rename it to IFR0(customer 1P02G) 
Rename Nirvana_IFR1_Diana v2.00 to Nirvana_IFR1_v2.00 per TE's request.
Update ROM patch version in nirvana1_phantom_2P02G to 3.</t>
  </si>
  <si>
    <t>Added the IFR0 (customer 1P02G for tool) map for tool generate the IFR0 values</t>
  </si>
  <si>
    <t>Add GDET configuration for 2P02G (Diana) based on 
https://nxp1.sharepoint.com/:p:/r/sites/MCUlibrary/_layouts/15/Doc.aspx?sourcedoc=%7B62CFD605-C782-407D-8276-A5ECA19DBE06%7D&amp;file=NirvanaN10_GDET%20Cz%20Report%20-(DIANA)_(A1_CZ1_0xF_LDO_170M)_(A1_CZ2_0X6_LDO_150M).pptx&amp;wdLOR=c3C30F80F-3B09-4DA3-A971-B15604299058&amp;action=edit&amp;mobileredirect=true.
Add mask set number to GDET Confige sheet</t>
  </si>
  <si>
    <t xml:space="preserve">Add TRNG Config 2P02G. Add update TRNG Config 1P02G to same with 2P02G. 
Confirmed GDET Config 1P02G is same with https://nxp1.sharepoint.com/:p:/r/sites/MCUlibrary/restricted/_layouts/15/Doc.aspx?sourcedoc=%7B8BDEEA41-AE6B-4F52-A2DF-F726BAEBB16E%7D&amp;file=N10%20GDET%20CONFIGURATION%20TRACKING.pptx&amp;wdLOR=c1528F89A-974E-4432-9D83-348F7C6EC2B0&amp;action=edit&amp;mobileredirect=true
</t>
  </si>
  <si>
    <t>Add MCXN526VABR to phantom table.</t>
  </si>
  <si>
    <t>syscon_device_type[17] in nirvana1_ifr1_1P02G should be 0, becasue PQC is not supported. Fixed the typo.</t>
  </si>
  <si>
    <t>Changed Secure_FW_Version counter to be 16 bit wide instead of 32-bit.</t>
  </si>
  <si>
    <t>Add MCXN246VABR to phantom table.
2P02G ROM Patch Version is updated to 4'h4</t>
  </si>
  <si>
    <t>Add table for 3P02G. 3P02G tables are duplic of 2P02G, just change part number from MCXN55x S CDFT to MCXN55x T CDFT. 
MCXN55x T CDFT phantom configuration is same with MCXN55x S CDFT</t>
  </si>
  <si>
    <t>Update the Flash ACL GAC with R/W/X instead of the R/W</t>
  </si>
  <si>
    <t>CR30: Enable eSPI and SPI Filter in N94x.  SPI Filter and eSPI are enabled on  N94x/N54x/N52x/N55x/N24x/N53x.
CR29: Add “TV” parts to nirvana1_phantom_3P02G sheet.</t>
  </si>
  <si>
    <t>Remove "From ROM Team" from nirvana1_phantom_3P02G DEVICE_ID.ROMPATCH_VERSION per TE's request.
Update 3P02G GDET MNEG1 and MPOS1 to 0xF/0xF per TE's request.</t>
  </si>
  <si>
    <t>Enable eSPI and SPI Filter in N94x/N54x/N55x to align with 
https://nxp1.sharepoint.com/:x:/r/sites/mcuteam/_layouts/15/Doc.aspx?sourcedoc=%7B51FB3A1F-9D79-42A9-9109-8DBE9BB060F3%7D&amp;file=MCX%20Part%20Number%20Full%20Table%20-%20shared.xlsx&amp;wdLOR=cCF857385-376B-4EEC-88B5-40B660FD9BC8&amp;action=default&amp;mobileredirect=true</t>
  </si>
  <si>
    <t>In Sheet IFR0 (customer 2P02G): Renamed the field CMPA-&gt;Challenge to CUST_ID to align the field usage and description.</t>
  </si>
  <si>
    <t>Start Address</t>
  </si>
  <si>
    <t>0x0000_0000</t>
  </si>
  <si>
    <t>Bank0_user - Image 0</t>
  </si>
  <si>
    <t>Regular flash programmable through APB &amp; AHB register interface</t>
  </si>
  <si>
    <t xml:space="preserve">Indexed flash only programmable through FMU Test port registers. Available only during NXP lifecycle states. </t>
  </si>
  <si>
    <t>Bank0_unswaped</t>
  </si>
  <si>
    <t>0x0010_0000</t>
  </si>
  <si>
    <t>Bank 1 - Image 1</t>
  </si>
  <si>
    <t>Bank1_unswapped</t>
  </si>
  <si>
    <t>0x0100_0000</t>
    <phoneticPr fontId="6" type="noConversion"/>
  </si>
  <si>
    <t>Bank0_IFR0_CFPA_0 (8KB)</t>
  </si>
  <si>
    <t>0x0100_2000</t>
    <phoneticPr fontId="6" type="noConversion"/>
  </si>
  <si>
    <t>Bank0_IFR0_CFPA_1 (8KB)</t>
  </si>
  <si>
    <t>0x0100_4000</t>
    <phoneticPr fontId="6" type="noConversion"/>
  </si>
  <si>
    <t>Bank0_IFR0_CMPA (8KB)</t>
  </si>
  <si>
    <t>0x0100_6000</t>
    <phoneticPr fontId="6" type="noConversion"/>
  </si>
  <si>
    <t>Bank0_IFR0_NMPA (8KB)</t>
  </si>
  <si>
    <t>NXP ROM extension:
- OSCCA boot, 
- EL2GO service library: infield provisioning, MAD recovery
- NXP CMAC (last 128 bits)</t>
  </si>
  <si>
    <t>0x0100_8000</t>
    <phoneticPr fontId="6" type="noConversion"/>
  </si>
  <si>
    <t>SBL - Bank1_IFR0 (32KB)</t>
  </si>
  <si>
    <t xml:space="preserve">Customer RoT or NXP recovery
- ECDSA verify (Cust_RoT, Cust)
- Direct_boot selectable by OTP field
- Similar to Bank0_IFR0 four separate 8KB MBC sectors are present to configure access control permissions.
</t>
  </si>
  <si>
    <t>0x0110_0000</t>
  </si>
  <si>
    <t>Bank0_IFR1_VISIBLE (4KB)</t>
  </si>
  <si>
    <t>Trim + ROM patch + PUF helper data
Only programmable by ATE</t>
  </si>
  <si>
    <t>0x02010000 - 0x02010C00</t>
  </si>
  <si>
    <t>Identity data- Activation</t>
  </si>
  <si>
    <t>0x02010C00 - 0x020117FF</t>
  </si>
  <si>
    <t>MSF array 0 + Test data</t>
  </si>
  <si>
    <t>Bank0_IFR1_HIDDEN(4KB)</t>
  </si>
  <si>
    <t>0x02011800 - 0x020118FF</t>
  </si>
  <si>
    <t>Soc Trim</t>
  </si>
  <si>
    <t>1.5K</t>
  </si>
  <si>
    <t>0x02011900 - 0x02012000</t>
  </si>
  <si>
    <t xml:space="preserve">ROM patch </t>
  </si>
  <si>
    <t>0x0110_2000</t>
  </si>
  <si>
    <t>Bank1_IFR1_HIDDEN (8KB)</t>
  </si>
  <si>
    <t>3KB</t>
  </si>
  <si>
    <t>0x02012000 - 0x02012DFF</t>
  </si>
  <si>
    <t>0x02012E00 - 0x02012FFF</t>
  </si>
  <si>
    <t>MSF array 1 + Test data</t>
  </si>
  <si>
    <t>4KB</t>
  </si>
  <si>
    <t>0x02013000 - 0x02013FFF</t>
  </si>
  <si>
    <t xml:space="preserve">ROM patch 2 </t>
  </si>
  <si>
    <t>Protected Flash Region</t>
  </si>
  <si>
    <t>+3</t>
  </si>
  <si>
    <t>+2</t>
  </si>
  <si>
    <t>+1</t>
  </si>
  <si>
    <t>+0</t>
  </si>
  <si>
    <t>Word Address
(HEX)</t>
  </si>
  <si>
    <t>Byte Address
(HEX)</t>
  </si>
  <si>
    <t>Field Description</t>
  </si>
  <si>
    <t>Customer Field Programmable Area (CFPA)</t>
  </si>
  <si>
    <t>Header</t>
  </si>
  <si>
    <t>INV_CFPA_LC_STATE[7:0]</t>
  </si>
  <si>
    <t>CFPA_LC_STATE[7:0]</t>
  </si>
  <si>
    <t>CFPA_PAGE_VERSION</t>
  </si>
  <si>
    <t>DICE_UPD</t>
  </si>
  <si>
    <t>DICE_KEY_UPD_ALIAS</t>
  </si>
  <si>
    <t>CMPA_UPD</t>
  </si>
  <si>
    <t>Reserved</t>
  </si>
  <si>
    <t>IMG_UPD</t>
  </si>
  <si>
    <t>CFPA page version (Monotonic counter)</t>
  </si>
  <si>
    <t>Secure_FW_Version</t>
  </si>
  <si>
    <t>Secure firmware version (Monotonic counter)</t>
    <phoneticPr fontId="10" type="noConversion"/>
  </si>
  <si>
    <t>NS_FW_Version</t>
  </si>
  <si>
    <t>Non Secure firmware version (Monotonic counter)</t>
  </si>
  <si>
    <t>reserved</t>
  </si>
  <si>
    <t>Reserved for future use.</t>
  </si>
  <si>
    <t>SECBOOT_FLAGS</t>
  </si>
  <si>
    <t>OEM_RETURN_ERASE_DONE</t>
  </si>
  <si>
    <t>RoTK3_EN</t>
  </si>
  <si>
    <t>RoTK2_EN</t>
  </si>
  <si>
    <t>RoTK1_EN</t>
  </si>
  <si>
    <t>RoTK0_EN</t>
  </si>
  <si>
    <t>IMAGE_KEY_REVOKE</t>
  </si>
  <si>
    <t>RESERVED</t>
  </si>
  <si>
    <t>Image key revocation ID (Monotonic counter)</t>
  </si>
  <si>
    <t>LP_VECTOR_ADDR</t>
  </si>
  <si>
    <t>DBG_REVOKE_VU</t>
  </si>
  <si>
    <t>Inverse value of [15:0]</t>
  </si>
  <si>
    <t>Debug certificate revocation counter (monotonic counter)</t>
  </si>
  <si>
    <t>DCFG_CC_SOCU_NS_PIN</t>
  </si>
  <si>
    <t>UUID_CHECK</t>
  </si>
  <si>
    <t>CPU1_DBGEN</t>
  </si>
  <si>
    <t>CPU1_NIDEN</t>
  </si>
  <si>
    <t>ME_CMD_EN</t>
  </si>
  <si>
    <t>FA_CMD_EN</t>
  </si>
  <si>
    <t>ISP_CMD_EN</t>
  </si>
  <si>
    <t>DSP_DBGEN</t>
  </si>
  <si>
    <t>SPIDEN</t>
  </si>
  <si>
    <t>SPNIDEN</t>
  </si>
  <si>
    <t>DBGEN</t>
  </si>
  <si>
    <t>NIDEN</t>
  </si>
  <si>
    <t>DCFG_CC_SOCU_NS_DFLT</t>
  </si>
  <si>
    <t>MCTR_NPX_CTX0</t>
  </si>
  <si>
    <t>Erase count for internal Prince region 0 (Monotonic counter)</t>
  </si>
  <si>
    <t>MCTR_NPX_CTX1</t>
  </si>
  <si>
    <t>Erase count for internal Prince region 1 (Monotonic counter)</t>
  </si>
  <si>
    <t>MCTR_NPX_CTX2</t>
  </si>
  <si>
    <t>Erase count for internal Prince region 2 (Monotonic counter)</t>
  </si>
  <si>
    <t>MCTR_NPX_CTX3</t>
  </si>
  <si>
    <t>Erase count for internal Prince region 3 (Monotonic counter)</t>
  </si>
  <si>
    <t>MCTR_IPED_CTX0</t>
    <phoneticPr fontId="10" type="noConversion"/>
  </si>
  <si>
    <t>Erase count for external Prince region 0 (Monotonic counter)</t>
  </si>
  <si>
    <t>MCTR_IPED_CTX1</t>
    <phoneticPr fontId="10" type="noConversion"/>
  </si>
  <si>
    <t>Erase count for external Prince region 1 (Monotonic counter)</t>
  </si>
  <si>
    <t>MCTR_IPED_CTX2</t>
    <phoneticPr fontId="10" type="noConversion"/>
  </si>
  <si>
    <t>Erase count for external Prince region 2 (Monotonic counter)</t>
  </si>
  <si>
    <t>MCTR_IPED_CTX3</t>
    <phoneticPr fontId="10" type="noConversion"/>
  </si>
  <si>
    <t>Erase count for external Prince region 3 (Monotonic counter)</t>
  </si>
  <si>
    <t>MCTR_IPED_CTX4</t>
    <phoneticPr fontId="10" type="noConversion"/>
  </si>
  <si>
    <t>Erase count for external Prince region 4 (Monotonic counter)</t>
  </si>
  <si>
    <t>MCTR_IPED_CTX5</t>
    <phoneticPr fontId="10" type="noConversion"/>
  </si>
  <si>
    <t>Erase count for external Prince region 5 (Monotonic counter)</t>
  </si>
  <si>
    <t>MCTR_IPED_CTX6</t>
    <phoneticPr fontId="10" type="noConversion"/>
  </si>
  <si>
    <t>Erase count for external Prince region 6 (Monotonic counter)</t>
  </si>
  <si>
    <t>MCTR_IPED_CTX7</t>
    <phoneticPr fontId="10" type="noConversion"/>
  </si>
  <si>
    <t>Erase count for external Prince region 7 (Monotonic counter)</t>
  </si>
  <si>
    <t>ERR_AUTH_FAIL_COUNT</t>
  </si>
  <si>
    <t>Authentication failure counter during boot, SB3, debug authentication (Monotonic counter)</t>
  </si>
  <si>
    <t>ERR_ITRC_COUNT</t>
  </si>
  <si>
    <t>Tamper event counter (Any ITRC reset caused by tamper events such as WDT reset, CDOG reset, GDET reset, Tamper pin) (Monotonic counter)</t>
  </si>
  <si>
    <t>MCTR_CUST_CTR0</t>
  </si>
  <si>
    <t>Customer defined Monotonic counter 0</t>
  </si>
  <si>
    <t>MCTR_CUST_CTR1</t>
  </si>
  <si>
    <t>Customer defined Monotonic counter 1</t>
  </si>
  <si>
    <t>MCTR_CUST_CTR2</t>
  </si>
  <si>
    <t>Customer defined Monotonic counter 2</t>
  </si>
  <si>
    <t>MCTR_CUST_CTR3</t>
  </si>
  <si>
    <t>Customer defined Monotonic counter 3</t>
  </si>
  <si>
    <t>MCTR_CUST_CTR4</t>
  </si>
  <si>
    <t>Customer defined Monotonic counter 4</t>
  </si>
  <si>
    <t>MCTR_CUST_CTR5</t>
  </si>
  <si>
    <t>Customer defined Monotonic counter 5</t>
  </si>
  <si>
    <t>MCTR_CUST_CTR6</t>
  </si>
  <si>
    <t>Customer defined Monotonic counter 6</t>
  </si>
  <si>
    <t>MCTR_CUST_CTR7</t>
  </si>
  <si>
    <t>Customer defined Monotonic counter 7</t>
  </si>
  <si>
    <t>MFLAG_CUST_0</t>
  </si>
  <si>
    <t>Customer defined Monotonic flags 0 (once a bit is set the newer version of the page should have the flag set.)</t>
  </si>
  <si>
    <t>MFLAG_CUST_1</t>
  </si>
  <si>
    <t>Customer defined Monotonic flags 1</t>
  </si>
  <si>
    <t>MFLAG_CUST_2</t>
  </si>
  <si>
    <t>Customer defined Monotonic flags 2</t>
  </si>
  <si>
    <t>MFLAG_CUST_3</t>
  </si>
  <si>
    <t>Customer defined Monotonic flags 3</t>
  </si>
  <si>
    <t>MFLAG_CUST_4</t>
  </si>
  <si>
    <t>Customer defined Monotonic flags 4</t>
  </si>
  <si>
    <t>MFLAG_CUST_5</t>
  </si>
  <si>
    <t>Customer defined Monotonic flags 5</t>
  </si>
  <si>
    <t>MFLAG_CUST_6</t>
  </si>
  <si>
    <t>Customer defined Monotonic flags 6</t>
  </si>
  <si>
    <t>MFLAG_CUST_7</t>
  </si>
  <si>
    <t>Customer defined Monotonic flags 7</t>
  </si>
  <si>
    <t>FLASH_ACL_0_7</t>
    <phoneticPr fontId="10" type="noConversion"/>
  </si>
  <si>
    <t>ACL_SEC_7</t>
  </si>
  <si>
    <t>ACL_SEC_6</t>
  </si>
  <si>
    <t>ACL_SEC_5</t>
  </si>
  <si>
    <t>ACL_SEC_4</t>
  </si>
  <si>
    <t>ACL_SEC_3</t>
  </si>
  <si>
    <t>ACL_SEC_2</t>
  </si>
  <si>
    <t>ACL_SEC_1</t>
  </si>
  <si>
    <t>ACL_SEC_0</t>
  </si>
  <si>
    <t>FLASH_ACL_8_15</t>
  </si>
  <si>
    <t>ACL_SEC_15</t>
  </si>
  <si>
    <t>ACL_SEC_14</t>
  </si>
  <si>
    <t>ACL_SEC_13</t>
  </si>
  <si>
    <t>ACL_SEC_12</t>
  </si>
  <si>
    <t>ACL_SEC_11</t>
  </si>
  <si>
    <t>ACL_SEC_10</t>
  </si>
  <si>
    <t>ACL_SEC_9</t>
  </si>
  <si>
    <t>ACL_SEC_8</t>
  </si>
  <si>
    <t>FLASH_ACL_16_23</t>
  </si>
  <si>
    <t>ACL_SEC_23</t>
  </si>
  <si>
    <t>ACL_SEC_22</t>
  </si>
  <si>
    <t>ACL_SEC_21</t>
  </si>
  <si>
    <t>ACL_SEC_20</t>
  </si>
  <si>
    <t>ACL_SEC_19</t>
  </si>
  <si>
    <t>ACL_SEC_18</t>
  </si>
  <si>
    <t>ACL_SEC_17</t>
  </si>
  <si>
    <t>ACL_SEC_16</t>
  </si>
  <si>
    <t>FLASH_ACL_24_31</t>
  </si>
  <si>
    <t>ACL_SEC_31</t>
  </si>
  <si>
    <t>ACL_SEC_30</t>
  </si>
  <si>
    <t>ACL_SEC_29</t>
  </si>
  <si>
    <t>ACL_SEC_28</t>
  </si>
  <si>
    <t>ACL_SEC_27</t>
  </si>
  <si>
    <t>ACL_SEC_26</t>
  </si>
  <si>
    <t>ACL_SEC_25</t>
  </si>
  <si>
    <t>ACL_SEC_24</t>
  </si>
  <si>
    <t>FLASH_ACL_32_39</t>
  </si>
  <si>
    <t>ACL_SEC_39</t>
  </si>
  <si>
    <t>ACL_SEC_38</t>
  </si>
  <si>
    <t>ACL_SEC_37</t>
  </si>
  <si>
    <t>ACL_SEC_36</t>
  </si>
  <si>
    <t>ACL_SEC_35</t>
  </si>
  <si>
    <t>ACL_SEC_34</t>
  </si>
  <si>
    <t>ACL_SEC_33</t>
  </si>
  <si>
    <t>ACL_SEC_32</t>
  </si>
  <si>
    <t>FLASH_ACL_40_47</t>
  </si>
  <si>
    <t>ACL_SEC_47</t>
  </si>
  <si>
    <t>ACL_SEC_46</t>
  </si>
  <si>
    <t>ACL_SEC_45</t>
  </si>
  <si>
    <t>ACL_SEC_44</t>
  </si>
  <si>
    <t>ACL_SEC_43</t>
  </si>
  <si>
    <t>ACL_SEC_42</t>
  </si>
  <si>
    <t>ACL_SEC_41</t>
  </si>
  <si>
    <t>ACL_SEC_40</t>
  </si>
  <si>
    <t>FLASH_ACL_48_55</t>
  </si>
  <si>
    <t>ACL_SEC_55</t>
  </si>
  <si>
    <t>ACL_SEC_54</t>
  </si>
  <si>
    <t>ACL_SEC_53</t>
  </si>
  <si>
    <t>ACL_SEC_52</t>
  </si>
  <si>
    <t>ACL_SEC_51</t>
  </si>
  <si>
    <t>ACL_SEC_50</t>
  </si>
  <si>
    <t>ACL_SEC_49</t>
  </si>
  <si>
    <t>ACL_SEC_48</t>
  </si>
  <si>
    <t>FLASH_ACL_55_63</t>
  </si>
  <si>
    <t>ACL_SEC_63</t>
  </si>
  <si>
    <t>ACL_SEC_62</t>
  </si>
  <si>
    <t>ACL_SEC_61</t>
  </si>
  <si>
    <t>ACL_SEC_60</t>
  </si>
  <si>
    <t>ACL_SEC_59</t>
  </si>
  <si>
    <t>ACL_SEC_58</t>
  </si>
  <si>
    <t>ACL_SEC_57</t>
  </si>
  <si>
    <t>ACL_SEC_56</t>
  </si>
  <si>
    <t>IMG0_CMAC</t>
  </si>
  <si>
    <t>IMG0_CMAC[31:0]</t>
  </si>
  <si>
    <t>IMG0_CMAC[63:32]</t>
  </si>
  <si>
    <t>IMG0_CMAC[95:64]</t>
  </si>
  <si>
    <t>IMG0_CMAC[127:96]</t>
  </si>
  <si>
    <t>IMG1_CMAC</t>
  </si>
  <si>
    <t>IMG1_CMAC[31:0]</t>
  </si>
  <si>
    <t>IMG1_CMAC[63:32]</t>
  </si>
  <si>
    <t>IMG1_CMAC[95:64]</t>
  </si>
  <si>
    <t>IMG1_CMAC[127:96]</t>
  </si>
  <si>
    <t>IPED_GCM_AAD_CTX0</t>
  </si>
  <si>
    <t>Additional Authentiction Data for IPED context 0</t>
  </si>
  <si>
    <t>IPED_GCM_AAD_CTX1</t>
  </si>
  <si>
    <t>Additional Authentiction Data for IPED context 1</t>
  </si>
  <si>
    <t>IPED_GCM_AAD_CTX2</t>
  </si>
  <si>
    <t>Additional Authentiction Data for IPED context 2</t>
  </si>
  <si>
    <t>IPED_GCM_AAD_CTX3</t>
  </si>
  <si>
    <t>Additional Authentiction Data for IPED context 3</t>
  </si>
  <si>
    <t>IPED_GCM_AAD_CTX4</t>
  </si>
  <si>
    <t>Additional Authentiction Data for IPED context 4</t>
  </si>
  <si>
    <t>IPED_GCM_AAD_CTX5</t>
  </si>
  <si>
    <t>Additional Authentiction Data for IPED context 5</t>
  </si>
  <si>
    <t>IPED_GCM_AAD_CTX6</t>
  </si>
  <si>
    <t>Additional Authentiction Data for IPED context 6</t>
  </si>
  <si>
    <t>IPED_GCM_AAD_CTX7</t>
  </si>
  <si>
    <t>Additional Authentiction Data for IPED context 7</t>
  </si>
  <si>
    <t>CFPA CRC32</t>
  </si>
  <si>
    <t>CFPA _CRC[31:0] used during low-power wake.</t>
  </si>
  <si>
    <t>CFPA0 CMAC</t>
  </si>
  <si>
    <t>CFPA_CMAC[31:0]</t>
  </si>
  <si>
    <t>CFPA_CMAC[63:32]</t>
  </si>
  <si>
    <t>CFPA_CMAC[95:64]</t>
  </si>
  <si>
    <t>CFPA_CMAC[127:96]</t>
  </si>
  <si>
    <t>0100_0200
to
0100_1FFF</t>
  </si>
  <si>
    <t>Customer defined</t>
  </si>
  <si>
    <t>Customer Manufacturing/Factory Configuration Area (CMPA)</t>
  </si>
  <si>
    <t>BOOT_CFG</t>
  </si>
  <si>
    <t>BOOT_SPEED</t>
  </si>
  <si>
    <t>REC_BOOT_SRC</t>
  </si>
  <si>
    <t>ISP_BOOT_IF</t>
  </si>
  <si>
    <t>BOOT_SRC</t>
  </si>
  <si>
    <t>FLASH_CFG</t>
  </si>
  <si>
    <t>ISP_FT_ENTRY</t>
  </si>
  <si>
    <t>ISP_API_ENTRY</t>
  </si>
  <si>
    <t>ISP_DM_ENTRY</t>
  </si>
  <si>
    <t>ISP_PIN_ENTRY</t>
  </si>
  <si>
    <t>OEM_BANK1_IFR0_PROT</t>
  </si>
  <si>
    <t>FLASH_REMAP_SIZE</t>
  </si>
  <si>
    <t>BOOT_LED_STATUS</t>
  </si>
  <si>
    <t>BOOT_FAIL_LED</t>
  </si>
  <si>
    <t>ISP_BOOT_LED</t>
  </si>
  <si>
    <t>REC_BOOT_LED</t>
  </si>
  <si>
    <t>BOOT_TIMERS</t>
  </si>
  <si>
    <t>WDOG_TIMEOUT_COUNT</t>
  </si>
  <si>
    <t>POWERDOWN_TIMEOUT_SECS</t>
  </si>
  <si>
    <t>FLEXSPI_CFG0</t>
  </si>
  <si>
    <t>PORT_SEL</t>
  </si>
  <si>
    <t>FLEXSPI_PWR_HOLD_TIME</t>
    <phoneticPr fontId="15" type="noConversion"/>
  </si>
  <si>
    <t>FLEXSPI_HOLD TIME</t>
    <phoneticPr fontId="15" type="noConversion"/>
  </si>
  <si>
    <t>FLEXSPI_RESET_GPIO_PIN</t>
    <phoneticPr fontId="15" type="noConversion"/>
  </si>
  <si>
    <t>FLEXSPI_RESET_GPIO_PORT</t>
    <phoneticPr fontId="15" type="noConversion"/>
  </si>
  <si>
    <t>FLEXSPI_RESET_ENABLE</t>
    <phoneticPr fontId="15" type="noConversion"/>
  </si>
  <si>
    <t>FLEXSPI_FREQUENCY</t>
    <phoneticPr fontId="15" type="noConversion"/>
  </si>
  <si>
    <t>FLEXSPI_DUMMY_CYCLES</t>
    <phoneticPr fontId="15" type="noConversion"/>
  </si>
  <si>
    <t>FLEXSPI_FLASH_TYPE</t>
    <phoneticPr fontId="15" type="noConversion"/>
  </si>
  <si>
    <t>FLEXSPI_PROBE_TYPE</t>
    <phoneticPr fontId="15" type="noConversion"/>
  </si>
  <si>
    <t>FLEXSPI_AUTO_PROBE_EN</t>
    <phoneticPr fontId="15" type="noConversion"/>
  </si>
  <si>
    <t>FLEXSPI_CFG1</t>
  </si>
  <si>
    <t>FLEXSPI_REMAP_IMAGE_SIZE</t>
  </si>
  <si>
    <t>FLEXSPI_IMAGE_OFFSET</t>
  </si>
  <si>
    <t>FLEXSPI_DELAY_CELL_NUM</t>
    <phoneticPr fontId="15" type="noConversion"/>
  </si>
  <si>
    <t>REC_SPI_FLASH_CFG0</t>
  </si>
  <si>
    <t>REC_SPI_MOSI_FUNC_SLOT</t>
  </si>
  <si>
    <t>REC_SPI_MOSI_PIN</t>
  </si>
  <si>
    <t>REC_SPI_FLEXCOM</t>
  </si>
  <si>
    <t>REC_SPI_SCK_FUNC_SLOT</t>
  </si>
  <si>
    <t>REC_SPI_SCK_PIN</t>
  </si>
  <si>
    <t>REC_SPI_FLASH_CFG1</t>
  </si>
  <si>
    <t>REC_BOOT_PIN_CUST</t>
  </si>
  <si>
    <t>REC_SPI_SSEL_X</t>
  </si>
  <si>
    <t>REC_SPI_SSEL_FUNC_SLOT</t>
  </si>
  <si>
    <t>REC_SPI_SSEL_PIN</t>
  </si>
  <si>
    <t>REC_SPI_MISO_FUNC_SLOT</t>
  </si>
  <si>
    <t>REC_SPI_MISO_PIN</t>
  </si>
  <si>
    <t>ISP_UART_CFG</t>
  </si>
  <si>
    <t>UART_TX_FUNC_SLOT</t>
  </si>
  <si>
    <t>UART_TX_PIN</t>
  </si>
  <si>
    <t>UART_ISP_FLEXCOM</t>
  </si>
  <si>
    <t>UART_RX_FUNC_SLOT</t>
  </si>
  <si>
    <t>UART_RX_PIN</t>
  </si>
  <si>
    <t>ISP_I2C_CFG</t>
  </si>
  <si>
    <t>I2C_SDA_FUNC_SLOT</t>
  </si>
  <si>
    <t>I2C_SDA_PIN</t>
  </si>
  <si>
    <t>I2C_ISP_FLEXCOM</t>
  </si>
  <si>
    <t>I2C_SCL_FUNC_SLOT</t>
  </si>
  <si>
    <t>I2C_SCL_PIN</t>
  </si>
  <si>
    <t>ISP_SPI_CFG0</t>
  </si>
  <si>
    <t>SPI_MOSI_FUNC_SLOT</t>
  </si>
  <si>
    <t>SPI_MOSI_PIN</t>
  </si>
  <si>
    <t>SPI_ISP_FLEXCOM</t>
  </si>
  <si>
    <t>SPI_SCK_FUNC_SLOT</t>
  </si>
  <si>
    <t>SPI_SCK_PIN</t>
  </si>
  <si>
    <t>ISP_SPI_CFG1</t>
  </si>
  <si>
    <t>ISP_SPI_SSEL_X</t>
  </si>
  <si>
    <t>SPI_SSEL_FUNC_SLOT</t>
  </si>
  <si>
    <t>SPI_SSEL_PIN</t>
  </si>
  <si>
    <t>SPI_MISO_FUNC_SLOT</t>
  </si>
  <si>
    <t>SPI_MISO_PIN</t>
  </si>
  <si>
    <t>ISP_USB_ID</t>
  </si>
  <si>
    <t>USB Product ID</t>
  </si>
  <si>
    <t>USB Vendor ID</t>
  </si>
  <si>
    <t>ISP_USB_CFG</t>
  </si>
  <si>
    <t>PRE_DIV</t>
  </si>
  <si>
    <t>EXT_XTAL_CLK</t>
  </si>
  <si>
    <t>USBx_VBUS_FUNC_SLOT</t>
  </si>
  <si>
    <t>USBx_VBUS_PIN</t>
  </si>
  <si>
    <t>ISP_MISC_CFG</t>
  </si>
  <si>
    <t>ISP_UART_CUST</t>
  </si>
  <si>
    <t>ISP_I2C_CUST</t>
  </si>
  <si>
    <t>ISP_SPI_CUST</t>
  </si>
  <si>
    <t>ISP_USB_CUST</t>
  </si>
  <si>
    <t>I2C_SLAVE_ADDR</t>
  </si>
  <si>
    <t>CC_SOCU_PIN</t>
  </si>
  <si>
    <t>CC_SOCU_DFLT</t>
  </si>
  <si>
    <t>VENDOR_USAGE</t>
  </si>
  <si>
    <t>VENDOR_USAGE[31:16]</t>
  </si>
  <si>
    <t>SECURE_BOOT_CFG</t>
  </si>
  <si>
    <t>FIPS_PUF_STEN</t>
  </si>
  <si>
    <t>FIPS_KDF_STEN</t>
  </si>
  <si>
    <t>FIPS_HMAC_STEN</t>
  </si>
  <si>
    <t>FIPS_DRBG_STEN</t>
  </si>
  <si>
    <t>FIPS_ECDSA_STEN</t>
  </si>
  <si>
    <t>FIPS_AES_STEN</t>
  </si>
  <si>
    <t>FIPS_SHA_STEN</t>
  </si>
  <si>
    <t>ACTIVE_IMG_PROT</t>
  </si>
  <si>
    <t>ITRC_ZEROIZE</t>
  </si>
  <si>
    <t>ENF_TZM_PRESET</t>
  </si>
  <si>
    <t>ENF_CNSA</t>
  </si>
  <si>
    <t>DICE_CSR_KEY_TYPE</t>
  </si>
  <si>
    <t>LP_SEC_BOOT</t>
  </si>
  <si>
    <t>SEC_BOOT_EN</t>
  </si>
  <si>
    <t>RoTK_USAGE</t>
  </si>
  <si>
    <t>NPX_LOCK_CTX3</t>
  </si>
  <si>
    <t>NPX_LOCK_CTX2</t>
  </si>
  <si>
    <t>NPX_LOCK_CTX1</t>
  </si>
  <si>
    <t>NPX_LOCK_CTX0</t>
  </si>
  <si>
    <t>REG3_ERASE_CHECK_EN</t>
  </si>
  <si>
    <t>REG2_ERASE_CHECK_EN</t>
  </si>
  <si>
    <t>REG1_ERASE_CHECK_EN</t>
  </si>
  <si>
    <t>REG0_ERASE_CHECK_EN</t>
  </si>
  <si>
    <t>DICE_INC_CUST_CFG</t>
  </si>
  <si>
    <t>DICE_INC_NXP_CFG</t>
  </si>
  <si>
    <t>SKIP_DICE</t>
  </si>
  <si>
    <t>RoTK3_Usage</t>
  </si>
  <si>
    <t>RoTK2_Usage</t>
  </si>
  <si>
    <t>RoTK1_Usage</t>
  </si>
  <si>
    <t>RoTK0_Usage</t>
  </si>
  <si>
    <t>DICE_CSR_SRAM_ADDR</t>
  </si>
  <si>
    <t>DICE_ALIAS_KEY_SRAM_ADDR</t>
  </si>
  <si>
    <t>ROTKH[383:352]</t>
  </si>
  <si>
    <t>Root of Trust Keys Table hash - SHA384[383:352] / SHA256[255:224]</t>
  </si>
  <si>
    <t>ROTKH[351:320]</t>
  </si>
  <si>
    <t>SHA384[351:320] / SHA256[223:192]</t>
  </si>
  <si>
    <t>ROTKH[319:288]</t>
  </si>
  <si>
    <t>SHA384[319:288] / SHA256[191:160]</t>
  </si>
  <si>
    <t>ROTKH[287:256]</t>
  </si>
  <si>
    <t>SHA384[287:256] / SHA256[159:128]</t>
  </si>
  <si>
    <t>ROTKH[255:224]</t>
  </si>
  <si>
    <t>SHA384[255:224] / SHA256[127:096]</t>
  </si>
  <si>
    <t>ROTKH[223:192]</t>
  </si>
  <si>
    <t>SHA384[223:192] / SHA256[095:064]</t>
  </si>
  <si>
    <t>ROTKH[191:160]</t>
  </si>
  <si>
    <t>SHA384[191:160] / SHA256[063:032]</t>
  </si>
  <si>
    <t>ROTKH[159:128]</t>
  </si>
  <si>
    <t>SHA384[159:128] / SHA256[031:000]</t>
  </si>
  <si>
    <t>ROTKH[127:96]</t>
  </si>
  <si>
    <t>SHA384[127:096] / 0</t>
  </si>
  <si>
    <t>ROTKH[95:64]</t>
  </si>
  <si>
    <t>SHA384[095:064] / 0</t>
  </si>
  <si>
    <t>ROTKH[63:32]</t>
  </si>
  <si>
    <t>SHA384[063:032] / 0</t>
  </si>
  <si>
    <t>ROTKH[31:0]</t>
  </si>
  <si>
    <t>SHA384[031:000] / 0</t>
  </si>
  <si>
    <t>NPX_CTX0_WD0</t>
  </si>
  <si>
    <t>Bitmap mask for NPX Prince context 0 (sectors 0 -31)</t>
  </si>
  <si>
    <t>NPX_CTX0_WD1</t>
  </si>
  <si>
    <t>Bitmap mask for NPX Prince context 0 (sectors 32-63)</t>
  </si>
  <si>
    <t>NPX_CTX1_WD0</t>
  </si>
  <si>
    <t>Bitmap mask for NPX Prince context 1  (sectors 0 -31)</t>
  </si>
  <si>
    <t>NPX_CTX1_WD1</t>
  </si>
  <si>
    <t>Bitmap mask for NPX Prince context 1 (sectors 32 -63)</t>
  </si>
  <si>
    <t>NPX_CTX2_WD0</t>
  </si>
  <si>
    <t>Bitmap mask for NPX Prince context 2 (sectors 0 -31)</t>
  </si>
  <si>
    <t>NPX_CTX2_WD1</t>
  </si>
  <si>
    <t>Bitmap mask for NPX Prince context 2 (sectors 32 -63)</t>
  </si>
  <si>
    <t>NPX_CTX3_WD0</t>
  </si>
  <si>
    <t>Bitmap mask for NPX Prince context 3 (sectors 0 -31)</t>
  </si>
  <si>
    <t>NPX_CTX3_WD1</t>
  </si>
  <si>
    <t>Bitmap mask for NPX Prince context 3 (sectors 32 -63)</t>
  </si>
  <si>
    <t>IPED0_START</t>
  </si>
  <si>
    <t>IPED_CTX0_START_ADDR</t>
  </si>
  <si>
    <t>AHBERR_DIS</t>
  </si>
  <si>
    <t>GCM_MODE</t>
  </si>
  <si>
    <t>IPED0_END</t>
  </si>
  <si>
    <t>IPED_CTX0_END_ADDR</t>
  </si>
  <si>
    <t>LOCK_EN</t>
  </si>
  <si>
    <t>IPED1_START</t>
  </si>
  <si>
    <t>IPED_CTX1_START_ADDR</t>
  </si>
  <si>
    <t>IPED1_END</t>
  </si>
  <si>
    <t>IPED_CTX1_END_ADDR</t>
  </si>
  <si>
    <t>IPED2_START</t>
  </si>
  <si>
    <t>IPED_CTX2_START_ADDR</t>
  </si>
  <si>
    <t>IPED2_END</t>
  </si>
  <si>
    <t>IPED_CTX2_END_ADDR</t>
  </si>
  <si>
    <t>IPED3_START</t>
  </si>
  <si>
    <t>IPED_CTX3_START_ADDR</t>
  </si>
  <si>
    <t>IPED3_END</t>
  </si>
  <si>
    <t>IPED_CTX3_END_ADDR</t>
  </si>
  <si>
    <t>IPED4_START</t>
  </si>
  <si>
    <t>IPED_CTX4_START_ADDR</t>
  </si>
  <si>
    <t>IPED4_END</t>
  </si>
  <si>
    <t>IPED_CTX4_END_ADDR</t>
  </si>
  <si>
    <t>IPED5_START</t>
  </si>
  <si>
    <t>IPED_CTX5_START_ADDR</t>
  </si>
  <si>
    <t>IPED5_END</t>
  </si>
  <si>
    <t>IPED_CTX5_END_ADDR</t>
  </si>
  <si>
    <t>IPED6_START</t>
  </si>
  <si>
    <t>IPED_CTX6_START_ADDR</t>
  </si>
  <si>
    <t>IPED6_END</t>
  </si>
  <si>
    <t>IPED_CTX6_END_ADDR</t>
  </si>
  <si>
    <t>IPED7_START</t>
  </si>
  <si>
    <t>IPED_CTX7_START_ADDR</t>
  </si>
  <si>
    <t>IPED7_END</t>
  </si>
  <si>
    <t>IPED_CTX7_END_ADDR</t>
  </si>
  <si>
    <t>REC_IMG_EXT0</t>
  </si>
  <si>
    <t>REC_IMG_EXT0 (Bitmap mask for recovery image extended sectors 8 -31)</t>
  </si>
  <si>
    <t>REC_IMG_EXT1</t>
  </si>
  <si>
    <t>REC_IMG_EXT1 (Bitmap mask for recovery image extended sectors 40-63)</t>
  </si>
  <si>
    <t>PROV_FW_SRAM_ADDR</t>
  </si>
  <si>
    <t>QUICK_SET_GPIO_0</t>
  </si>
  <si>
    <t>QUICK_SET_GPIO_0[31:0]</t>
  </si>
  <si>
    <t>QUICK_CLR_GPIO_0</t>
  </si>
  <si>
    <t>QUICK_CLR_GPIO_0[31:0]</t>
  </si>
  <si>
    <t>QUICK_SET_GPIO_1</t>
  </si>
  <si>
    <t>QUICK_SET_GPIO_1[31:0]</t>
  </si>
  <si>
    <t>QUICK_CLR_GPIO_1</t>
  </si>
  <si>
    <t>QUICK_CLR_GPIO_1[31:0]</t>
  </si>
  <si>
    <t>QUICK_SET_GPIO_2</t>
  </si>
  <si>
    <t>QUICK_SET_GPIO_2[31:0]</t>
  </si>
  <si>
    <t>QUICK_CLR_GPIO_2</t>
  </si>
  <si>
    <t>QUICK_CLR_GPIO_2[31:0]</t>
  </si>
  <si>
    <t>QUICK_SET_GPIO_3</t>
  </si>
  <si>
    <t>QUICK_SET_GPIO_3[31:0]</t>
  </si>
  <si>
    <t>QUICK_CLR_GPIO_3</t>
  </si>
  <si>
    <t>QUICK_CLR_GPIO_3[31:0]</t>
  </si>
  <si>
    <t>QUICK_SET_GPIO_4</t>
  </si>
  <si>
    <t>QUICK_SET_GPIO_4[31:0]</t>
  </si>
  <si>
    <t>QUICK_CLR_GPIO_4</t>
  </si>
  <si>
    <t>QUICK_CLR_GPIO_4[31:0]</t>
  </si>
  <si>
    <t>QUICK_SET_GPIO_5</t>
  </si>
  <si>
    <t>QUICK_SET_GPIO_5[31:0]</t>
  </si>
  <si>
    <t>QUICK_CLR_GPIO_5</t>
  </si>
  <si>
    <t>QUICK_CLR_GPIO_5[31:0]</t>
  </si>
  <si>
    <t>CUST_ID[31:0]</t>
  </si>
  <si>
    <t>CUST_ID[127:0]</t>
  </si>
  <si>
    <t>CUST_ID[63:32]</t>
  </si>
  <si>
    <t>CUST_ID[95:64]</t>
  </si>
  <si>
    <t>CUST_ID[127:96]</t>
  </si>
  <si>
    <t>CUST_MK_SK
key blob</t>
  </si>
  <si>
    <t>CUST_MK_SK_BLOB</t>
  </si>
  <si>
    <t>PQC_ROTKH[383:352]</t>
  </si>
  <si>
    <t>PQC Root of Trust Keys Table hash - SHA384[383:352]</t>
  </si>
  <si>
    <t>PQC_ROTKH[351:320]</t>
  </si>
  <si>
    <t xml:space="preserve">SHA384[351:320] </t>
  </si>
  <si>
    <t>PQC_ROTKH[319:288]</t>
  </si>
  <si>
    <t>SHA384[319:288]</t>
  </si>
  <si>
    <t>PQC_ROTKH[287:256]</t>
  </si>
  <si>
    <t>SHA384[287:256]</t>
  </si>
  <si>
    <t>PQC_ROTKH[255:224]</t>
  </si>
  <si>
    <t xml:space="preserve">SHA384[255:224] </t>
  </si>
  <si>
    <t>PQC_ROTKH[223:192]</t>
  </si>
  <si>
    <t xml:space="preserve">SHA384[223:192] </t>
  </si>
  <si>
    <t>PQC_ROTKH[191:160]</t>
  </si>
  <si>
    <t>SHA384[191:160]</t>
  </si>
  <si>
    <t>PQC_ROTKH[159:128]</t>
  </si>
  <si>
    <t xml:space="preserve">SHA384[159:128] </t>
  </si>
  <si>
    <t>PQC_ROTKH[127:96]</t>
  </si>
  <si>
    <t xml:space="preserve">SHA384[127:096] </t>
  </si>
  <si>
    <t>PQC_ROTKH[95:64]</t>
  </si>
  <si>
    <t xml:space="preserve">SHA384[095:064] </t>
  </si>
  <si>
    <t>PQC_ROTKH[63:32]</t>
  </si>
  <si>
    <t>SHA384[063:032]</t>
  </si>
  <si>
    <t>PQC_ROTKH[31:0]</t>
  </si>
  <si>
    <t>SHA384[031:000]</t>
  </si>
  <si>
    <t>CMPA _CRC32 (2004000 - 20041EB)</t>
  </si>
  <si>
    <t>CMPA_CRC32 for address range (0x01004000 - 0x010041EF)</t>
  </si>
  <si>
    <t>CMPA CMAC
(0x01004000 - 0x010041EF)</t>
  </si>
  <si>
    <t>CMPA_CMAC[31:0]</t>
  </si>
  <si>
    <t>CMPA_CMAC[63:32]</t>
  </si>
  <si>
    <t>CMPA_CMAC[95:64]</t>
  </si>
  <si>
    <t>CMPA_CMAC[127:96]</t>
  </si>
  <si>
    <t>0100_4200
to
0100_5FFF</t>
  </si>
  <si>
    <t>0100_6000
to
0100_7FFF</t>
  </si>
  <si>
    <t>NXP ROM extension 
- EL2GO service library, 
- Provisioning FW
- ML inference library</t>
  </si>
  <si>
    <t>NXP Manufacturing Programmable Area (NMPA)</t>
  </si>
  <si>
    <t>0100_8000
to
0100_FFFF</t>
  </si>
  <si>
    <t>NXP/Customer PRoT
- ECDSA verify (Cust_RoT, NXP_RoT)
- Direct_boot selectable by OTP field</t>
  </si>
  <si>
    <t>Recovery boot Image (32KB)</t>
  </si>
  <si>
    <t>CHALLENGE_0</t>
  </si>
  <si>
    <t>CHALLENGE_0[31:0]</t>
  </si>
  <si>
    <t>CHALLENGE_1</t>
  </si>
  <si>
    <t>CHALLENGE_1[31:0]</t>
  </si>
  <si>
    <t>CHALLENGE_2</t>
  </si>
  <si>
    <t>CHALLENGE_2[31:0]</t>
  </si>
  <si>
    <t>CHALLENGE_3</t>
  </si>
  <si>
    <t>CHALLENGE_3[31:0]</t>
  </si>
  <si>
    <t>CFPA_HEADER</t>
  </si>
  <si>
    <t>ROM enforces monotonic increment check during CFPA-CMAC page update. If the new counter value is less than the value in active CFPA page, then the update is rejected and CMAC sigining is skipped.</t>
  </si>
  <si>
    <t>Secure firmware version (Monotonic counter)</t>
    <phoneticPr fontId="0" type="noConversion"/>
  </si>
  <si>
    <t xml:space="preserve">ROM enforces monotonic increment check during CFPA-CMAC update. </t>
  </si>
  <si>
    <t>MCTR_IPED_CTX0</t>
    <phoneticPr fontId="0" type="noConversion"/>
  </si>
  <si>
    <t>MCTR_IPED_CTX1</t>
    <phoneticPr fontId="0" type="noConversion"/>
  </si>
  <si>
    <t>MCTR_IPED_CTX2</t>
    <phoneticPr fontId="0" type="noConversion"/>
  </si>
  <si>
    <t>MCTR_IPED_CTX3</t>
    <phoneticPr fontId="0" type="noConversion"/>
  </si>
  <si>
    <t>MCTR_IPED_CTX4</t>
    <phoneticPr fontId="0" type="noConversion"/>
  </si>
  <si>
    <t>MCTR_IPED_CTX5</t>
    <phoneticPr fontId="0" type="noConversion"/>
  </si>
  <si>
    <t>MCTR_IPED_CTX6</t>
    <phoneticPr fontId="0" type="noConversion"/>
  </si>
  <si>
    <t>MCTR_IPED_CTX7</t>
    <phoneticPr fontId="0" type="noConversion"/>
  </si>
  <si>
    <t>ROM enforces monotonic increment check during CFPA-CMAC page update.</t>
  </si>
  <si>
    <t>ROM enforces monotonic flag check during CFPA-CMAC page update.</t>
  </si>
  <si>
    <t>FLASH_ACL_0_7</t>
    <phoneticPr fontId="0" type="noConversion"/>
  </si>
  <si>
    <t>ROM enforces ascending access level check during CFPA-CMAC page update.</t>
  </si>
  <si>
    <t>DICE Certificate</t>
  </si>
  <si>
    <t>X coordinate of public key Qx[28]</t>
  </si>
  <si>
    <t>X coordinate of public key Qx[29]</t>
  </si>
  <si>
    <t>X coordinate of public key Qx[30]</t>
  </si>
  <si>
    <t>X coordinate of public key Qx[31]</t>
  </si>
  <si>
    <t>X coordinate of public key Qx[24]</t>
  </si>
  <si>
    <t>X coordinate of public key Qx[25]</t>
  </si>
  <si>
    <t>X coordinate of public key Qx[26]</t>
  </si>
  <si>
    <t>X coordinate of public key Qx[27]</t>
  </si>
  <si>
    <t>X coordinate of public key Qx[20]</t>
  </si>
  <si>
    <t>X coordinate of public key Qx[21]</t>
  </si>
  <si>
    <t>X coordinate of public key Qx[22]</t>
  </si>
  <si>
    <t>X coordinate of public key Qx[23]</t>
  </si>
  <si>
    <t>X coordinate of public key Qx[16]</t>
  </si>
  <si>
    <t>X coordinate of public key Qx[17]</t>
  </si>
  <si>
    <t>X coordinate of public key Qx[18]</t>
  </si>
  <si>
    <t>X coordinate of public key Qx[19]</t>
  </si>
  <si>
    <t>X coordinate of public key Qx[12]</t>
  </si>
  <si>
    <t>X coordinate of public key Qx[13]</t>
  </si>
  <si>
    <t>X coordinate of public key Qx[14]</t>
  </si>
  <si>
    <t>X coordinate of public key Qx[15]</t>
  </si>
  <si>
    <t>X coordinate of public key Qx[8]</t>
  </si>
  <si>
    <t>X coordinate of public key Qx[9]</t>
  </si>
  <si>
    <t>X coordinate of public key Qx[10]</t>
  </si>
  <si>
    <t>X coordinate of public key Qx[11]</t>
  </si>
  <si>
    <t>X coordinate of public key Qx[4]</t>
  </si>
  <si>
    <t>X coordinate of public key Qx[5]</t>
  </si>
  <si>
    <t>X coordinate of public key Qx[6]</t>
  </si>
  <si>
    <t>X coordinate of public key Qx[7]</t>
  </si>
  <si>
    <t>X coordinate of public key Qx[0]</t>
  </si>
  <si>
    <t>X coordinate of public key Qx[1]</t>
  </si>
  <si>
    <t>X coordinate of public key Qx[2]</t>
  </si>
  <si>
    <t>X coordinate of public key Qx[3]</t>
  </si>
  <si>
    <t>Y coordinate of public key Qy[28]</t>
  </si>
  <si>
    <t>Y coordinate of public key Qy[29]</t>
  </si>
  <si>
    <t>Y coordinate of public key Qy[30]</t>
  </si>
  <si>
    <t>Y coordinate of public key Qy[31]</t>
  </si>
  <si>
    <t>Y coordinate of public key Qy[24]</t>
  </si>
  <si>
    <t>Y coordinate of public key Qy[25]</t>
  </si>
  <si>
    <t>Y coordinate of public key Qy[26]</t>
  </si>
  <si>
    <t>Y coordinate of public key Qy[27]</t>
  </si>
  <si>
    <t>Y coordinate of public key Qy[20]</t>
  </si>
  <si>
    <t>Y coordinate of public key Qy[21]</t>
  </si>
  <si>
    <t>Y coordinate of public key Qy[22]</t>
  </si>
  <si>
    <t>Y coordinate of public key Qy[23]</t>
  </si>
  <si>
    <t>Y coordinate of public key Qy[16]</t>
  </si>
  <si>
    <t>Y coordinate of public key Qy[17]</t>
  </si>
  <si>
    <t>Y coordinate of public key Qy[18]</t>
  </si>
  <si>
    <t>Y coordinate of public key Qy[19]</t>
  </si>
  <si>
    <t>Y coordinate of public key Qy[12]</t>
  </si>
  <si>
    <t>Y coordinate of public key Qy[13]</t>
  </si>
  <si>
    <t>Y coordinate of public key Qy[14]</t>
  </si>
  <si>
    <t>Y coordinate of public key Qy[15]</t>
  </si>
  <si>
    <t>Y coordinate of public key Qy[8]</t>
  </si>
  <si>
    <t>Y coordinate of public key Qy[9]</t>
  </si>
  <si>
    <t>Y coordinate of public key Qy[10]</t>
  </si>
  <si>
    <t>Y coordinate of public key Qy[11]</t>
  </si>
  <si>
    <t>Y coordinate of public key Qy[4]</t>
  </si>
  <si>
    <t>Y coordinate of public key Qy[5]</t>
  </si>
  <si>
    <t>Y coordinate of public key Qy[6]</t>
  </si>
  <si>
    <t>Y coordinate of public key Qy[7]</t>
  </si>
  <si>
    <t>Y coordinate of public key Qy[0]</t>
  </si>
  <si>
    <t>Y coordinate of public key Qy[1]</t>
  </si>
  <si>
    <t>Y coordinate of public key Qy[2]</t>
  </si>
  <si>
    <t>Y coordinate of public key Qy[3]</t>
  </si>
  <si>
    <t>ECDSA_SIG_R[28]</t>
  </si>
  <si>
    <t>ECDSA_SIG_R[29]</t>
  </si>
  <si>
    <t>ECDSA_SIG_R[30]</t>
  </si>
  <si>
    <t>ECDSA_SIG_R[31]</t>
  </si>
  <si>
    <t>ECDSA_SIG_R[24]</t>
  </si>
  <si>
    <t>ECDSA_SIG_R[25]</t>
  </si>
  <si>
    <t>ECDSA_SIG_R[26]</t>
  </si>
  <si>
    <t>ECDSA_SIG_R[27]</t>
  </si>
  <si>
    <t>ECDSA_SIG_R[20]</t>
  </si>
  <si>
    <t>ECDSA_SIG_R[21]</t>
  </si>
  <si>
    <t>ECDSA_SIG_R[22]</t>
  </si>
  <si>
    <t>ECDSA_SIG_R[23]</t>
  </si>
  <si>
    <t>ECDSA_SIG_R[16]</t>
  </si>
  <si>
    <t>ECDSA_SIG_R[17]</t>
  </si>
  <si>
    <t>ECDSA_SIG_R[18]</t>
  </si>
  <si>
    <t>ECDSA_SIG_R[19]</t>
  </si>
  <si>
    <t>ECDSA_SIG_R[12]</t>
  </si>
  <si>
    <t>ECDSA_SIG_R[13]</t>
  </si>
  <si>
    <t>ECDSA_SIG_R[14]</t>
  </si>
  <si>
    <t>ECDSA_SIG_R[15]</t>
  </si>
  <si>
    <t>ECDSA_SIG_R[8]</t>
  </si>
  <si>
    <t>ECDSA_SIG_R[9]</t>
  </si>
  <si>
    <t>ECDSA_SIG_R[10]</t>
  </si>
  <si>
    <t>ECDSA_SIG_R[11]</t>
  </si>
  <si>
    <t>ECDSA_SIG_R[4]</t>
  </si>
  <si>
    <t>ECDSA_SIG_R[5]</t>
  </si>
  <si>
    <t>ECDSA_SIG_R[6]</t>
  </si>
  <si>
    <t>ECDSA_SIG_R[7]</t>
  </si>
  <si>
    <t>ECDSA_SIG_R[0]</t>
  </si>
  <si>
    <t>ECDSA_SIG_R[1]</t>
  </si>
  <si>
    <t>ECDSA_SIG_R[2]</t>
  </si>
  <si>
    <t>ECDSA_SIG_R[3]</t>
  </si>
  <si>
    <t>ECDSA_SIG_S[28]</t>
  </si>
  <si>
    <t>ECDSA_SIG_S[29]</t>
  </si>
  <si>
    <t>ECDSA_SIG_S[30]</t>
  </si>
  <si>
    <t>ECDSA_SIG_S[31]</t>
  </si>
  <si>
    <t>ECDSA_SIG_S[24]</t>
  </si>
  <si>
    <t>ECDSA_SIG_S[25]</t>
  </si>
  <si>
    <t>ECDSA_SIG_S[26]</t>
  </si>
  <si>
    <t>ECDSA_SIG_S[27]</t>
  </si>
  <si>
    <t>ECDSA_SIG_S[20]</t>
  </si>
  <si>
    <t>ECDSA_SIG_S[21]</t>
  </si>
  <si>
    <t>ECDSA_SIG_S[22]</t>
  </si>
  <si>
    <t>ECDSA_SIG_S[23]</t>
  </si>
  <si>
    <t>ECDSA_SIG_S[16]</t>
  </si>
  <si>
    <t>ECDSA_SIG_S[17]</t>
  </si>
  <si>
    <t>ECDSA_SIG_S[18]</t>
  </si>
  <si>
    <t>ECDSA_SIG_S[19]</t>
  </si>
  <si>
    <t>ECDSA_SIG_S[12]</t>
  </si>
  <si>
    <t>ECDSA_SIG_S[13]</t>
  </si>
  <si>
    <t>ECDSA_SIG_S[14]</t>
  </si>
  <si>
    <t>ECDSA_SIG_S[15]</t>
  </si>
  <si>
    <t>ECDSA_SIG_S[8]</t>
  </si>
  <si>
    <t>ECDSA_SIG_S[9]</t>
  </si>
  <si>
    <t>ECDSA_SIG_S[10]</t>
  </si>
  <si>
    <t>ECDSA_SIG_S[11]</t>
  </si>
  <si>
    <t>ECDSA_SIG_S[4]</t>
  </si>
  <si>
    <t>ECDSA_SIG_S[5]</t>
  </si>
  <si>
    <t>ECDSA_SIG_S[6]</t>
  </si>
  <si>
    <t>ECDSA_SIG_S[7]</t>
  </si>
  <si>
    <t>ECDSA_SIG_S[0]</t>
  </si>
  <si>
    <t>ECDSA_SIG_S[1]</t>
  </si>
  <si>
    <t>ECDSA_SIG_S[2]</t>
  </si>
  <si>
    <t>ECDSA_SIG_S[3]</t>
  </si>
  <si>
    <r>
      <rPr>
        <sz val="11"/>
        <color rgb="FF9C5700"/>
        <rFont val="DengXian"/>
        <charset val="134"/>
      </rPr>
      <t>CMPA Header marker should be set to</t>
    </r>
    <r>
      <rPr>
        <b/>
        <sz val="11"/>
        <color rgb="FF000000"/>
        <rFont val="DengXian"/>
        <charset val="134"/>
      </rPr>
      <t xml:space="preserve"> 0x5963. After this header is set, all non-zero values will take effect; leaving all settings at 0xff will cause undefined behavior. It is recommended to set all values to 0x00 before setting the CMPA header value.</t>
    </r>
  </si>
  <si>
    <t>FLEXSPI_BOOT_CFG0</t>
  </si>
  <si>
    <t>FLEXSPI_PWR_HOLD_TIME</t>
    <phoneticPr fontId="0" type="noConversion"/>
  </si>
  <si>
    <t>FLEXSPI_HOLD TIME</t>
    <phoneticPr fontId="0" type="noConversion"/>
  </si>
  <si>
    <t>FLEXSPI_RESET_GPIO_PIN</t>
    <phoneticPr fontId="0" type="noConversion"/>
  </si>
  <si>
    <t>FLEXSPI_RESET_GPIO_PORT</t>
    <phoneticPr fontId="0" type="noConversion"/>
  </si>
  <si>
    <t>FLEXSPI_RESET_ENABLE</t>
    <phoneticPr fontId="0" type="noConversion"/>
  </si>
  <si>
    <t>FLEXSPI_FREQUENCY</t>
    <phoneticPr fontId="0" type="noConversion"/>
  </si>
  <si>
    <t>FLEXSPI_DUMMY_CYCLES</t>
    <phoneticPr fontId="0" type="noConversion"/>
  </si>
  <si>
    <t>FLEXSPI_FLASH_TYPE</t>
    <phoneticPr fontId="0" type="noConversion"/>
  </si>
  <si>
    <t>FLEXSPI_PROBE_TYPE</t>
    <phoneticPr fontId="0" type="noConversion"/>
  </si>
  <si>
    <t>FLEXSPI_AUTO_PROBE_EN</t>
    <phoneticPr fontId="0" type="noConversion"/>
  </si>
  <si>
    <t>FLEXSPI_BOOT_CFG1</t>
  </si>
  <si>
    <t>FLEXSPI_DELAY_CELL_NUM</t>
    <phoneticPr fontId="0" type="noConversion"/>
  </si>
  <si>
    <t>ISP_CAN_CFG</t>
  </si>
  <si>
    <t>CAN_BAUD_RATE</t>
  </si>
  <si>
    <t>CAN_TX_FUNC_SLOT</t>
  </si>
  <si>
    <t>CAN_TX_PIN</t>
  </si>
  <si>
    <t>CAN_ISP_INST</t>
  </si>
  <si>
    <t>CAN_RX_FUNC_SLOT</t>
  </si>
  <si>
    <t>CAN_RX_PIN</t>
  </si>
  <si>
    <t>ISP_CAN_CUST</t>
  </si>
  <si>
    <t>REC_IMG_EXT0: Bitmap mask for recovery image extended sectors (sectors 8 -31)</t>
  </si>
  <si>
    <t>REC_IMG_EXT1: Bitmap mask for recovery image extended sectors (sectors 40-63)</t>
  </si>
  <si>
    <t>01000000</t>
  </si>
  <si>
    <t>01000004</t>
  </si>
  <si>
    <t>CFPA page version (Monotonic counter, should start from 1)</t>
  </si>
  <si>
    <t>01000008</t>
  </si>
  <si>
    <t>0100000C</t>
  </si>
  <si>
    <t>100001</t>
  </si>
  <si>
    <t>01000010</t>
  </si>
  <si>
    <t>01000014</t>
  </si>
  <si>
    <t>01000018</t>
  </si>
  <si>
    <t>0100001C</t>
  </si>
  <si>
    <t>100002</t>
  </si>
  <si>
    <t>01000020</t>
  </si>
  <si>
    <t>01000024</t>
  </si>
  <si>
    <t>01000028</t>
  </si>
  <si>
    <t>0100002C</t>
  </si>
  <si>
    <t>100003</t>
  </si>
  <si>
    <t>01000030</t>
  </si>
  <si>
    <t>01000034</t>
  </si>
  <si>
    <t>01000038</t>
  </si>
  <si>
    <t>0100003C</t>
  </si>
  <si>
    <t>100004</t>
  </si>
  <si>
    <t>01000040</t>
  </si>
  <si>
    <t>MCTR_IPED_CTX0</t>
  </si>
  <si>
    <t>01000044</t>
  </si>
  <si>
    <t>MCTR_IPED_CTX1</t>
  </si>
  <si>
    <t>01000048</t>
  </si>
  <si>
    <t>MCTR_IPED_CTX2</t>
  </si>
  <si>
    <t>0100004C</t>
  </si>
  <si>
    <t>MCTR_IPED_CTX3</t>
  </si>
  <si>
    <t>100005</t>
  </si>
  <si>
    <t>01000050</t>
  </si>
  <si>
    <t>MCTR_IPED_CTX4</t>
  </si>
  <si>
    <t>01000054</t>
  </si>
  <si>
    <t>MCTR_IPED_CTX5</t>
  </si>
  <si>
    <t>01000058</t>
  </si>
  <si>
    <t>MCTR_IPED_CTX6</t>
  </si>
  <si>
    <t>0100005C</t>
  </si>
  <si>
    <t>MCTR_IPED_CTX7</t>
  </si>
  <si>
    <t>100006</t>
  </si>
  <si>
    <t>01000060</t>
  </si>
  <si>
    <t>01000064</t>
  </si>
  <si>
    <t>01000068</t>
  </si>
  <si>
    <t>0100006C</t>
  </si>
  <si>
    <t>100007</t>
  </si>
  <si>
    <t>01000070</t>
  </si>
  <si>
    <t>01000074</t>
  </si>
  <si>
    <t>01000078</t>
  </si>
  <si>
    <t>0100007C</t>
  </si>
  <si>
    <t>100008</t>
  </si>
  <si>
    <t>01000080</t>
  </si>
  <si>
    <t>01000084</t>
  </si>
  <si>
    <t>01000088</t>
  </si>
  <si>
    <t>0100008C</t>
  </si>
  <si>
    <t>100009</t>
  </si>
  <si>
    <t>01000090</t>
  </si>
  <si>
    <t>01000094</t>
  </si>
  <si>
    <t>01000098</t>
  </si>
  <si>
    <t>0100009C</t>
  </si>
  <si>
    <t>10000A</t>
  </si>
  <si>
    <t>010000A0</t>
  </si>
  <si>
    <t>010000A4</t>
  </si>
  <si>
    <t>010000A8</t>
  </si>
  <si>
    <t>010000AC</t>
  </si>
  <si>
    <t>10000B</t>
  </si>
  <si>
    <t>010000B0</t>
  </si>
  <si>
    <t>010000B4</t>
  </si>
  <si>
    <t>010000B8</t>
  </si>
  <si>
    <t>010000BC</t>
  </si>
  <si>
    <t>10000C</t>
  </si>
  <si>
    <t>010000C0</t>
  </si>
  <si>
    <t>FLASH_ACL_0_7</t>
  </si>
  <si>
    <t>010000C4</t>
  </si>
  <si>
    <t>010000C8</t>
  </si>
  <si>
    <t>010000CC</t>
  </si>
  <si>
    <t>10000D</t>
  </si>
  <si>
    <t>010000D0</t>
  </si>
  <si>
    <t>010000D4</t>
  </si>
  <si>
    <t>010000D8</t>
  </si>
  <si>
    <t>010000DC</t>
  </si>
  <si>
    <t>FLASH_ACL_56_63</t>
  </si>
  <si>
    <t>10000E</t>
  </si>
  <si>
    <t>010000E0</t>
  </si>
  <si>
    <t>010000E4</t>
  </si>
  <si>
    <t>010000E8</t>
  </si>
  <si>
    <t>010000EC</t>
  </si>
  <si>
    <t>10000F</t>
  </si>
  <si>
    <t>010000F0</t>
  </si>
  <si>
    <t>010000F4</t>
  </si>
  <si>
    <t>010000F8</t>
  </si>
  <si>
    <t>010000FC</t>
  </si>
  <si>
    <t>100010</t>
  </si>
  <si>
    <t>01000100</t>
  </si>
  <si>
    <t>X_COORD_PUB_KEY_QX_28</t>
  </si>
  <si>
    <t>X_COORD_PUB_KEY_QX_29</t>
  </si>
  <si>
    <t>X_COORD_PUB_KEY_QX_30</t>
  </si>
  <si>
    <t>X_COORD_PUB_KEY_QX_31</t>
  </si>
  <si>
    <t>01000104</t>
  </si>
  <si>
    <t>X_COORD_PUB_KEY_QX_24</t>
  </si>
  <si>
    <t>X_COORD_PUB_KEY_QX_25</t>
  </si>
  <si>
    <t>X_COORD_PUB_KEY_QX_26</t>
  </si>
  <si>
    <t>X_COORD_PUB_KEY_QX_27</t>
  </si>
  <si>
    <t>01000108</t>
  </si>
  <si>
    <t>X_COORD_PUB_KEY_QX_20</t>
  </si>
  <si>
    <t>X_COORD_PUB_KEY_QX_21</t>
  </si>
  <si>
    <t>X_COORD_PUB_KEY_QX_22</t>
  </si>
  <si>
    <t>X_COORD_PUB_KEY_QX_23</t>
  </si>
  <si>
    <t>0100010C</t>
  </si>
  <si>
    <t>X_COORD_PUB_KEY_QX_16</t>
  </si>
  <si>
    <t>X_COORD_PUB_KEY_QX_17</t>
  </si>
  <si>
    <t>X_COORD_PUB_KEY_QX_18</t>
  </si>
  <si>
    <t>X_COORD_PUB_KEY_QX_19</t>
  </si>
  <si>
    <t>100011</t>
  </si>
  <si>
    <t>01000110</t>
  </si>
  <si>
    <t>X_COORD_PUB_KEY_QX_12</t>
  </si>
  <si>
    <t>X_COORD_PUB_KEY_QX_13</t>
  </si>
  <si>
    <t>X_COORD_PUB_KEY_QX_14</t>
  </si>
  <si>
    <t>X_COORD_PUB_KEY_QX_15</t>
  </si>
  <si>
    <t>01000114</t>
  </si>
  <si>
    <t>X_COORD_PUB_KEY_QX_8</t>
  </si>
  <si>
    <t>X_COORD_PUB_KEY_QX_9</t>
  </si>
  <si>
    <t>X_COORD_PUB_KEY_QX_10</t>
  </si>
  <si>
    <t>X_COORD_PUB_KEY_QX_11</t>
  </si>
  <si>
    <t>01000118</t>
  </si>
  <si>
    <t>X_COORD_PUB_KEY_QX_4</t>
  </si>
  <si>
    <t>X_COORD_PUB_KEY_QX_5</t>
  </si>
  <si>
    <t>X_COORD_PUB_KEY_QX_6</t>
  </si>
  <si>
    <t>X_COORD_PUB_KEY_QX_7</t>
  </si>
  <si>
    <t>0100011C</t>
  </si>
  <si>
    <t>X_COORD_PUB_KEY_QX_0</t>
  </si>
  <si>
    <t>X_COORD_PUB_KEY_QX_1</t>
  </si>
  <si>
    <t>X_COORD_PUB_KEY_QX_2</t>
  </si>
  <si>
    <t>X_COORD_PUB_KEY_QX_3</t>
  </si>
  <si>
    <t>100012</t>
  </si>
  <si>
    <t>01000120</t>
  </si>
  <si>
    <t>Y_COORD_PUB_KEY_QY_28</t>
  </si>
  <si>
    <t>Y_COORD_PUB_KEY_QY_29</t>
  </si>
  <si>
    <t>Y_COORD_PUB_KEY_QY_30</t>
  </si>
  <si>
    <t>Y_COORD_PUB_KEY_QY_31</t>
  </si>
  <si>
    <t>01000124</t>
  </si>
  <si>
    <t>Y_COORD_PUB_KEY_QY_24</t>
  </si>
  <si>
    <t>Y_COORD_PUB_KEY_QY_25</t>
  </si>
  <si>
    <t>Y_COORD_PUB_KEY_QY_26</t>
  </si>
  <si>
    <t>Y_COORD_PUB_KEY_QY_27</t>
  </si>
  <si>
    <t>01000128</t>
  </si>
  <si>
    <t>Y_COORD_PUB_KEY_QY_20</t>
  </si>
  <si>
    <t>Y_COORD_PUB_KEY_QY_21</t>
  </si>
  <si>
    <t>Y_COORD_PUB_KEY_QY_22</t>
  </si>
  <si>
    <t>Y_COORD_PUB_KEY_QY_23</t>
  </si>
  <si>
    <t>0100012C</t>
  </si>
  <si>
    <t>Y_COORD_PUB_KEY_QY_16</t>
  </si>
  <si>
    <t>Y_COORD_PUB_KEY_QY_17</t>
  </si>
  <si>
    <t>Y_COORD_PUB_KEY_QY_18</t>
  </si>
  <si>
    <t>Y_COORD_PUB_KEY_QY_19</t>
  </si>
  <si>
    <t>100013</t>
  </si>
  <si>
    <t>01000130</t>
  </si>
  <si>
    <t>Y_COORD_PUB_KEY_QY_12</t>
  </si>
  <si>
    <t>Y_COORD_PUB_KEY_QY_13</t>
  </si>
  <si>
    <t>Y_COORD_PUB_KEY_QY_14</t>
  </si>
  <si>
    <t>Y_COORD_PUB_KEY_QY_15</t>
  </si>
  <si>
    <t>01000134</t>
  </si>
  <si>
    <t>Y_COORD_PUB_KEY_QY_8</t>
  </si>
  <si>
    <t>Y_COORD_PUB_KEY_QY_9</t>
  </si>
  <si>
    <t>Y_COORD_PUB_KEY_QY_10</t>
  </si>
  <si>
    <t>Y_COORD_PUB_KEY_QY_11</t>
  </si>
  <si>
    <t>01000138</t>
  </si>
  <si>
    <t>Y_COORD_PUB_KEY_QY_4</t>
  </si>
  <si>
    <t>Y_COORD_PUB_KEY_QY_5</t>
  </si>
  <si>
    <t>Y_COORD_PUB_KEY_QY_6</t>
  </si>
  <si>
    <t>Y_COORD_PUB_KEY_QY_7</t>
  </si>
  <si>
    <t>0100013C</t>
  </si>
  <si>
    <t>Y_COORD_PUB_KEY_QY_0</t>
  </si>
  <si>
    <t>Y_COORD_PUB_KEY_QY_1</t>
  </si>
  <si>
    <t>Y_COORD_PUB_KEY_QY_2</t>
  </si>
  <si>
    <t>Y_COORD_PUB_KEY_QY_3</t>
  </si>
  <si>
    <t>100014</t>
  </si>
  <si>
    <t>01000140</t>
  </si>
  <si>
    <t>ECDSA_SIG_R_28</t>
  </si>
  <si>
    <t>ECDSA_SIG_R_29</t>
  </si>
  <si>
    <t>ECDSA_SIG_R_30</t>
  </si>
  <si>
    <t>ECDSA_SIG_R_31</t>
  </si>
  <si>
    <t>01000144</t>
  </si>
  <si>
    <t>ECDSA_SIG_R_24</t>
  </si>
  <si>
    <t>ECDSA_SIG_R_25</t>
  </si>
  <si>
    <t>ECDSA_SIG_R_26</t>
  </si>
  <si>
    <t>ECDSA_SIG_R_27</t>
  </si>
  <si>
    <t>01000148</t>
  </si>
  <si>
    <t>ECDSA_SIG_R_20</t>
  </si>
  <si>
    <t>ECDSA_SIG_R_21</t>
  </si>
  <si>
    <t>ECDSA_SIG_R_22</t>
  </si>
  <si>
    <t>ECDSA_SIG_R_23</t>
  </si>
  <si>
    <t>0100014C</t>
  </si>
  <si>
    <t>ECDSA_SIG_R_16</t>
  </si>
  <si>
    <t>ECDSA_SIG_R_17</t>
  </si>
  <si>
    <t>ECDSA_SIG_R_18</t>
  </si>
  <si>
    <t>ECDSA_SIG_R_19</t>
  </si>
  <si>
    <t>100015</t>
  </si>
  <si>
    <t>01000150</t>
  </si>
  <si>
    <t>ECDSA_SIG_R_12</t>
  </si>
  <si>
    <t>ECDSA_SIG_R_13</t>
  </si>
  <si>
    <t>ECDSA_SIG_R_14</t>
  </si>
  <si>
    <t>ECDSA_SIG_R_15</t>
  </si>
  <si>
    <t>01000154</t>
  </si>
  <si>
    <t>ECDSA_SIG_R_8</t>
  </si>
  <si>
    <t>ECDSA_SIG_R_9</t>
  </si>
  <si>
    <t>ECDSA_SIG_R_10</t>
  </si>
  <si>
    <t>ECDSA_SIG_R_11</t>
  </si>
  <si>
    <t>01000158</t>
  </si>
  <si>
    <t>ECDSA_SIG_R_4</t>
  </si>
  <si>
    <t>ECDSA_SIG_R_5</t>
  </si>
  <si>
    <t>ECDSA_SIG_R_6</t>
  </si>
  <si>
    <t>ECDSA_SIG_R_7</t>
  </si>
  <si>
    <t>0100015C</t>
  </si>
  <si>
    <t>ECDSA_SIG_R_0</t>
  </si>
  <si>
    <t>ECDSA_SIG_R_1</t>
  </si>
  <si>
    <t>ECDSA_SIG_R_2</t>
  </si>
  <si>
    <t>ECDSA_SIG_R_3</t>
  </si>
  <si>
    <t>100016</t>
  </si>
  <si>
    <t>01000160</t>
  </si>
  <si>
    <t>ECDSA_SIG_S_28</t>
  </si>
  <si>
    <t>ECDSA_SIG_S_29</t>
  </si>
  <si>
    <t>ECDSA_SIG_S_30</t>
  </si>
  <si>
    <t>ECDSA_SIG_S_31</t>
  </si>
  <si>
    <t>01000164</t>
  </si>
  <si>
    <t>ECDSA_SIG_S_24</t>
  </si>
  <si>
    <t>ECDSA_SIG_S_25</t>
  </si>
  <si>
    <t>ECDSA_SIG_S_26</t>
  </si>
  <si>
    <t>ECDSA_SIG_S_27</t>
  </si>
  <si>
    <t>01000168</t>
  </si>
  <si>
    <t>ECDSA_SIG_S_20</t>
  </si>
  <si>
    <t>ECDSA_SIG_S_21</t>
  </si>
  <si>
    <t>ECDSA_SIG_S_22</t>
  </si>
  <si>
    <t>ECDSA_SIG_S_23</t>
  </si>
  <si>
    <t>0100016C</t>
  </si>
  <si>
    <t>ECDSA_SIG_S_16</t>
  </si>
  <si>
    <t>ECDSA_SIG_S_17</t>
  </si>
  <si>
    <t>ECDSA_SIG_S_18</t>
  </si>
  <si>
    <t>ECDSA_SIG_S_19</t>
  </si>
  <si>
    <t>100017</t>
  </si>
  <si>
    <t>01000170</t>
  </si>
  <si>
    <t>ECDSA_SIG_S_12</t>
  </si>
  <si>
    <t>ECDSA_SIG_S_13</t>
  </si>
  <si>
    <t>ECDSA_SIG_S_14</t>
  </si>
  <si>
    <t>ECDSA_SIG_S_15</t>
  </si>
  <si>
    <t>01000174</t>
  </si>
  <si>
    <t>ECDSA_SIG_S_8</t>
  </si>
  <si>
    <t>ECDSA_SIG_S_9</t>
  </si>
  <si>
    <t>ECDSA_SIG_S_10</t>
  </si>
  <si>
    <t>ECDSA_SIG_S_11</t>
  </si>
  <si>
    <t>01000178</t>
  </si>
  <si>
    <t>ECDSA_SIG_S_4</t>
  </si>
  <si>
    <t>ECDSA_SIG_S_5</t>
  </si>
  <si>
    <t>ECDSA_SIG_S_6</t>
  </si>
  <si>
    <t>ECDSA_SIG_S_7</t>
  </si>
  <si>
    <t>0100017C</t>
  </si>
  <si>
    <t>ECDSA_SIG_S_0</t>
  </si>
  <si>
    <t>ECDSA_SIG_S_1</t>
  </si>
  <si>
    <t>ECDSA_SIG_S_2</t>
  </si>
  <si>
    <t>ECDSA_SIG_S_3</t>
  </si>
  <si>
    <t>100018</t>
  </si>
  <si>
    <t>01000180</t>
  </si>
  <si>
    <t>01000184</t>
  </si>
  <si>
    <t>01000188</t>
  </si>
  <si>
    <t>0100018C</t>
  </si>
  <si>
    <t>100019</t>
  </si>
  <si>
    <t>01000190</t>
  </si>
  <si>
    <t>01000194</t>
  </si>
  <si>
    <t>01000198</t>
  </si>
  <si>
    <t>0100019C</t>
  </si>
  <si>
    <t>10001A</t>
  </si>
  <si>
    <t>010001A0</t>
  </si>
  <si>
    <t>010001A4</t>
  </si>
  <si>
    <t>010001A8</t>
  </si>
  <si>
    <t>010001AC</t>
  </si>
  <si>
    <t>10001B</t>
  </si>
  <si>
    <t>010001B0</t>
  </si>
  <si>
    <t>010001B4</t>
  </si>
  <si>
    <t>010001B8</t>
  </si>
  <si>
    <t>010001BC</t>
  </si>
  <si>
    <t>10001C</t>
  </si>
  <si>
    <t>010001C0</t>
  </si>
  <si>
    <t>010001C4</t>
  </si>
  <si>
    <t>010001C8</t>
  </si>
  <si>
    <t>010001CC</t>
  </si>
  <si>
    <t>10001D</t>
  </si>
  <si>
    <t>010001D0</t>
  </si>
  <si>
    <t>010001D4</t>
  </si>
  <si>
    <t>010001D8</t>
  </si>
  <si>
    <t>010001DC</t>
  </si>
  <si>
    <t>10001E</t>
  </si>
  <si>
    <t>010001E0</t>
  </si>
  <si>
    <t>010001E4</t>
  </si>
  <si>
    <t>010001E8</t>
  </si>
  <si>
    <t>010001EC</t>
  </si>
  <si>
    <t>10001F</t>
  </si>
  <si>
    <t>010001F0</t>
  </si>
  <si>
    <t>010001F4</t>
  </si>
  <si>
    <t>010001F8</t>
  </si>
  <si>
    <t>010001FC</t>
  </si>
  <si>
    <t>01004000</t>
  </si>
  <si>
    <t>HEADER</t>
  </si>
  <si>
    <t>01004004</t>
  </si>
  <si>
    <t>01004008</t>
  </si>
  <si>
    <t>0100400C</t>
  </si>
  <si>
    <t>100401</t>
  </si>
  <si>
    <t>01004010</t>
  </si>
  <si>
    <t>FLEXSPI_PWR_HOLD_TIME</t>
  </si>
  <si>
    <t>FLEXSPI_HOLD TIME</t>
  </si>
  <si>
    <t>FLEXSPI_RESET_GPIO_PIN</t>
  </si>
  <si>
    <t>FLEXSPI_RESET_GPIO_PORT</t>
  </si>
  <si>
    <t>FLEXSPI_RESET_ENABLE</t>
  </si>
  <si>
    <t>FLEXSPI_FREQUENCY</t>
  </si>
  <si>
    <t>FLEXSPI_DUMMY_CYCLES</t>
  </si>
  <si>
    <t>FLEXSPI_FLASH_TYPE</t>
  </si>
  <si>
    <t>FLEXSPI_PROBE_TYPE</t>
  </si>
  <si>
    <t>FLEXSPI_AUTO_PROBE_EN</t>
  </si>
  <si>
    <t>01004014</t>
  </si>
  <si>
    <t>FLEXSPI_DELAY_CELL_NUM</t>
  </si>
  <si>
    <t>01004018</t>
  </si>
  <si>
    <t>0100401C</t>
  </si>
  <si>
    <t>100402</t>
  </si>
  <si>
    <t>01004020</t>
  </si>
  <si>
    <t>01004024</t>
  </si>
  <si>
    <t>01004028</t>
  </si>
  <si>
    <t>0100402C</t>
  </si>
  <si>
    <t>100403</t>
  </si>
  <si>
    <t>01004030</t>
  </si>
  <si>
    <t>01004034</t>
  </si>
  <si>
    <t>01004038</t>
  </si>
  <si>
    <t>0100403C</t>
  </si>
  <si>
    <t>100404</t>
  </si>
  <si>
    <t>01004040</t>
  </si>
  <si>
    <t>01004044</t>
  </si>
  <si>
    <t>01004048</t>
  </si>
  <si>
    <t>0100404C</t>
  </si>
  <si>
    <t>100405</t>
  </si>
  <si>
    <t>01004050</t>
  </si>
  <si>
    <t>FIPS_CMAC_STEN</t>
  </si>
  <si>
    <t>01004054</t>
  </si>
  <si>
    <t>01004058</t>
  </si>
  <si>
    <t>0100405C</t>
  </si>
  <si>
    <t>100406</t>
  </si>
  <si>
    <t>01004060</t>
  </si>
  <si>
    <t>01004064</t>
  </si>
  <si>
    <t>01004068</t>
  </si>
  <si>
    <t>0100406C</t>
  </si>
  <si>
    <t>100407</t>
  </si>
  <si>
    <t>01004070</t>
  </si>
  <si>
    <t>01004074</t>
  </si>
  <si>
    <t>01004078</t>
  </si>
  <si>
    <t>0100407C</t>
  </si>
  <si>
    <t>100408</t>
  </si>
  <si>
    <t>01004080</t>
  </si>
  <si>
    <t>01004084</t>
  </si>
  <si>
    <t>01004088</t>
  </si>
  <si>
    <t>0100408C</t>
  </si>
  <si>
    <t>100409</t>
  </si>
  <si>
    <t>01004090</t>
  </si>
  <si>
    <t>01004094</t>
  </si>
  <si>
    <t>01004098</t>
  </si>
  <si>
    <t>0100409C</t>
  </si>
  <si>
    <t>10040A</t>
  </si>
  <si>
    <t>010040A0</t>
  </si>
  <si>
    <t>010040A4</t>
  </si>
  <si>
    <t>010040A8</t>
  </si>
  <si>
    <t>010040AC</t>
  </si>
  <si>
    <t>10040B</t>
  </si>
  <si>
    <t>010040B0</t>
  </si>
  <si>
    <t>010040B4</t>
  </si>
  <si>
    <t>010040B8</t>
  </si>
  <si>
    <t>010040BC</t>
  </si>
  <si>
    <t>10040C</t>
  </si>
  <si>
    <t>010040C0</t>
  </si>
  <si>
    <t>010040C4</t>
  </si>
  <si>
    <t>010040C8</t>
  </si>
  <si>
    <t>010040CC</t>
  </si>
  <si>
    <t>10040D</t>
  </si>
  <si>
    <t>010040D0</t>
  </si>
  <si>
    <t>010040D4</t>
  </si>
  <si>
    <t>010040D8</t>
  </si>
  <si>
    <t>010040DC</t>
  </si>
  <si>
    <t>10040E</t>
  </si>
  <si>
    <t>010040E0</t>
  </si>
  <si>
    <t>010040E4</t>
  </si>
  <si>
    <t>010040E8</t>
  </si>
  <si>
    <t>010040EC</t>
  </si>
  <si>
    <t>10040F</t>
  </si>
  <si>
    <t>010040F0</t>
  </si>
  <si>
    <t>REC_IMG_EXT0_SEC31</t>
  </si>
  <si>
    <t>REC_IMG_EXT0_SEC30</t>
  </si>
  <si>
    <t>REC_IMG_EXT0_SEC29</t>
  </si>
  <si>
    <t>REC_IMG_EXT0_SEC28</t>
  </si>
  <si>
    <t>REC_IMG_EXT0_SEC27</t>
  </si>
  <si>
    <t>REC_IMG_EXT0_SEC26</t>
  </si>
  <si>
    <t>REC_IMG_EXT0_SEC25</t>
  </si>
  <si>
    <t>REC_IMG_EXT0_SEC24</t>
  </si>
  <si>
    <t>REC_IMG_EXT0_SEC23</t>
  </si>
  <si>
    <t>REC_IMG_EXT0_SEC22</t>
  </si>
  <si>
    <t>REC_IMG_EXT0_SEC21</t>
  </si>
  <si>
    <t>REC_IMG_EXT0_SEC20</t>
  </si>
  <si>
    <t>REC_IMG_EXT0_SEC19</t>
  </si>
  <si>
    <t>REC_IMG_EXT0_SEC18</t>
  </si>
  <si>
    <t>REC_IMG_EXT0_SEC17</t>
  </si>
  <si>
    <t>REC_IMG_EXT0_SEC16</t>
  </si>
  <si>
    <t>REC_IMG_EXT0_SEC15</t>
  </si>
  <si>
    <t>REC_IMG_EXT0_SEC14</t>
  </si>
  <si>
    <t>REC_IMG_EXT0_SEC13</t>
  </si>
  <si>
    <t>REC_IMG_EXT0_SEC12</t>
  </si>
  <si>
    <t>REC_IMG_EXT0_SEC11</t>
  </si>
  <si>
    <t>REC_IMG_EXT0_SEC10</t>
  </si>
  <si>
    <t>REC_IMG_EXT0_SEC9</t>
  </si>
  <si>
    <t>REC_IMG_EXT0_SEC8</t>
  </si>
  <si>
    <t>010040F4</t>
  </si>
  <si>
    <t>REC_IMG_EXT1_SEC63</t>
  </si>
  <si>
    <t>REC_IMG_EXT1_SEC62</t>
  </si>
  <si>
    <t>REC_IMG_EXT1_SEC61</t>
  </si>
  <si>
    <t>REC_IMG_EXT1_SEC60</t>
  </si>
  <si>
    <t>REC_IMG_EXT1_SEC59</t>
  </si>
  <si>
    <t>REC_IMG_EXT1_SEC58</t>
  </si>
  <si>
    <t>REC_IMG_EXT1_SEC57</t>
  </si>
  <si>
    <t>REC_IMG_EXT1_SEC56</t>
  </si>
  <si>
    <t>REC_IMG_EXT1_SEC55</t>
  </si>
  <si>
    <t>REC_IMG_EXT1_SEC54</t>
  </si>
  <si>
    <t>REC_IMG_EXT1_SEC53</t>
  </si>
  <si>
    <t>REC_IMG_EXT1_SEC52</t>
  </si>
  <si>
    <t>REC_IMG_EXT1_SEC51</t>
  </si>
  <si>
    <t>REC_IMG_EXT1_SEC50</t>
  </si>
  <si>
    <t>REC_IMG_EXT1_SEC49</t>
  </si>
  <si>
    <t>REC_IMG_EXT1_SEC48</t>
  </si>
  <si>
    <t>REC_IMG_EXT1_SEC47</t>
  </si>
  <si>
    <t>REC_IMG_EXT1_SEC46</t>
  </si>
  <si>
    <t>REC_IMG_EXT1_SEC45</t>
  </si>
  <si>
    <t>REC_IMG_EXT1_SEC44</t>
  </si>
  <si>
    <t>REC_IMG_EXT1_SEC43</t>
  </si>
  <si>
    <t>REC_IMG_EXT1_SEC42</t>
  </si>
  <si>
    <t>REC_IMG_EXT1_SEC41</t>
  </si>
  <si>
    <t>REC_IMG_EXT1_SEC40</t>
  </si>
  <si>
    <t>010040F8</t>
  </si>
  <si>
    <t>010040FC</t>
  </si>
  <si>
    <t>100410</t>
  </si>
  <si>
    <t>01004100</t>
  </si>
  <si>
    <t>01004104</t>
  </si>
  <si>
    <t>01004108</t>
  </si>
  <si>
    <t>0100410C</t>
  </si>
  <si>
    <t>100411</t>
  </si>
  <si>
    <t>01004110</t>
  </si>
  <si>
    <t>01004114</t>
  </si>
  <si>
    <t>01004118</t>
  </si>
  <si>
    <t>0100411C</t>
  </si>
  <si>
    <t>100412</t>
  </si>
  <si>
    <t>01004120</t>
  </si>
  <si>
    <t>01004124</t>
  </si>
  <si>
    <t>01004128</t>
  </si>
  <si>
    <t>0100412C</t>
  </si>
  <si>
    <t>100413</t>
  </si>
  <si>
    <t>01004130</t>
  </si>
  <si>
    <t>01004134</t>
  </si>
  <si>
    <t>01004138</t>
  </si>
  <si>
    <t>0100413C</t>
  </si>
  <si>
    <t>100414</t>
  </si>
  <si>
    <t>01004140</t>
  </si>
  <si>
    <t>01004144</t>
  </si>
  <si>
    <t>01004148</t>
  </si>
  <si>
    <t>0100414C</t>
  </si>
  <si>
    <t>100415</t>
  </si>
  <si>
    <t>01004150</t>
  </si>
  <si>
    <t>01004154</t>
  </si>
  <si>
    <t>01004158</t>
  </si>
  <si>
    <t>0100415C</t>
  </si>
  <si>
    <t>100416</t>
  </si>
  <si>
    <t>01004160</t>
  </si>
  <si>
    <t>CUST_MK_SK_KEY_BLOB</t>
  </si>
  <si>
    <t>01004164</t>
  </si>
  <si>
    <t>01004168</t>
  </si>
  <si>
    <t>0100416C</t>
  </si>
  <si>
    <t>100417</t>
  </si>
  <si>
    <t>01004170</t>
  </si>
  <si>
    <t>01004174</t>
  </si>
  <si>
    <t>01004178</t>
  </si>
  <si>
    <t>0100417C</t>
  </si>
  <si>
    <t>100418</t>
  </si>
  <si>
    <t>01004180</t>
  </si>
  <si>
    <t>01004184</t>
  </si>
  <si>
    <t>01004188</t>
  </si>
  <si>
    <t>0100418C</t>
  </si>
  <si>
    <t>100419</t>
  </si>
  <si>
    <t>01004190</t>
  </si>
  <si>
    <t>01004194</t>
  </si>
  <si>
    <t>01004198</t>
  </si>
  <si>
    <t>0100419C</t>
  </si>
  <si>
    <t>10041A</t>
  </si>
  <si>
    <t>010041A0</t>
  </si>
  <si>
    <t>010041A4</t>
  </si>
  <si>
    <t>010041A8</t>
  </si>
  <si>
    <t>010041AC</t>
  </si>
  <si>
    <t>10041B</t>
  </si>
  <si>
    <t>010041B0</t>
  </si>
  <si>
    <t>010041B4</t>
  </si>
  <si>
    <t>010041B8</t>
  </si>
  <si>
    <t>010041BC</t>
  </si>
  <si>
    <t>10041C</t>
  </si>
  <si>
    <t>010041C0</t>
  </si>
  <si>
    <t>010041C4</t>
  </si>
  <si>
    <t>010041C8</t>
  </si>
  <si>
    <t>010041CC</t>
  </si>
  <si>
    <t>10041D</t>
  </si>
  <si>
    <t>010041D0</t>
  </si>
  <si>
    <t>010041D4</t>
  </si>
  <si>
    <t>010041D8</t>
  </si>
  <si>
    <t>010041DC</t>
  </si>
  <si>
    <t>10041E</t>
  </si>
  <si>
    <t>010041E0</t>
  </si>
  <si>
    <t>010041E4</t>
  </si>
  <si>
    <t>010041E8</t>
  </si>
  <si>
    <t>010041EC</t>
  </si>
  <si>
    <t>CMPA_CRC32 (2004000 - 20041EB)</t>
  </si>
  <si>
    <t>10041F</t>
  </si>
  <si>
    <t>010041F0</t>
  </si>
  <si>
    <t>010041F4</t>
  </si>
  <si>
    <t>010041F8</t>
  </si>
  <si>
    <t>010041FC</t>
  </si>
  <si>
    <t>IFR1 Address</t>
  </si>
  <si>
    <t>Field name</t>
  </si>
  <si>
    <t>0x0110_0000 - 0x0110_000F</t>
  </si>
  <si>
    <t>UUID[127:0]</t>
  </si>
  <si>
    <t>Universal Unique Identifier (UUID) programmed per part as per RFC4122 version 5 specification.</t>
  </si>
  <si>
    <t>0x0110_0010 - 0x0110_001F</t>
  </si>
  <si>
    <t>ECID[127:0]</t>
  </si>
  <si>
    <t xml:space="preserve"> NXP's Electronic Chip Identifier(ECID) used for identifying manufacturing batch the part belongs.</t>
  </si>
  <si>
    <t>0x0110_0020 - 0x0110_007F</t>
  </si>
  <si>
    <t>ELS_TRNG_CONFIG</t>
  </si>
  <si>
    <t>TRNG configuration data used for initializing the entropy source in ELS subsystem. Only first 84 bytes are used. By default boot ROM initializes the entropy source on start-up. But this data can be used to re-initialize ELS, when the ELS susbsytem is reset without complete chip reset.</t>
  </si>
  <si>
    <t>0x0110_0080 - 0x0110_008F</t>
  </si>
  <si>
    <t>0x0110_0090 - 0x0110_009F</t>
  </si>
  <si>
    <t>GDET_CONFIG0</t>
  </si>
  <si>
    <t>Digital glitch detector 0 configuration used by boot ROM.</t>
  </si>
  <si>
    <t>0x0110_00A0 - 0x0110_00AF</t>
  </si>
  <si>
    <t>GDET_CONFIG1</t>
  </si>
  <si>
    <t>Digital glitch detector 1 configuration used by boot ROM.</t>
  </si>
  <si>
    <t>0x0110_00B0 - 0x0110_01FF</t>
  </si>
  <si>
    <t>0x0110_0200 - 0x0110_05FF</t>
  </si>
  <si>
    <t>PUF_ACTIV_CODE</t>
  </si>
  <si>
    <t>PUF activation code 1000 bytes + 24 bytes header/padding used by boot ROM to initilize SRAM PUF.</t>
  </si>
  <si>
    <t>0x0110_0600 - 0x0110_0BFF</t>
  </si>
  <si>
    <t>NXP_DEV_CERT</t>
  </si>
  <si>
    <t>NXP signed device identity certificate in compressed binary format.</t>
  </si>
  <si>
    <t>0x0110_0C00 - 0x0110_0FFF</t>
  </si>
  <si>
    <t>NMPA &amp; NXP KEY AREA</t>
    <phoneticPr fontId="6" type="noConversion"/>
  </si>
  <si>
    <t>IFR Signal</t>
  </si>
  <si>
    <t>MSB</t>
  </si>
  <si>
    <t>LSB</t>
  </si>
  <si>
    <t>Width</t>
  </si>
  <si>
    <t>Instance</t>
  </si>
  <si>
    <t>Inverted</t>
  </si>
  <si>
    <t>Pin</t>
  </si>
  <si>
    <t>IFR1 Phrase Offset (hex)</t>
  </si>
  <si>
    <t>XADR</t>
  </si>
  <si>
    <t>YADR</t>
  </si>
  <si>
    <t>Register Field</t>
  </si>
  <si>
    <t>NMPA &amp; NXP KEY AREA Field</t>
    <phoneticPr fontId="6" type="noConversion"/>
  </si>
  <si>
    <t>Default Trim Value</t>
  </si>
  <si>
    <t>Trim Source
(M=Mask,P=Part,D=Die)</t>
  </si>
  <si>
    <t>Production value</t>
  </si>
  <si>
    <t>Approved</t>
  </si>
  <si>
    <t>ES2/ Responsible</t>
  </si>
  <si>
    <t>A1 CES samples</t>
  </si>
  <si>
    <t>Non-Secure</t>
  </si>
  <si>
    <t xml:space="preserve">Identity data </t>
  </si>
  <si>
    <t>UUID</t>
  </si>
  <si>
    <t>000</t>
  </si>
  <si>
    <t>TP-FW</t>
  </si>
  <si>
    <t>UUID computed as per RFC4122 by test program using ECID.</t>
  </si>
  <si>
    <t>TE</t>
  </si>
  <si>
    <t>UUID pattern</t>
  </si>
  <si>
    <t>ECID</t>
  </si>
  <si>
    <t>001</t>
  </si>
  <si>
    <t>ATE-Copy ECID</t>
  </si>
  <si>
    <t>Copy of ECID in open area. Upper portion of IFR1 with ROM patch is hidden during user execution.</t>
  </si>
  <si>
    <t>TRNG_CFG0</t>
  </si>
  <si>
    <t>002</t>
  </si>
  <si>
    <t>S50_TRNG_CONFIG</t>
  </si>
  <si>
    <t>Use A1 TRNG config column</t>
  </si>
  <si>
    <t>Pending</t>
  </si>
  <si>
    <t>HMAC signed configuration for TRNG present inside S50. 84 bytes.</t>
  </si>
  <si>
    <t>Validation, IP, STEC</t>
  </si>
  <si>
    <t>use A0 TRNG config, until new CZ data avilable</t>
  </si>
  <si>
    <t>AGDET_CFG</t>
  </si>
  <si>
    <t>008</t>
  </si>
  <si>
    <t>AGDET_CONFIG</t>
  </si>
  <si>
    <t>32'h0000000C</t>
  </si>
  <si>
    <t>VA sensistive value which requires retest</t>
  </si>
  <si>
    <t>Analog glitch detector ripple count threshold.  
[3:2] Anti pole threshold count 
[1:0] Threshold Count</t>
  </si>
  <si>
    <t>Validation, VA</t>
  </si>
  <si>
    <t>32'h00000009</t>
  </si>
  <si>
    <t>ffffffff_ffffffff_ffffffff</t>
  </si>
  <si>
    <t>GDET_CFG0</t>
  </si>
  <si>
    <t>009</t>
  </si>
  <si>
    <t>GDET_CONFIG</t>
  </si>
  <si>
    <t>Use A1 GDET config value</t>
  </si>
  <si>
    <t>GDET config tab updated</t>
  </si>
  <si>
    <t>Digital glitch detector 0 configuration.</t>
  </si>
  <si>
    <t>Validation</t>
  </si>
  <si>
    <t>Use A1 typical GDET config until matrix is available</t>
  </si>
  <si>
    <t>GDET_CFG1</t>
  </si>
  <si>
    <t>00A</t>
  </si>
  <si>
    <t>Digital glitch detector 1 configuration.</t>
  </si>
  <si>
    <t>00B</t>
  </si>
  <si>
    <t>PUF_SRAM_CFG</t>
  </si>
  <si>
    <t>64'h00000000</t>
  </si>
  <si>
    <t>32'h00000000</t>
  </si>
  <si>
    <t>ATE-PUF_config</t>
  </si>
  <si>
    <t>PUF SRAM controller initialization settings.</t>
  </si>
  <si>
    <t>Design - SRAM</t>
  </si>
  <si>
    <t>RESERVED for 
- powerlib configuration
- XTAL 32K CAP bank triming
- or NXP provided library configuration data.</t>
  </si>
  <si>
    <t>020</t>
  </si>
  <si>
    <t>PUF activation code 1000 bytes + 24 bytes header/padding</t>
  </si>
  <si>
    <t>LC_FAB</t>
  </si>
  <si>
    <t>Prov command</t>
  </si>
  <si>
    <t>060</t>
  </si>
  <si>
    <t>NXP device certificate. 1488 bytes</t>
  </si>
  <si>
    <t>0BD</t>
  </si>
  <si>
    <t>WT1_TEST_VERSION</t>
  </si>
  <si>
    <t>ATE-NVM</t>
  </si>
  <si>
    <t>Wafer test 1 information log</t>
  </si>
  <si>
    <t>WT1_TEST_DATE</t>
  </si>
  <si>
    <t>WT1_TEST_TIME</t>
  </si>
  <si>
    <t>WT1_TEST_INFO</t>
  </si>
  <si>
    <t>0BE</t>
  </si>
  <si>
    <t>WT2_TEST_VERSION</t>
  </si>
  <si>
    <t>Wafer test 2 information log</t>
  </si>
  <si>
    <t>WT2_TEST_DATE</t>
  </si>
  <si>
    <t>WT2_TEST_TIME</t>
  </si>
  <si>
    <t>WT2_TEST_INFO</t>
  </si>
  <si>
    <t>0BF</t>
  </si>
  <si>
    <t>FINAL_TEST_VERSION</t>
  </si>
  <si>
    <t>Final test information log</t>
  </si>
  <si>
    <t>FINAL_TEST_DATE</t>
  </si>
  <si>
    <t>FINAL_TEST_TIME</t>
  </si>
  <si>
    <t>FINAL_TEST_INFO</t>
  </si>
  <si>
    <t>MSF Test for
array 0</t>
  </si>
  <si>
    <t>0C0</t>
  </si>
  <si>
    <t>P</t>
  </si>
  <si>
    <t>0E0</t>
  </si>
  <si>
    <t>arraytrim0_0</t>
  </si>
  <si>
    <t>D</t>
  </si>
  <si>
    <t>Array Trim - Block 0, Word 0</t>
  </si>
  <si>
    <t>TE-NVM</t>
  </si>
  <si>
    <t>arraytrim0_1</t>
  </si>
  <si>
    <t>Array Trim - Block 0, Word 1</t>
  </si>
  <si>
    <t>arraytrim0_2</t>
  </si>
  <si>
    <t>Array Trim - Block 0, Word 2</t>
  </si>
  <si>
    <t>arraytrim0_3</t>
  </si>
  <si>
    <t>Array Trim - Block 0, Word 3</t>
  </si>
  <si>
    <t>0E1</t>
  </si>
  <si>
    <t>repair00_0</t>
  </si>
  <si>
    <t>Repair0 - Block 0, Word 0</t>
  </si>
  <si>
    <t>repair00_1</t>
  </si>
  <si>
    <t>Repair0 - Block 0, Word 1</t>
  </si>
  <si>
    <t>repair00_2</t>
  </si>
  <si>
    <t>Repair0 - Block 0, Word 2</t>
  </si>
  <si>
    <t>repair00_3</t>
  </si>
  <si>
    <t>Repair0 - Block 0, Word 3</t>
  </si>
  <si>
    <t>0E2</t>
  </si>
  <si>
    <t>repair01_0</t>
  </si>
  <si>
    <t>Repair1 - Block 0, Word 0</t>
  </si>
  <si>
    <t>repair01_1</t>
  </si>
  <si>
    <t>Repair1 - Block 0, Word 1</t>
  </si>
  <si>
    <t>repair01_2</t>
  </si>
  <si>
    <t>Repair1 - Block 0, Word 2</t>
  </si>
  <si>
    <t>repair01_3</t>
  </si>
  <si>
    <t>Repair1 - Block 0, Word 3</t>
  </si>
  <si>
    <t>0E3</t>
  </si>
  <si>
    <t>RESERVED as needed for TSMC block 0 or common data</t>
  </si>
  <si>
    <t xml:space="preserve">RESERVED </t>
  </si>
  <si>
    <t>100</t>
  </si>
  <si>
    <t>Test Data Region. in K4, beginning of 0x1000 is used to store Lot ID, Wafer ID, and Die Co-ordinate.</t>
  </si>
  <si>
    <t>110</t>
  </si>
  <si>
    <t>120</t>
  </si>
  <si>
    <t>130</t>
  </si>
  <si>
    <t>140</t>
  </si>
  <si>
    <t>A</t>
  </si>
  <si>
    <t>AVAILABLE</t>
  </si>
  <si>
    <t>160</t>
  </si>
  <si>
    <t>B</t>
  </si>
  <si>
    <t>32'hC0DEC0DENA</t>
  </si>
  <si>
    <t>MSF C0DE_C0DE field to enable auto-load of FMU parameter registers</t>
  </si>
  <si>
    <t>FCTRL[RWSC]</t>
  </si>
  <si>
    <t>4'h1</t>
  </si>
  <si>
    <t>MSF Read Wait-State Control for FMC reads</t>
  </si>
  <si>
    <t>28'hfffffff</t>
  </si>
  <si>
    <t>FMUPARM01</t>
  </si>
  <si>
    <t>2'h3</t>
  </si>
  <si>
    <t>FMUPARM02</t>
  </si>
  <si>
    <t>lsact_en</t>
  </si>
  <si>
    <t>1'h0</t>
  </si>
  <si>
    <t>MCTL[LSACTWREN]</t>
  </si>
  <si>
    <t>1'h1</t>
  </si>
  <si>
    <t>MSF LS Active Write Enable</t>
  </si>
  <si>
    <t>MCTL[MASTER_REPAIR_EN]</t>
  </si>
  <si>
    <t>MSF Master Repair Enalbe</t>
  </si>
  <si>
    <t>MCTL[RFCMDEN]</t>
  </si>
  <si>
    <t xml:space="preserve">MSF RF Command Enable </t>
  </si>
  <si>
    <t>MCTL[CWSABTEN]</t>
  </si>
  <si>
    <t>MSF Command Write Sequence Abort Enable</t>
  </si>
  <si>
    <t>MCTL[MRGRDDIS]</t>
  </si>
  <si>
    <t>MSF Margin Read Disable for read commands</t>
  </si>
  <si>
    <t>MCTL[MRGRD0]</t>
  </si>
  <si>
    <t>4'h8</t>
  </si>
  <si>
    <t>MSF Margin Read-0 Setting for read commands</t>
  </si>
  <si>
    <t>MCTL[MRGRD1]</t>
  </si>
  <si>
    <t>4'h4</t>
  </si>
  <si>
    <t>MSF Margin Read-1 Setting for read commands</t>
  </si>
  <si>
    <t>8'hff</t>
  </si>
  <si>
    <t>salv_dis</t>
  </si>
  <si>
    <t>fmu_ifr1.salv_dis</t>
  </si>
  <si>
    <t>7'h7f</t>
  </si>
  <si>
    <t>32'h7C78FF18</t>
  </si>
  <si>
    <t>FMUPARM03</t>
  </si>
  <si>
    <t>161</t>
  </si>
  <si>
    <t>32'hFFFFE20D</t>
  </si>
  <si>
    <t>FMUPARM10 smw_timer_option
bit[7:0] smw_cdivl
bit[12:8] smw_tvfy
bit[31:13] unused_sto</t>
  </si>
  <si>
    <t>32'h8F0B7FFF</t>
  </si>
  <si>
    <t>FMUPARM11 smw_setting_option0</t>
  </si>
  <si>
    <t>32'hE0A80151</t>
  </si>
  <si>
    <t>FMUPARM12 smw_setting_option2</t>
  </si>
  <si>
    <t>32'hFFFFBD00</t>
  </si>
  <si>
    <t>FMUPARM13 smw_setting_option3</t>
  </si>
  <si>
    <t>162</t>
  </si>
  <si>
    <t>32'h77777765</t>
  </si>
  <si>
    <t>FMUPARM20</t>
  </si>
  <si>
    <t>32'hCCBA9876</t>
  </si>
  <si>
    <t>FMUPARM21</t>
  </si>
  <si>
    <t>32'hF2958E2A</t>
  </si>
  <si>
    <t>FMUPARM22</t>
  </si>
  <si>
    <t>32'h77777777</t>
  </si>
  <si>
    <t>FMUPARM23</t>
  </si>
  <si>
    <t>163</t>
  </si>
  <si>
    <t>32'hCCCCCCCC</t>
  </si>
  <si>
    <t>FMUPARM30</t>
  </si>
  <si>
    <t>32'hFFFFFFFF</t>
  </si>
  <si>
    <t>FMUPARM31</t>
  </si>
  <si>
    <t>FMUPARM32</t>
  </si>
  <si>
    <t>FMUPARM33</t>
  </si>
  <si>
    <t>164</t>
  </si>
  <si>
    <t>MSIZE[MAXADDR0]</t>
  </si>
  <si>
    <t>8'h20</t>
  </si>
  <si>
    <t>MSF Maximum Address Block 0 (array0 size)</t>
  </si>
  <si>
    <t>MSIZE[MAXADDR1]</t>
  </si>
  <si>
    <t>MSF Maximum Address Block 1 (array1 size)</t>
  </si>
  <si>
    <t>16'hffff</t>
  </si>
  <si>
    <t>FMUPARM40</t>
  </si>
  <si>
    <t>32'hffffffff</t>
  </si>
  <si>
    <t>FMUPARM41</t>
  </si>
  <si>
    <t>FMUPARM42</t>
  </si>
  <si>
    <t>FMUPARM43</t>
  </si>
  <si>
    <t>165</t>
  </si>
  <si>
    <t>FTEST[TMECTL]</t>
  </si>
  <si>
    <t>M</t>
  </si>
  <si>
    <t>MSF Test Mode Enable control</t>
  </si>
  <si>
    <t>31'h1fffffff</t>
  </si>
  <si>
    <t>fmuparm50</t>
  </si>
  <si>
    <t>fmuparm51</t>
  </si>
  <si>
    <t>fmuparm52</t>
  </si>
  <si>
    <t>fmuparm53</t>
  </si>
  <si>
    <t>166</t>
  </si>
  <si>
    <t>RESERVED for future MSF parameter expansion</t>
  </si>
  <si>
    <t>170</t>
  </si>
  <si>
    <t>17E</t>
  </si>
  <si>
    <t>1E</t>
  </si>
  <si>
    <t>32'hC0DEC0DE</t>
  </si>
  <si>
    <t>MSF C0DE_C0DE field at [31:0] to enable auto-load of SoC Trim registers</t>
  </si>
  <si>
    <t>17F</t>
  </si>
  <si>
    <t>1F</t>
  </si>
  <si>
    <t>C0DE_C0DE field at [31:0] for controlling ECC
decoder while fetching SoC trim settings</t>
  </si>
  <si>
    <t>msf_soctrim0</t>
  </si>
  <si>
    <t>top level glue logic</t>
  </si>
  <si>
    <t>N</t>
  </si>
  <si>
    <t xml:space="preserve"> cmc0_soc_opt_disable</t>
  </si>
  <si>
    <t>180</t>
  </si>
  <si>
    <t>C</t>
  </si>
  <si>
    <t>ATE-IFR_load_en</t>
  </si>
  <si>
    <t>When set, disables loading of trim registers. Set to 0 to enable trim loading.
Function may be similar with FINAL TEST NOT DONE.
When there is ECC ERROR, will not load the trim values. </t>
  </si>
  <si>
    <t>GPOx_0</t>
    <phoneticPr fontId="6" type="noConversion"/>
  </si>
  <si>
    <t>NMPA_LC_STATE[7:0]</t>
  </si>
  <si>
    <t>LC_STATE[7:0]</t>
  </si>
  <si>
    <t>8'b11001111</t>
  </si>
  <si>
    <t>NA</t>
  </si>
  <si>
    <t>Reserved for future derivative parts without OTP.</t>
  </si>
  <si>
    <t>ROM_HIDE_XOM[3:0]</t>
  </si>
  <si>
    <t>ROM_XOM_EN</t>
  </si>
  <si>
    <t>4'b0000</t>
  </si>
  <si>
    <t>ATE-MasterDefault</t>
  </si>
  <si>
    <t>Field defines access attributes of ROM memory spaces when execution context reaches user code. Boot ROM is divided in to two portions critical ROM and rest of the ROM.
4b’0101: ROM hiding enabled but XOM is disabled. Both fields in fuse map (hw_efuse[135:132]) and in IFR1 (msf_soctrim0[75:72]) should be set to 4b'0101.
4b’1010: Both ROM hiding and XOM are disabled. Both fields in fuse map (hw_efuse[135:132]) and in IFR1 (msf_soctrim0[75:72]) should be set to 4b'1010.
All other: Remaining combinations enable both critical ROM hiding and XOM features. This option is used if fields in fuse map and IFR1 don’t match.</t>
  </si>
  <si>
    <t>SYS-ARCH</t>
  </si>
  <si>
    <t>CM33_CFG_SEC_EXT[3:0]</t>
  </si>
  <si>
    <t xml:space="preserve">CM33_SECURITY_
EXTENSION_DISABLE[3:0] </t>
  </si>
  <si>
    <t>CM33 security extensions enabled or disabled. 
4b'1010: Non-secure phantom. Security extension of CM33 (CFG_SEC_EXT)  is disabled only if both fields in fuse map (hw_efuse[131:128]) and in IFR1 (msf_soctrim0[79:76]) are set to 4b'1010. 
All other: In all other conditions CM33 security extension is enabled. This option is used if fields in fuse map and IFR1 don’t match.</t>
  </si>
  <si>
    <t>syscon</t>
  </si>
  <si>
    <t>DEVICE_ID.RAM_SIZE</t>
  </si>
  <si>
    <t>DEVICE ID [3:0]: RAM_Size</t>
  </si>
  <si>
    <t>4'b1011</t>
  </si>
  <si>
    <t>ATE-Phantom</t>
  </si>
  <si>
    <t>Default RAM size is 512KB</t>
  </si>
  <si>
    <t>DEVICE_ID.FLASH_SIZE</t>
  </si>
  <si>
    <t>DEVICE ID [7:4]: Flash_Size</t>
  </si>
  <si>
    <t>4'b1000</t>
  </si>
  <si>
    <t>Default Flash size is 2MB</t>
  </si>
  <si>
    <t>DEVICE_ID.ROMPATCH_VERSION</t>
  </si>
  <si>
    <t>DEVICE ID[23:20]: ROMPatch_Version</t>
  </si>
  <si>
    <t>4'b0004</t>
  </si>
  <si>
    <t>latest patch version</t>
  </si>
  <si>
    <t>ATE-ROMPatch</t>
  </si>
  <si>
    <t>Default ROM Patch Version is 0</t>
  </si>
  <si>
    <t>DEVICE_ID.SECURITY</t>
  </si>
  <si>
    <t>DEVICE ID[27:24]: Security</t>
  </si>
  <si>
    <t>4'b0101</t>
  </si>
  <si>
    <t>Security extension is enabled by default</t>
  </si>
  <si>
    <t>syscon_device_type[15:0]</t>
  </si>
  <si>
    <t>DEVICE TYPE[15:0]: DEVICE_TYPE_NUM</t>
  </si>
  <si>
    <t>16'h1346</t>
  </si>
  <si>
    <t>Suppose Part number is NX32N346</t>
  </si>
  <si>
    <t>syscon_device_type[16]</t>
  </si>
  <si>
    <t>DEVICE TYPE[16] : DEVICE_TYPE_SEC</t>
  </si>
  <si>
    <t>1'b1</t>
  </si>
  <si>
    <t>syscon_device_type[17]</t>
  </si>
  <si>
    <t>DEVICE TYPE[17] : PQC</t>
  </si>
  <si>
    <t>1'b0</t>
  </si>
  <si>
    <t>1b: PQC is supported by ROM. 
0b: PQC is not supported by ROM.</t>
  </si>
  <si>
    <t>syscon_device_type[19:18]</t>
  </si>
  <si>
    <t>2'b00</t>
  </si>
  <si>
    <t>syscon_device_type[23:20]</t>
  </si>
  <si>
    <t>DEVICE TYPE[23:20]: DEVICE_TYPE_PKG</t>
  </si>
  <si>
    <t>4‘b0000</t>
  </si>
  <si>
    <t>Suppose package is HLQFP</t>
  </si>
  <si>
    <t>syscon_device_type[31:24]</t>
  </si>
  <si>
    <t>DEVICE TYPE[31:24]: DEVICE_TYPE_PIN</t>
  </si>
  <si>
    <t>8'h64</t>
  </si>
  <si>
    <t>Pin number is 100</t>
  </si>
  <si>
    <t>msf_soctrim1</t>
  </si>
  <si>
    <t>scg0</t>
  </si>
  <si>
    <t>ftf_ifr_fro_12m_trim_fvchtrim</t>
    <phoneticPr fontId="6" type="noConversion"/>
  </si>
  <si>
    <t>181</t>
  </si>
  <si>
    <t>5'h14</t>
  </si>
  <si>
    <t>ATE-Dynamic</t>
  </si>
  <si>
    <t>Calibrates the replica voltage in FSU for CCO to get well frequency at initial period</t>
  </si>
  <si>
    <t>ftf_ifr_fro_12m_trim_cl</t>
    <phoneticPr fontId="6" type="noConversion"/>
  </si>
  <si>
    <t>6'h20</t>
  </si>
  <si>
    <t>Trims but to calibrate the freq of CCO in close loop mode</t>
  </si>
  <si>
    <t>ftf_ifr_fro_12m_trim_cco</t>
    <phoneticPr fontId="6" type="noConversion"/>
  </si>
  <si>
    <t>s</t>
  </si>
  <si>
    <t>Trims bus to calibrate the freq of CCO in open loop mode</t>
  </si>
  <si>
    <t>ftf_ifr_fro_12m_trim_tc</t>
    <phoneticPr fontId="6" type="noConversion"/>
  </si>
  <si>
    <t>5'h4</t>
  </si>
  <si>
    <t>Trim bus to calibrate the relationship between freq and temperature</t>
  </si>
  <si>
    <t>firc_trim_temp</t>
  </si>
  <si>
    <t>2'b10</t>
  </si>
  <si>
    <t>trim temperature</t>
  </si>
  <si>
    <t>firc_trim_coar</t>
  </si>
  <si>
    <t>6'b111111</t>
  </si>
  <si>
    <t>trim values used to coarsely trim the FRO144</t>
  </si>
  <si>
    <t>firc_trim_fine</t>
  </si>
  <si>
    <t>8'b000000000</t>
  </si>
  <si>
    <t>trim values used to fine trim  FRO144</t>
  </si>
  <si>
    <t>firc_trim_start</t>
  </si>
  <si>
    <t>Current dac adjustment of the replica cco current of start-up circuit</t>
  </si>
  <si>
    <t>usb hs phy</t>
  </si>
  <si>
    <t>trim_pll_ctrl0_div_sel</t>
  </si>
  <si>
    <t>3b’010</t>
  </si>
  <si>
    <t>default 24MHz crystal</t>
  </si>
  <si>
    <t>trim_usb2_refbias_tst</t>
  </si>
  <si>
    <t>2b’00</t>
  </si>
  <si>
    <t>default ibias=10uA</t>
  </si>
  <si>
    <t>trim_usb2_refbias_vbgadj</t>
  </si>
  <si>
    <t>3b’000</t>
  </si>
  <si>
    <t>vbg=1.21V</t>
  </si>
  <si>
    <t>N</t>
    <phoneticPr fontId="6" type="noConversion"/>
  </si>
  <si>
    <t>trim_usb_reg_env_tail_adj_vd</t>
  </si>
  <si>
    <t xml:space="preserve">default envelope detector response time </t>
  </si>
  <si>
    <t>trim_usbphy_tx_cal45dn </t>
  </si>
  <si>
    <t>4b’0111</t>
  </si>
  <si>
    <t>dn resistance =45ohm</t>
  </si>
  <si>
    <t>trim_usbphy_tx_cal45dp </t>
  </si>
  <si>
    <t>dp resistance =45ohm</t>
  </si>
  <si>
    <t>trim_usbphy_tx_d_cal</t>
  </si>
  <si>
    <t>17.78mA output current</t>
  </si>
  <si>
    <t>vref0</t>
  </si>
  <si>
    <t>fls_ifr_vref_trim_val</t>
  </si>
  <si>
    <t>VREFTRIM</t>
  </si>
  <si>
    <t>These bits change the resulting VREF by approximately ± 0.5 mV for each step. The trim value is stored in IFR and loaded out of reset.</t>
  </si>
  <si>
    <t>fls_ifr_trim2v1_val</t>
  </si>
  <si>
    <t>TRIM2V1</t>
  </si>
  <si>
    <t>4'h0</t>
  </si>
  <si>
    <t>These bits supply configurable bits for vref output. Change the resulting VREF output by approximately ± 100 mV for each step. The trim value is stored in IFRand loaded out of reset.</t>
  </si>
  <si>
    <t>fls_ifr_p7_trim_val</t>
  </si>
  <si>
    <t>P7_TRIM</t>
  </si>
  <si>
    <t>P7TRIM bits are used for trimming the 0.7 V for V to I at 3 mV/bit. The trim value is stored in IFR and loaded out of reset.</t>
  </si>
  <si>
    <t>fls_ifr_chop_osc_trim_val</t>
  </si>
  <si>
    <t>CHOPOSCTRIM</t>
  </si>
  <si>
    <t>CHOPOSCTRM bits trim the chop oscillator clock. The center frequency of the chop oscillator is 250 kHz at the trim value of 4'b1000. The trim step size is 5% time domain when chop oscillator is enabled.</t>
  </si>
  <si>
    <t>fls_ifr_bp_msb_val</t>
  </si>
  <si>
    <t>BPMSB</t>
  </si>
  <si>
    <t>3'h4</t>
  </si>
  <si>
    <t>BPMSB bits are used for thin trimming HC bandgap temperature curvature. BPMSB bits are active low and will shift the bandgap inflection point ~15 °C/bit. The trim value is stored in IFR and loaded out of reset.</t>
  </si>
  <si>
    <t>fls_ifr_bp_lsb_val</t>
  </si>
  <si>
    <t>BPLSB</t>
  </si>
  <si>
    <t>BPLSB bits are used for thin trimming HC bandgap temperature curvature. BPLSB bits are active low and will shift the bandgap inflection point ~2 °C/bit. The trim value is stored in IFR and loaded out of reset.</t>
  </si>
  <si>
    <t>fls_ifr_comp_msb_val</t>
  </si>
  <si>
    <t>COMPMSB</t>
  </si>
  <si>
    <t>3'h2</t>
  </si>
  <si>
    <t>COMPMSB bits are used for trimming the curvature used for the second-order temperature compensation. The trim value is stored in IFR and loaded out of reset.</t>
  </si>
  <si>
    <t>fls_ifr_comp_lsb_val</t>
  </si>
  <si>
    <t>COMPLSB</t>
  </si>
  <si>
    <t>3'h0</t>
  </si>
  <si>
    <t>COMPLSB bits are used for trimming the curvature used for the second-order temperature compensation. The trim value is stored in IFR and loaded out of reset.</t>
  </si>
  <si>
    <t>fls_ifr_iref_trim_val</t>
  </si>
  <si>
    <t>IREF_TRIM</t>
  </si>
  <si>
    <t>Iref trim is the trimming bits for current bias for Low Power Bandgap</t>
  </si>
  <si>
    <t>fls_ifr_lp_tctrim_val</t>
  </si>
  <si>
    <t>LP_TCTRIM</t>
  </si>
  <si>
    <t>TC Trim bits for low power bandgap</t>
  </si>
  <si>
    <t>fls_ifr_lp_vtrim_val</t>
  </si>
  <si>
    <t>LP_VTRIM</t>
  </si>
  <si>
    <t>5'h10</t>
  </si>
  <si>
    <t>LP Bandgap Voltage Trim: Bits for low power voltage reference trim</t>
  </si>
  <si>
    <t>fls_ifr_flip_trim_val</t>
  </si>
  <si>
    <t>FLIP</t>
  </si>
  <si>
    <t>Amplifier Polarity: Reverses the amplifier polarity. FLIP can be used to test bandgap amplifier offset. The trimvalue is stored in IFR and loaded out of reset.</t>
  </si>
  <si>
    <t>added for opa trim values</t>
    <phoneticPr fontId="6" type="noConversion"/>
  </si>
  <si>
    <t>NA (no HW connection)</t>
  </si>
  <si>
    <t>VOUT_SEL</t>
  </si>
  <si>
    <t>3'b100</t>
  </si>
  <si>
    <t>ROM should copy the value to SCG LDO Control and Status Register (LDOCSR) VOUT_SEL register</t>
  </si>
  <si>
    <t>msf_soctrim2</t>
  </si>
  <si>
    <t>spc0</t>
  </si>
  <si>
    <t>spc_active_vdelay_ifr_trim_value</t>
  </si>
  <si>
    <t>182</t>
  </si>
  <si>
    <t>16'h00c8</t>
  </si>
  <si>
    <t>delay count value for active voltage changes (target ~20us)</t>
  </si>
  <si>
    <t>spc_pwr_delay_lpentry_ifr_trim_value</t>
  </si>
  <si>
    <t>8'h14</t>
  </si>
  <si>
    <t>low power entry delay (target ~2us)</t>
  </si>
  <si>
    <t>spc_pwr_delay_bgwkup_ifr_trim_value</t>
  </si>
  <si>
    <t>bandgap wakeup delay (target ~2us)</t>
  </si>
  <si>
    <t>spc_pwr_delay_iso2clk_ifr_trim_value</t>
  </si>
  <si>
    <t>8'h2c</t>
  </si>
  <si>
    <t>iso to clock enable delay (target 4.4us)</t>
  </si>
  <si>
    <t>spc_pwr_delay_pu2iso_ifr_trim_value</t>
  </si>
  <si>
    <t>8'h0a</t>
  </si>
  <si>
    <t>power up to iso delay (target ~1us)</t>
  </si>
  <si>
    <t>spc_pwr_delay_pu2isox256_ifr_trim_value</t>
  </si>
  <si>
    <t>power up to iso delay for DPD wakeup x256 (target ~512us; could be reduced)</t>
  </si>
  <si>
    <t>spc_bg_trim_bg_vtrim_ifr_value</t>
  </si>
  <si>
    <t>bandgap voltage trim</t>
  </si>
  <si>
    <t>spc_bg_trim_bg_itrim_ifr_value</t>
  </si>
  <si>
    <t>bandgap itrim</t>
  </si>
  <si>
    <t>spc_bg_trim_bg_rtrim_ifr_value</t>
  </si>
  <si>
    <t>spc_vd_trim_core_lvd_trim_ifr_value</t>
  </si>
  <si>
    <t>sets core lvd trip point. Should support 1.0V boot.</t>
  </si>
  <si>
    <t>spc_vd_trim_core_hvd_trim_ifr_value</t>
  </si>
  <si>
    <t>4'hf</t>
  </si>
  <si>
    <t>sets core hvd trip point. Should support 1OD mode.</t>
  </si>
  <si>
    <t>spc_vd_trim_sys_lvd_trim_ifr_value</t>
  </si>
  <si>
    <t>sets sys lvd trip point</t>
  </si>
  <si>
    <t>spc_vd_trim_sys_hvd_trim_ifr_value</t>
  </si>
  <si>
    <t>sets sys hvd trim point</t>
  </si>
  <si>
    <t>spc_vd_trim_io_lvd_normal_trim_ifr_value</t>
  </si>
  <si>
    <t>sets IO normal lvd trip point</t>
  </si>
  <si>
    <t>spc_vd_trim_io_lvd_safe_trim_ifr_value</t>
  </si>
  <si>
    <t>sets IO safe lvd trip point</t>
  </si>
  <si>
    <t>spc_vd_trim_io_hvd_trim_ifr_value</t>
  </si>
  <si>
    <t>sets io hvd trip point</t>
  </si>
  <si>
    <t>spc_tclk_trim_ifr_value</t>
  </si>
  <si>
    <t xml:space="preserve">pmc timer clock trim </t>
  </si>
  <si>
    <t>spc_coreldo_cfg_hphidrive_en_ifr_value</t>
  </si>
  <si>
    <t xml:space="preserve">enables or disables the pmc high power hidrive </t>
  </si>
  <si>
    <t>spc_coreldo_cfg_lphidrive_en_ifr_value</t>
  </si>
  <si>
    <t xml:space="preserve">enables or disables the pmc low power hidrive </t>
  </si>
  <si>
    <t>spc_coreldo_cfg_odidrv_sel_ifr_value</t>
  </si>
  <si>
    <t>spc_coreldo_cfg_idrv_sel_ifr_value</t>
  </si>
  <si>
    <t>4'h6</t>
  </si>
  <si>
    <t>msf_soctrim3</t>
  </si>
  <si>
    <t>spc_coreldo_vtrim_overdrive_ifr_value</t>
  </si>
  <si>
    <t>183</t>
  </si>
  <si>
    <t>7'h19</t>
  </si>
  <si>
    <t>trim to set the core ldo voltage in overdrive mode (1.2V)</t>
  </si>
  <si>
    <t>spc_coreldo_vtrim_normal_ifr_value</t>
  </si>
  <si>
    <t>7'h28</t>
  </si>
  <si>
    <t>trim to set the core ldo voltage in normal mode (1.1V)</t>
  </si>
  <si>
    <t>spc_coreldo_vtrim_middrive_ifr_value</t>
  </si>
  <si>
    <t>7'h37</t>
  </si>
  <si>
    <t>trim to set the core ldo voltage in middrive power mode (1.0V)</t>
  </si>
  <si>
    <t>spc_coreldo_vtrim_underdrive(middrive)_ifr_value</t>
  </si>
  <si>
    <t>spc_coreldo_lpvtrim_safe (overdrive)_ifr_value</t>
  </si>
  <si>
    <t>trim to set the core ldo voltage in LP safe (OD) mode (1.2V)</t>
  </si>
  <si>
    <t>spc_coreldo_lpvtrim_normal_ifr_value</t>
  </si>
  <si>
    <t>4'h3</t>
  </si>
  <si>
    <t>trim to set the core ldo voltage in LP normal mode (1.1V)</t>
  </si>
  <si>
    <t>spc_coreldo_lpvtrim_middrive_ifr_value</t>
  </si>
  <si>
    <t>4'h7</t>
  </si>
  <si>
    <t>trim to set the core ldo voltage in LP middrive power mode (1.0V)</t>
  </si>
  <si>
    <t>spc_coreldo_lpvtrim_underdrive(middrive)_ifr_value</t>
  </si>
  <si>
    <t>trim to set the core ldo voltage in LP underdrive (middrive?)power mode (0.9V) 1.0v?</t>
  </si>
  <si>
    <t>spc_core_ivs_lvl_trim_ifr_value</t>
  </si>
  <si>
    <t>trim to set the ivs voltage (SRPG retention voltage) RAM min. retention voltate is 0.7V</t>
  </si>
  <si>
    <t>spc_core_ivs_ds_trim_ifr_value</t>
  </si>
  <si>
    <t xml:space="preserve">trim to set the ivs drive strength </t>
  </si>
  <si>
    <t>spc_coreldo_iref_trim_lpitrim_ifr_value</t>
  </si>
  <si>
    <t>core ldo current reference trim used in low power modes</t>
  </si>
  <si>
    <t>spc_coreldo_iref_trim_hpitrim_ifr_value</t>
  </si>
  <si>
    <t>core ldo current reference trim used in high power modes</t>
  </si>
  <si>
    <t>spc_sysldo_trim_fp_trim2p5_ifr_value</t>
  </si>
  <si>
    <t>7'h65</t>
  </si>
  <si>
    <t>voltage trim value selected in sys ldo normal power mode at 2.5V</t>
  </si>
  <si>
    <t>spc_sysldo_trim_fp_trim1p8_ifr_value</t>
  </si>
  <si>
    <t>7'h69</t>
  </si>
  <si>
    <t>voltage trim value selected in sys ldo normal power mode at 1.8V</t>
  </si>
  <si>
    <t>spc_sysldo_trim_lp_trim1p8_ifr_value</t>
  </si>
  <si>
    <t>voltage trim value selected in sys ldo low power mode at 1.8V</t>
  </si>
  <si>
    <t>spc_dcdc_vtrim_ifr_lvl_00_value</t>
  </si>
  <si>
    <t>8'ha5</t>
  </si>
  <si>
    <t>DCDC voltage level trim for VSEL = 00 (1.0V; reserved)</t>
  </si>
  <si>
    <t>spc_dcdc_vtrim_ifr_lvl_01_value</t>
  </si>
  <si>
    <t>DCDC voltage level trim for VSEL = 01 (1.0V)</t>
  </si>
  <si>
    <t>spc_dcdc_vtrim_ifr_lvl_10_value</t>
  </si>
  <si>
    <t>8'h8f</t>
  </si>
  <si>
    <t>DCDC voltage level trim for VSEL = 10 (1.1V)</t>
  </si>
  <si>
    <t>spc_dcdc_vtrim_ifr_lvl_11_value</t>
  </si>
  <si>
    <t>8'h79</t>
  </si>
  <si>
    <t>DCDC voltage level trim for VSEL = 11 (1.2V)</t>
  </si>
  <si>
    <t>spc_sysldo_isinken_ifr_value</t>
  </si>
  <si>
    <t>spc_sysldo_lp_iboost_en_ifr_value</t>
  </si>
  <si>
    <t>spc_sysldo_ilim_disable_ifr_value</t>
  </si>
  <si>
    <t>msf_soctrim4</t>
  </si>
  <si>
    <t>spc_dcdc_lpvtrim_ifr_lvl_00_value</t>
  </si>
  <si>
    <t>184</t>
  </si>
  <si>
    <t>8'h10</t>
  </si>
  <si>
    <t>DCDC voltage level trim in LP mode for VSEL = 00 (0.7V; only supported in full PD with IVS disabled)</t>
  </si>
  <si>
    <t>spc_dcdc_lpvtrim_ifr_lvl_01_value</t>
  </si>
  <si>
    <t>8'h40</t>
  </si>
  <si>
    <t>DCDC voltage level trim in LP mode for VSEL = 01 (1.0V)</t>
  </si>
  <si>
    <t>spc_dcdc_lpvtrim_ifr_lvl_10_value</t>
  </si>
  <si>
    <t>8'h50</t>
  </si>
  <si>
    <t>DCDC voltage level trim in LP mode for VSEL = 10 (1.1V)</t>
  </si>
  <si>
    <t>spc_dcdc_lpvtrim_ifr_lvl_11_value</t>
  </si>
  <si>
    <t>8'h60</t>
  </si>
  <si>
    <t>DCDC voltage level trim in LP mode for VSEL = 11 (1.2V)</t>
  </si>
  <si>
    <t>spc_dcdc_hyst_trim_ifr_value</t>
  </si>
  <si>
    <t>2'h0</t>
  </si>
  <si>
    <t>spc_dcdc_hyst_lp_trim_ifr_value</t>
  </si>
  <si>
    <t>spc_dcdc_bias_trim_ifr_value</t>
  </si>
  <si>
    <t>6'h00</t>
  </si>
  <si>
    <t>spc_dcdc_peak_comp_delay_trim_ifr_value</t>
  </si>
  <si>
    <t>spc_dcdc_valley_comp_delay_trim_ifr_value</t>
  </si>
  <si>
    <t>spc_dcdc_r_delti_ifr_value</t>
  </si>
  <si>
    <t>spc_dcdc_trim_g_ifr_value</t>
  </si>
  <si>
    <t>spc_dcdc_ivly_ifr_value</t>
  </si>
  <si>
    <t>p0, p1, p2, p3</t>
  </si>
  <si>
    <t>soc_opt_ncal_dse0</t>
  </si>
  <si>
    <t>CALIB0[NCAL]</t>
  </si>
  <si>
    <t>6'h18</t>
  </si>
  <si>
    <t>Pad calibration for NMOS driver at DSE=0</t>
  </si>
  <si>
    <t>soc_opt_pcal_dse0</t>
  </si>
  <si>
    <t>CALIB0[PCAL]</t>
  </si>
  <si>
    <t>Pad calibration for PMOS driver at DSE=0</t>
  </si>
  <si>
    <t>soc_opt_ncal_dse1</t>
  </si>
  <si>
    <t>CALIB1[NCAL]</t>
  </si>
  <si>
    <t>6'h30</t>
  </si>
  <si>
    <t>Pad calibration for NMOS driver at DSE=1</t>
  </si>
  <si>
    <t>soc_opt_pcal_dse1</t>
  </si>
  <si>
    <t>CALIB1[PCAL]</t>
  </si>
  <si>
    <t>Pad calibration for PMOS driver at DSE=1</t>
  </si>
  <si>
    <t>Missing analog tamper trim</t>
  </si>
  <si>
    <t>msf_soctrim5</t>
  </si>
  <si>
    <t>sram_tmtr0_ifr_trim_value[4:0]</t>
  </si>
  <si>
    <t>185</t>
  </si>
  <si>
    <t>TMTR0[4:0]</t>
  </si>
  <si>
    <t>5b'11010</t>
  </si>
  <si>
    <t>0.9v SRAM RM</t>
  </si>
  <si>
    <t>Memory</t>
  </si>
  <si>
    <t>sram_tmtr0_ifr_trim_value[7:5]</t>
  </si>
  <si>
    <t>TMTR0[7:5]</t>
  </si>
  <si>
    <t>3'b101</t>
  </si>
  <si>
    <t>0.9v SRAM WM</t>
  </si>
  <si>
    <t>sram_tmtr0_ifr_trim_value[10:8]</t>
  </si>
  <si>
    <t>TMTR0[10:8]</t>
  </si>
  <si>
    <t>3'b011</t>
  </si>
  <si>
    <t>0.9v h2pregf valrd</t>
  </si>
  <si>
    <t>sram_tmtr0_ifr_trim_value[13:11]</t>
  </si>
  <si>
    <t>TMTR0[13：11]</t>
  </si>
  <si>
    <t>3‘b011</t>
  </si>
  <si>
    <t>0.9v h2pregf valwr</t>
  </si>
  <si>
    <t>sram_tmtr0_ifr_trim_value[14]</t>
  </si>
  <si>
    <t>TMTR0[14]</t>
  </si>
  <si>
    <t>0.9v h2pregf valen</t>
  </si>
  <si>
    <t>sram_tmtr0_ifr_trim_value[18:15]</t>
  </si>
  <si>
    <t>TMTR0[18:15]</t>
  </si>
  <si>
    <t>0.9v ROM RM</t>
  </si>
  <si>
    <t>sram_tmtr0_ifr_trim_value[19]</t>
  </si>
  <si>
    <t>TMTR0[19]</t>
  </si>
  <si>
    <t>0.9v ROM RM En</t>
  </si>
  <si>
    <t>sram_tmtr0_ifr_trim_value[21:20]</t>
  </si>
  <si>
    <t>TMTR0[21:20]</t>
  </si>
  <si>
    <t>0.9v SRAM RAM</t>
  </si>
  <si>
    <t>sram_tmtr0_ifr_trim_value[24:22]</t>
  </si>
  <si>
    <t>TMTR0[24:22]</t>
  </si>
  <si>
    <t>3b'111</t>
  </si>
  <si>
    <t>0.9v SRAM WAM</t>
  </si>
  <si>
    <t>sram_tmtr0_ifr_trim_value[26:25]</t>
  </si>
  <si>
    <t>TMTR0[26:25]</t>
  </si>
  <si>
    <t>2'b01</t>
  </si>
  <si>
    <t>0.9v h2pregf wr_assist</t>
  </si>
  <si>
    <t>sram_tmtr0_ifr_trim_value[27]</t>
  </si>
  <si>
    <t>TMTR0[27]</t>
  </si>
  <si>
    <t>0.9v h2pregf wr_assist_en</t>
  </si>
  <si>
    <t>sram_tmtr1_ifr_trim_value[4:0]</t>
  </si>
  <si>
    <t>TMTR1[4:0]</t>
  </si>
  <si>
    <t>5'b01101</t>
  </si>
  <si>
    <t>1.0v SRAM RM</t>
  </si>
  <si>
    <t>sram_tmtr1_ifr_trim_value[7:5]</t>
  </si>
  <si>
    <t>TMTR1[7:5]</t>
  </si>
  <si>
    <t>3'b111</t>
  </si>
  <si>
    <t>1.0v SRAM WM</t>
  </si>
  <si>
    <t>sram_tmtr1_ifr_trim_value[10:8]</t>
  </si>
  <si>
    <t>TMTR1[10:8]</t>
  </si>
  <si>
    <t>1.0v h2pregf valrd</t>
  </si>
  <si>
    <t>sram_tmtr1_ifr_trim_value[13:11]</t>
  </si>
  <si>
    <t>TMTR1[13：11]</t>
  </si>
  <si>
    <t>1.0v h2pregf valwr</t>
  </si>
  <si>
    <t>sram_tmtr1_ifr_trim_value[14]</t>
  </si>
  <si>
    <t>TMTR1[14]</t>
  </si>
  <si>
    <t>1.0v h2pregf valen</t>
  </si>
  <si>
    <t>sram_tmtr1_ifr_trim_value[18:15]</t>
  </si>
  <si>
    <t>TMTR1[18:15]</t>
  </si>
  <si>
    <t>4'b0001</t>
  </si>
  <si>
    <t>1.0v ROM RM</t>
  </si>
  <si>
    <t>sram_tmtr1_ifr_trim_value[19]</t>
  </si>
  <si>
    <t>TMTR1[19]</t>
  </si>
  <si>
    <t>1.0v ROM RM En</t>
  </si>
  <si>
    <t>sram_tmtr1_ifr_trim_value[21:20]</t>
  </si>
  <si>
    <t>TMTR1[21:20]</t>
  </si>
  <si>
    <t>1.0v SRAM RAM</t>
  </si>
  <si>
    <t>sram_tmtr1_ifr_trim_value[24:22]</t>
  </si>
  <si>
    <t>TMTR1[24:22]</t>
  </si>
  <si>
    <t>3'b110</t>
  </si>
  <si>
    <t>1.0v SRAM WAM</t>
  </si>
  <si>
    <t>sram_tmtr1_ifr_trim_value[26:25]</t>
  </si>
  <si>
    <t>TMTR1[26:25]</t>
  </si>
  <si>
    <t>1.0v h2pregf wr_assist</t>
  </si>
  <si>
    <t>sram_tmtr1_ifr_trim_value[27]</t>
  </si>
  <si>
    <t>TMTR1[27]</t>
  </si>
  <si>
    <t>1.0v h2pregf wr_assist_en</t>
  </si>
  <si>
    <t>sram_tmtr2_ifr_trim_value[4:0]</t>
  </si>
  <si>
    <t>TMTR2[4:0]</t>
  </si>
  <si>
    <t>5'b00111</t>
  </si>
  <si>
    <t>1.1v SRAM RM</t>
  </si>
  <si>
    <t>sram_tmtr2_ifr_trim_value[7:5]</t>
  </si>
  <si>
    <t>TMTR2[7:5]</t>
  </si>
  <si>
    <t>1.1v SRAM WM</t>
  </si>
  <si>
    <t>sram_tmtr2_ifr_trim_value[10:8]</t>
  </si>
  <si>
    <t>TMTR2[10:8]</t>
  </si>
  <si>
    <t>1.1v h2pregf valrd</t>
  </si>
  <si>
    <t>sram_tmtr2_ifr_trim_value[13:11]</t>
  </si>
  <si>
    <t>TMTR2[13：11]</t>
  </si>
  <si>
    <t>1.1v h2pregf valwr</t>
  </si>
  <si>
    <t>sram_tmtr2_ifr_trim_value[14]</t>
  </si>
  <si>
    <t>TMTR2[14]</t>
  </si>
  <si>
    <t>1.1v h2pregf valen</t>
  </si>
  <si>
    <t>sram_tmtr2_ifr_trim_value[18:15]</t>
  </si>
  <si>
    <t>TMTR2[18:15]</t>
  </si>
  <si>
    <t>4'b0010</t>
  </si>
  <si>
    <t>1.1v ROM RM</t>
  </si>
  <si>
    <t>sram_tmtr2_ifr_trim_value[19]</t>
  </si>
  <si>
    <t>TMTR2[19]</t>
  </si>
  <si>
    <t>sram_tmtr2_ifr_trim_value[21:20]</t>
  </si>
  <si>
    <t>TMTR2[21:20]</t>
  </si>
  <si>
    <t>1.1v SRAM RAM</t>
  </si>
  <si>
    <t>sram_tmtr2_ifr_trim_value[24:22]</t>
  </si>
  <si>
    <t>TMTR2[24:22]</t>
  </si>
  <si>
    <t>1.1v SRAM WAM</t>
  </si>
  <si>
    <t>sram_tmtr2_ifr_trim_value[26:25]</t>
  </si>
  <si>
    <t>TMTR2[26:25]</t>
  </si>
  <si>
    <t>1.1v h2pregf wr_assist</t>
  </si>
  <si>
    <t>sram_tmtr2_ifr_trim_value[27]</t>
  </si>
  <si>
    <t>TMTR2[27]</t>
  </si>
  <si>
    <t>1.1v h2pregf wr_assist_en</t>
  </si>
  <si>
    <t>sram_tmtr3_ifr_trim_value[4:0]</t>
  </si>
  <si>
    <t>TMTR3[4:0]</t>
  </si>
  <si>
    <t>1.21v SRAM RM</t>
  </si>
  <si>
    <t>sram_tmtr3_ifr_trim_value[7:5]</t>
  </si>
  <si>
    <t>TMTR3[7:5]</t>
  </si>
  <si>
    <t>1.21v SRAM WM</t>
  </si>
  <si>
    <t>sram_tmtr3_ifr_trim_value[10:8]</t>
  </si>
  <si>
    <t>TMTR3[10:8]</t>
  </si>
  <si>
    <t>1.21v h2pregf valrd</t>
  </si>
  <si>
    <t>sram_tmtr3_ifr_trim_value[13:11]</t>
  </si>
  <si>
    <t>TMTR3[13：11]</t>
  </si>
  <si>
    <t>1.21v h2pregf valwr</t>
  </si>
  <si>
    <t>sram_tmtr3_ifr_trim_value[14]</t>
  </si>
  <si>
    <t>TMTR3[14]</t>
  </si>
  <si>
    <t>1.21v h2pregf valen</t>
  </si>
  <si>
    <t>sram_tmtr3_ifr_trim_value[18:15]</t>
  </si>
  <si>
    <t>TMTR3[18:15]</t>
  </si>
  <si>
    <t>4'b0011</t>
  </si>
  <si>
    <t>1.21v ROM RM</t>
  </si>
  <si>
    <t>sram_tmtr3_ifr_trim_value[19]</t>
  </si>
  <si>
    <t>TMTR3[19]</t>
  </si>
  <si>
    <t>sram_tmtr3_ifr_trim_value[21:20]</t>
  </si>
  <si>
    <t>TMTR3[21:20]</t>
  </si>
  <si>
    <t>1.21v SRAM RAM</t>
  </si>
  <si>
    <t>sram_tmtr3_ifr_trim_value[24:22]</t>
  </si>
  <si>
    <t>TMTR3[24:22]</t>
  </si>
  <si>
    <t>1.21v SRAM WAM</t>
  </si>
  <si>
    <t>sram_tmtr3_ifr_trim_value[26:25]</t>
  </si>
  <si>
    <t>TMTR3[26:25]</t>
  </si>
  <si>
    <t>1.21v h2pregf wr_assist</t>
  </si>
  <si>
    <t>sram_tmtr3_ifr_trim_value[27]</t>
  </si>
  <si>
    <t>TMTR3[27]</t>
  </si>
  <si>
    <t>1.21v h2pregf wr_assist_en</t>
  </si>
  <si>
    <t>msf_soctrim6</t>
  </si>
  <si>
    <t xml:space="preserve"> IFR_mem_MTR_ramx0_ipt_ext_cr_d </t>
  </si>
  <si>
    <t>186</t>
  </si>
  <si>
    <t>Y</t>
  </si>
  <si>
    <t xml:space="preserve"> IFR_mem_MTR_ramx0_ipt_ext_cr_en </t>
  </si>
  <si>
    <t xml:space="preserve">IFR_mem_MTR_ramx1_ipt_ext_cr_d </t>
  </si>
  <si>
    <t xml:space="preserve"> IFR_mem_MTR_ramx1_ipt_ext_cr_en </t>
  </si>
  <si>
    <t xml:space="preserve"> IFR_mem_MTR_ramx2_ipt_ext_cr_d </t>
  </si>
  <si>
    <t xml:space="preserve"> IFR_mem_MTR_ramx2_ipt_ext_cr_en </t>
  </si>
  <si>
    <t xml:space="preserve">IFR_mem_MTR_ramb_ipt_ext_cr_d </t>
  </si>
  <si>
    <t xml:space="preserve">IFR_mem_MTR_ramb_ipt_ext_cr_en </t>
  </si>
  <si>
    <t xml:space="preserve"> IFR_mem_MTR_ramc0_ipt_ext_cr_d </t>
  </si>
  <si>
    <t xml:space="preserve"> IFR_mem_MTR_ramc0_ipt_ext_cr_en </t>
  </si>
  <si>
    <t xml:space="preserve">IFR_mem_MTR_ramc1_ipt_ext_cr_d </t>
  </si>
  <si>
    <t xml:space="preserve"> IFR_mem_MTR_ramc1_ipt_ext_cr_en </t>
  </si>
  <si>
    <t xml:space="preserve">IFR_mem_MTR_ramd0_ipt_ext_cr_d </t>
  </si>
  <si>
    <t xml:space="preserve">IFR_mem_MTR_ramd0_ipt_ext_cr_en </t>
  </si>
  <si>
    <t xml:space="preserve"> IFR_mem_MTR_ramd1_ipt_ext_cr_d </t>
  </si>
  <si>
    <t xml:space="preserve"> IFR_mem_MTR_ramd1_ipt_ext_cr_en </t>
  </si>
  <si>
    <t xml:space="preserve">IFR_mem_MTR_rame0_ipt_ext_cr_d </t>
  </si>
  <si>
    <t xml:space="preserve">IFR_mem_MTR_rame0_ipt_ext_cr_en </t>
  </si>
  <si>
    <t xml:space="preserve"> IFR_mem_MTR_rame1_ipt_ext_cr_d </t>
  </si>
  <si>
    <t xml:space="preserve"> IFR_mem_MTR_rame1_ipt_ext_cr_en </t>
  </si>
  <si>
    <t xml:space="preserve"> IFR_mem_MTR_ramf0_ipt_ext_cr_d </t>
  </si>
  <si>
    <t xml:space="preserve">IFR_mem_MTR_ramf0_ipt_ext_cr_en </t>
  </si>
  <si>
    <t xml:space="preserve"> IFR_mem_MTR_ramf1_ipt_ext_cr_d </t>
  </si>
  <si>
    <t xml:space="preserve"> IFR_mem_MTR_ramf1_ipt_ext_cr_en </t>
  </si>
  <si>
    <t xml:space="preserve">IFR_mem_MTR_ramg0_ipt_ext_cr_d </t>
  </si>
  <si>
    <t xml:space="preserve">IFR_mem_MTR_ramg0_ipt_ext_cr_en </t>
  </si>
  <si>
    <t xml:space="preserve">IFR_mem_MTR_ramg1_ipt_ext_cr_d </t>
  </si>
  <si>
    <t xml:space="preserve"> IFR_mem_MTR_ramg1_ipt_ext_cr_en </t>
  </si>
  <si>
    <t xml:space="preserve">IFR_mem_MTR_ramg2_ipt_ext_cr_d </t>
  </si>
  <si>
    <t xml:space="preserve"> IFR_mem_MTR_ramg2_ipt_ext_cr_en </t>
  </si>
  <si>
    <t xml:space="preserve">IFR_mem_MTR_ramg3_ipt_ext_cr_d </t>
  </si>
  <si>
    <t xml:space="preserve">IFR_mem_MTR_ramg3_ipt_ext_cr_en </t>
  </si>
  <si>
    <t xml:space="preserve">IFR_mem_MTR_ramh0_ipt_ext_cr_d </t>
  </si>
  <si>
    <t xml:space="preserve">IFR_mem_MTR_ramh0_ipt_ext_cr_en </t>
  </si>
  <si>
    <t xml:space="preserve">IFR_mem_MTR_ramh1_ipt_ext_cr_d </t>
  </si>
  <si>
    <t xml:space="preserve">IFR_mem_MTR_ramh1_ipt_ext_cr_en </t>
  </si>
  <si>
    <t>msf_soctrim7</t>
  </si>
  <si>
    <t>vbat0</t>
  </si>
  <si>
    <t>fro16k_freq_trim</t>
  </si>
  <si>
    <t>187</t>
  </si>
  <si>
    <t>FROCFGA.FREQ_TRIM</t>
  </si>
  <si>
    <t>8'h88</t>
  </si>
  <si>
    <t>fro16k_temp_trim</t>
  </si>
  <si>
    <t>FROCFGA.TEMP_TRIM</t>
  </si>
  <si>
    <t>TE-BACES</t>
  </si>
  <si>
    <t>sram ldo</t>
  </si>
  <si>
    <t>LDOCFGA[11:0]</t>
  </si>
  <si>
    <t>12'hC1B</t>
  </si>
  <si>
    <t>Design</t>
  </si>
  <si>
    <t>clk monitor</t>
  </si>
  <si>
    <t>MONCFGA[7:0]</t>
  </si>
  <si>
    <t>8'hFF</t>
  </si>
  <si>
    <t>Validation/Sys Arch</t>
  </si>
  <si>
    <t>tamper_temp_trim</t>
  </si>
  <si>
    <t xml:space="preserve">tamper_trim.temp_trim </t>
  </si>
  <si>
    <t>12'h7DF</t>
  </si>
  <si>
    <t>tamper_volt_trim</t>
  </si>
  <si>
    <t>tamper_trim.volt_trim</t>
  </si>
  <si>
    <t>tamper_light_trim</t>
  </si>
  <si>
    <t xml:space="preserve">tamper_trim.light_trim </t>
  </si>
  <si>
    <t>6'h6</t>
  </si>
  <si>
    <t>tamper_vbg_trim</t>
  </si>
  <si>
    <t xml:space="preserve">tamper_trim.vbg_trim </t>
  </si>
  <si>
    <t>5'hF</t>
  </si>
  <si>
    <t>tamper_reserved</t>
  </si>
  <si>
    <t>32k osc</t>
  </si>
  <si>
    <t>OSCCFGA[11:0]</t>
  </si>
  <si>
    <t>12'h783</t>
  </si>
  <si>
    <t>vbat switch</t>
  </si>
  <si>
    <t>SWICTLA[1:0]</t>
  </si>
  <si>
    <t>Part configuration</t>
  </si>
  <si>
    <t>PART_CFG_PERIPH_EN 0</t>
  </si>
  <si>
    <t>188</t>
  </si>
  <si>
    <t>See phantom config columns</t>
  </si>
  <si>
    <t>ROM copies the value from this field to SYSCON phantom cofiguration register (SYSCON-&gt;PERIPH_ENx).</t>
  </si>
  <si>
    <t>Sys Arch</t>
  </si>
  <si>
    <t>PART_CFG_PERIPH_EN 1</t>
  </si>
  <si>
    <t>PART_CFG_PERIPH_EN 2</t>
  </si>
  <si>
    <t>PART_CFG_PERIPH_EN 3</t>
  </si>
  <si>
    <t>PART_CFG_MISC</t>
  </si>
  <si>
    <t>189</t>
  </si>
  <si>
    <t>ROM copies the value from this field to SYSCON miscillaneous phantom cofiguration register  (SYSCON-&gt;MISC_EN).
SRAM part configuration is stored here.</t>
  </si>
  <si>
    <t>PART_CFG_ISP_UART_PINS</t>
  </si>
  <si>
    <t>18A</t>
  </si>
  <si>
    <t>Same as CMPA fields ISP_UART_CFG</t>
  </si>
  <si>
    <t>ROM re-configures the default ISP pins based on these settings which could change per package.</t>
  </si>
  <si>
    <t>PART_CFG_ISP_I2C_PINS</t>
  </si>
  <si>
    <t>Same as CMPA field ISP_I2C_CFG</t>
  </si>
  <si>
    <t>PART_CFG_ISP_CAN_PINS</t>
  </si>
  <si>
    <t>Same as CMPA fields ISP_CAN_CFG</t>
  </si>
  <si>
    <t>PART_CFG_ISP_SPI_PINS0</t>
  </si>
  <si>
    <t>Same as CMPA field ISP_SPI_CFG0</t>
  </si>
  <si>
    <t>PART_CFG_ISP_SPI_PINS1</t>
  </si>
  <si>
    <t>18B</t>
  </si>
  <si>
    <t>Same as CMPA field ISP_SPI_CFG1</t>
  </si>
  <si>
    <t>PART_CFG_ISP_USB</t>
  </si>
  <si>
    <t>Same as CMPA field ISP_USB_CFG</t>
  </si>
  <si>
    <t>Reserved RO_PUF constants area for Nirvana_shrink</t>
  </si>
  <si>
    <t>RO_PUF_CONST0</t>
  </si>
  <si>
    <t>18C</t>
  </si>
  <si>
    <t>Random constants used with KEYPROV command to enhance DUK key entropy when RO_PUF is used.</t>
  </si>
  <si>
    <t>RO_PUF_CONST1</t>
  </si>
  <si>
    <t>18D</t>
  </si>
  <si>
    <t>RO_PUF_CONST2</t>
  </si>
  <si>
    <t>18E</t>
  </si>
  <si>
    <t>RO_PUF_CONST3</t>
  </si>
  <si>
    <t>18F</t>
  </si>
  <si>
    <t>ROM patch in array 0</t>
  </si>
  <si>
    <t>190</t>
  </si>
  <si>
    <t>ROM_PATCH_CRC32[31:0]</t>
    <phoneticPr fontId="6" type="noConversion"/>
  </si>
  <si>
    <t>ROM</t>
  </si>
  <si>
    <t>191</t>
  </si>
  <si>
    <t>ROM_PATCH_VERSION</t>
    <phoneticPr fontId="6" type="noConversion"/>
  </si>
  <si>
    <t>192</t>
  </si>
  <si>
    <t>ROM_PATCH_LEN</t>
    <phoneticPr fontId="6" type="noConversion"/>
  </si>
  <si>
    <t>193</t>
  </si>
  <si>
    <t>Reserved</t>
    <phoneticPr fontId="6" type="noConversion"/>
  </si>
  <si>
    <t>RP0_CMAC[127:0]</t>
  </si>
  <si>
    <t>RP0_ENTRIES[]</t>
  </si>
  <si>
    <t>ROM patch in array 1</t>
    <phoneticPr fontId="10" type="noConversion"/>
  </si>
  <si>
    <t>200</t>
  </si>
  <si>
    <t>2DF</t>
  </si>
  <si>
    <t>MSF Test for 
array 1</t>
  </si>
  <si>
    <t>2E0</t>
  </si>
  <si>
    <t>arraytrim0_0 ~arraytrim0_3</t>
  </si>
  <si>
    <t>128'h0</t>
  </si>
  <si>
    <t>Array Trim - Block 1, Word 0~3</t>
  </si>
  <si>
    <t>2E1</t>
  </si>
  <si>
    <t>repair00_0 ~ repair00_3</t>
  </si>
  <si>
    <t>Repair0 - Block 1, Word 0~3</t>
  </si>
  <si>
    <t>2E2</t>
  </si>
  <si>
    <t>repair01_0 ~ repair01_3</t>
  </si>
  <si>
    <t>128h'0</t>
  </si>
  <si>
    <t>Repair1 - Block 1, Word 0</t>
  </si>
  <si>
    <t>2E3</t>
  </si>
  <si>
    <t>RESERVED as needed for TSMC block 1 or common data</t>
  </si>
  <si>
    <t>ROM patch second chunk in array 1</t>
  </si>
  <si>
    <t>300</t>
  </si>
  <si>
    <t>3FF</t>
  </si>
  <si>
    <t>A1 GDET IFR1 : 0x0110_0090, 0x0110_00A0</t>
  </si>
  <si>
    <t>000000000000_0F_0F_PE_PE_3F_00_PE_00_06_0B</t>
  </si>
  <si>
    <t>A0 GDET IFR1 : 0x0110_0090, 0x0110_00A0</t>
  </si>
  <si>
    <t>000000000000_0C_0B_PE_PE_1F_00_PE_00_06_0B</t>
  </si>
  <si>
    <t>Register</t>
  </si>
  <si>
    <t>IFR bits</t>
  </si>
  <si>
    <t>bits</t>
  </si>
  <si>
    <t>item</t>
  </si>
  <si>
    <t>uint8_t GDET_CFGX[16]</t>
  </si>
  <si>
    <t>A0 
Value</t>
  </si>
  <si>
    <t>A1 
Value</t>
  </si>
  <si>
    <t>comments</t>
  </si>
  <si>
    <t>GDET_UPDATE_TIMER</t>
  </si>
  <si>
    <t>0</t>
  </si>
  <si>
    <t>4</t>
  </si>
  <si>
    <t>UPD_RATE</t>
  </si>
  <si>
    <t xml:space="preserve"> GDET_CFGX[0]</t>
  </si>
  <si>
    <t>3:0</t>
  </si>
  <si>
    <t>0xB</t>
  </si>
  <si>
    <t>Re-evaluated for A1.</t>
  </si>
  <si>
    <t>1</t>
  </si>
  <si>
    <t>UPD_STOP</t>
  </si>
  <si>
    <t>UPD_MAN</t>
  </si>
  <si>
    <t>2</t>
  </si>
  <si>
    <t>GDET_CTRL1</t>
  </si>
  <si>
    <t>CHG_SEL1</t>
  </si>
  <si>
    <t xml:space="preserve"> GDET_CFGX[1]</t>
  </si>
  <si>
    <t>1:0</t>
  </si>
  <si>
    <t>0x2</t>
  </si>
  <si>
    <t xml:space="preserve">WEIGHT1 </t>
  </si>
  <si>
    <t>3:2</t>
  </si>
  <si>
    <t>0x1</t>
  </si>
  <si>
    <t>IGN_ERR1</t>
  </si>
  <si>
    <t>IGN_POS1</t>
  </si>
  <si>
    <t>5</t>
  </si>
  <si>
    <t>IGN_NEG1</t>
  </si>
  <si>
    <t>6</t>
  </si>
  <si>
    <t>FULLCYC1</t>
  </si>
  <si>
    <t>7</t>
  </si>
  <si>
    <t>DBL_DLY1</t>
  </si>
  <si>
    <t xml:space="preserve"> GDET_CFGX[2]</t>
  </si>
  <si>
    <t>STAB_REF1</t>
  </si>
  <si>
    <t>EXTVPASS1</t>
  </si>
  <si>
    <t>GDET_INIT_DEL1</t>
  </si>
  <si>
    <t>TRIM1</t>
  </si>
  <si>
    <t xml:space="preserve"> GDET_CFGX[3]</t>
  </si>
  <si>
    <t>6:0</t>
  </si>
  <si>
    <t>&lt;PTE&gt;</t>
  </si>
  <si>
    <t>Changing per part.</t>
  </si>
  <si>
    <t>MIN_REF1</t>
  </si>
  <si>
    <t xml:space="preserve"> GDET_CFGX[4]</t>
  </si>
  <si>
    <t>5:0</t>
  </si>
  <si>
    <t>MAX_REF1</t>
  </si>
  <si>
    <t xml:space="preserve"> GDET_CFGX[5]</t>
  </si>
  <si>
    <t>0x1F</t>
  </si>
  <si>
    <t>0x3F</t>
  </si>
  <si>
    <t>GDET_INIT_DEL1_MODE1</t>
  </si>
  <si>
    <t xml:space="preserve"> GDET_CFGX[6]</t>
  </si>
  <si>
    <t>GDET_INIT_DEL1_MODE2</t>
  </si>
  <si>
    <t xml:space="preserve"> GDET_CFGX[7]</t>
  </si>
  <si>
    <t>GDET_MARGIN1</t>
  </si>
  <si>
    <t>MNEG1</t>
  </si>
  <si>
    <t xml:space="preserve"> GDET_CFGX[8]</t>
  </si>
  <si>
    <t>0xF</t>
  </si>
  <si>
    <t>0x0</t>
  </si>
  <si>
    <t>MPOS1</t>
  </si>
  <si>
    <t xml:space="preserve"> GDET_CFGX[9]</t>
  </si>
  <si>
    <t>0xC</t>
  </si>
  <si>
    <t>A1.1 
Value</t>
  </si>
  <si>
    <t>0xE</t>
  </si>
  <si>
    <t>Secure 
Phantom</t>
  </si>
  <si>
    <t>IFR1 location</t>
  </si>
  <si>
    <t>Registers</t>
  </si>
  <si>
    <t>0x1640</t>
  </si>
  <si>
    <t>0x1641</t>
  </si>
  <si>
    <t>0x1808[11:8]    (msf_soctrim0[75:72])</t>
  </si>
  <si>
    <t>0x1808[15:12]  (msf_soctrim0[79:76])</t>
  </si>
  <si>
    <t>0x180C[15:0]      (msf_soctrim0[111:96])</t>
  </si>
  <si>
    <t>0x180C[16]          (msf_soctrim0[112])</t>
  </si>
  <si>
    <t>0x180C[23:20]  (msf_soctrim0[119:116])</t>
  </si>
  <si>
    <t>0x180C[31:24]   (msf_soctrim0[127:120])</t>
  </si>
  <si>
    <t>0x1880</t>
  </si>
  <si>
    <t>Peripheral_EN0</t>
  </si>
  <si>
    <t>0x1884</t>
  </si>
  <si>
    <t>Peripheral_EN1</t>
  </si>
  <si>
    <t>0x1888</t>
  </si>
  <si>
    <t>Peripheral_EN2</t>
  </si>
  <si>
    <t>0x188C</t>
  </si>
  <si>
    <t>Peripheral_EN3</t>
  </si>
  <si>
    <t>0x1890</t>
  </si>
  <si>
    <t>Misc_Phantom</t>
  </si>
  <si>
    <t>0x180A[3:0] (msf_soctrim0[83:80])</t>
  </si>
  <si>
    <t>4'hB</t>
  </si>
  <si>
    <t>4'hA</t>
  </si>
  <si>
    <t>0x180A[7:4] (msf_soctrim0[87:84])</t>
  </si>
  <si>
    <t>0x180A[7:4] (msf_soctrim0[91:88])</t>
  </si>
  <si>
    <t>4'h5</t>
  </si>
  <si>
    <t>0x180A[7:4] (msf_soctrim0[95:92])</t>
  </si>
  <si>
    <t>0x180C[17]          (msf_soctrim0[113])</t>
  </si>
  <si>
    <t>Note:
DEVICE_ID ROM_REV_MINOR should be same with the ROM patch version provided by ROM team.</t>
  </si>
  <si>
    <r>
      <rPr>
        <sz val="12"/>
        <color rgb="FF000000"/>
        <rFont val="Calibri"/>
        <family val="2"/>
        <scheme val="minor"/>
      </rPr>
      <t xml:space="preserve">Note:
1.  Referenced Nirvana part configuration v1.4
https://nxp1.sharepoint.com/:x:/r/sites/MCUlibrary/nirvana/02_Marketing/Nirvana%20part%20configuration%20v1.4.xlsx?d=wb7e719fdcc4d4d65a3b4eea68300ea81&amp;csf=1&amp;web=1&amp;e=Akaidi
2. 11/18/2021 Marketing udpated NX32N34x/54x phantom option.
    Non Secure part Peripher_EN2 bit 18 is 0. S50 should be disabled.
</t>
    </r>
    <r>
      <rPr>
        <sz val="12"/>
        <color rgb="FFFF0000"/>
        <rFont val="Calibri"/>
        <family val="2"/>
        <scheme val="minor"/>
      </rPr>
      <t xml:space="preserve">3. ROM Patch Version must be align with the parch programmed to IFR1, which is done by NXP"								</t>
    </r>
  </si>
  <si>
    <t>Address</t>
  </si>
  <si>
    <t>A0 Value</t>
  </si>
  <si>
    <t>A1 Value</t>
  </si>
  <si>
    <t>Owner</t>
  </si>
  <si>
    <t>0x0110_0020</t>
  </si>
  <si>
    <t>  s50_dtrng_config-&gt;cfg.MCTL</t>
  </si>
  <si>
    <t>0x00010001</t>
  </si>
  <si>
    <t>FVAL &amp; RNG board</t>
  </si>
  <si>
    <t>0x0110_0024</t>
  </si>
  <si>
    <t>  s50_dtrng_config-&gt;cfg.SCMISC</t>
  </si>
  <si>
    <t>0x00010020</t>
  </si>
  <si>
    <t>0x0110_0028</t>
  </si>
  <si>
    <t>  s50_dtrng_config-&gt;cfg.SDCTL</t>
  </si>
  <si>
    <t>0x75300400</t>
  </si>
  <si>
    <t>0x7D000400</t>
  </si>
  <si>
    <t>0x0110_002C</t>
  </si>
  <si>
    <t>  s50_dtrng_config-&gt;cfg.FRQMIN</t>
  </si>
  <si>
    <t>0x00006B47</t>
  </si>
  <si>
    <t>0x00004E20</t>
  </si>
  <si>
    <t>0x0110_0030</t>
  </si>
  <si>
    <t>  dtrng_config-&gt;cfg.FRQMAX</t>
  </si>
  <si>
    <t>0x0000A92C</t>
  </si>
  <si>
    <t>0x0000D6D8</t>
  </si>
  <si>
    <t>0x0110_0034</t>
  </si>
  <si>
    <t>  s50_dtrng_config-&gt;cfg.SCML   </t>
  </si>
  <si>
    <t>0x00A90254</t>
  </si>
  <si>
    <t>0x0110_0038</t>
  </si>
  <si>
    <t>  s50_dtrng_config-&gt;cfg.SCR1L</t>
  </si>
  <si>
    <t>0x007000BB</t>
  </si>
  <si>
    <t>0x0110_003C</t>
  </si>
  <si>
    <t>  s50_dtrng_config-&gt;cfg.SCR2L</t>
  </si>
  <si>
    <t>0x004D0069</t>
  </si>
  <si>
    <t>0x0110_0040</t>
  </si>
  <si>
    <t>  s50_dtrng_config-&gt;cfg.SCR3L</t>
  </si>
  <si>
    <t>0x00400061</t>
  </si>
  <si>
    <t>0x0110_0044</t>
  </si>
  <si>
    <t xml:space="preserve">  s50_dtrng_config-&gt;cfg.SEC_CFG </t>
  </si>
  <si>
    <t>0x00000000</t>
  </si>
  <si>
    <t>0x0110_0048</t>
  </si>
  <si>
    <t>  s50_dtrng_config-&gt;cfg.INT_CTRL</t>
  </si>
  <si>
    <t>0x00000007</t>
  </si>
  <si>
    <t>0x0110_004C</t>
  </si>
  <si>
    <t>  s50_dtrng_config-&gt;cfg.INT_MASK</t>
  </si>
  <si>
    <t>0x0110_0050</t>
  </si>
  <si>
    <t>  s50_dtrng_config-&gt;cfg.OSC2_CTL</t>
  </si>
  <si>
    <t>0x00001001</t>
  </si>
  <si>
    <t>0x0110_0054</t>
  </si>
  <si>
    <t xml:space="preserve">  s50_dtrng_config-&gt;HMAC[0]</t>
  </si>
  <si>
    <t>0xc74846f0</t>
  </si>
  <si>
    <t>0x95C7E588</t>
  </si>
  <si>
    <t>STEC (Martin)</t>
  </si>
  <si>
    <t>0x0110_0058</t>
  </si>
  <si>
    <t xml:space="preserve">  s50_dtrng_config-&gt;HMAC[1]</t>
  </si>
  <si>
    <t>0xc0c18536</t>
  </si>
  <si>
    <t>0x809CE85F</t>
  </si>
  <si>
    <t>0x0110_005C</t>
  </si>
  <si>
    <t xml:space="preserve">  s50_dtrng_config-&gt;HMAC[2]</t>
  </si>
  <si>
    <t>0xe8dda0f3</t>
  </si>
  <si>
    <t>0xD348FE33</t>
  </si>
  <si>
    <t>0x0110_0060</t>
  </si>
  <si>
    <t xml:space="preserve">  s50_dtrng_config-&gt;HMAC[3]</t>
  </si>
  <si>
    <t>0x6dd12495</t>
  </si>
  <si>
    <t>0x35AE60E9</t>
  </si>
  <si>
    <t>0x0110_0064</t>
  </si>
  <si>
    <t xml:space="preserve">  s50_dtrng_config-&gt;HMAC[4]</t>
  </si>
  <si>
    <t>0x1ef0ba90</t>
  </si>
  <si>
    <t>0xE8229AE2</t>
  </si>
  <si>
    <t>0x0110_0068</t>
  </si>
  <si>
    <t xml:space="preserve">  s50_dtrng_config-&gt;HMAC[5]</t>
  </si>
  <si>
    <t>0x3d842b34</t>
  </si>
  <si>
    <t>0xA20152E6</t>
  </si>
  <si>
    <t>0x0110_006C</t>
  </si>
  <si>
    <t xml:space="preserve">  s50_dtrng_config-&gt;HMAC[6]</t>
  </si>
  <si>
    <t>0xd124a588</t>
  </si>
  <si>
    <t>0x7333A547</t>
  </si>
  <si>
    <t>0x0110_0070</t>
  </si>
  <si>
    <t xml:space="preserve">  s50_dtrng_config-&gt;HMAC[7]</t>
  </si>
  <si>
    <t>0xbc213714</t>
  </si>
  <si>
    <t>0xC6BA4542</t>
  </si>
  <si>
    <t>0x0110_0074</t>
  </si>
  <si>
    <t>TRNG2_CFG0</t>
  </si>
  <si>
    <t>0x0110_0078</t>
  </si>
  <si>
    <t>TRNG2_CFG1</t>
  </si>
  <si>
    <t>0x0110_007C</t>
  </si>
  <si>
    <t>TRNG2_CFG2</t>
  </si>
  <si>
    <t>A1.1 Value</t>
  </si>
  <si>
    <t>MCXN947TVDF</t>
  </si>
  <si>
    <t>MCXN947TVPB</t>
  </si>
  <si>
    <t>MCXN947TVKL</t>
  </si>
  <si>
    <t>MCXN947TVABR</t>
  </si>
  <si>
    <t>MCXN946TVDF</t>
  </si>
  <si>
    <t>MCXN946TVPB</t>
  </si>
  <si>
    <t>MCXN946TVKL</t>
  </si>
  <si>
    <t>MCXN946TVABR</t>
  </si>
  <si>
    <t>MCXN547TVDF</t>
  </si>
  <si>
    <t>MCXN547TVPB</t>
  </si>
  <si>
    <t>MCXN547TVKL</t>
  </si>
  <si>
    <t>MCXN547TVABR</t>
  </si>
  <si>
    <t>MCXN546TVDF</t>
  </si>
  <si>
    <t>MCXN546TVPB</t>
  </si>
  <si>
    <t>MCXN546TVKL</t>
  </si>
  <si>
    <t>MCXN546TVABR</t>
  </si>
  <si>
    <t>MCXN527TVDF</t>
  </si>
  <si>
    <t>MCXN527TVKL</t>
  </si>
  <si>
    <t>MCXN527TVABR</t>
  </si>
  <si>
    <t>MCXN526TVDF</t>
  </si>
  <si>
    <t>MCXN526TVKL</t>
  </si>
  <si>
    <t>MCXN526TVABR</t>
  </si>
  <si>
    <t>MCXN556TCDFT</t>
  </si>
  <si>
    <t>MCXN557TCDFT</t>
  </si>
  <si>
    <t>MCXN247TVDF</t>
  </si>
  <si>
    <t>MCXN247TVKL</t>
  </si>
  <si>
    <t>MCXN247TVPB</t>
  </si>
  <si>
    <t>MCXN247TVABR</t>
  </si>
  <si>
    <t>MCXN246TVABR</t>
  </si>
  <si>
    <t>MCXN537TVDF</t>
  </si>
  <si>
    <t>MCXN537TVPB</t>
  </si>
  <si>
    <t>MCXN537TVKL</t>
  </si>
  <si>
    <t>MCXN537TVABR</t>
  </si>
  <si>
    <t>MCXN536TVDF</t>
  </si>
  <si>
    <t>MCXN536TVPB</t>
  </si>
  <si>
    <t>MCXN536TVKL</t>
  </si>
  <si>
    <t>MCXN536TVABR</t>
  </si>
  <si>
    <t>bit</t>
    <phoneticPr fontId="6" type="noConversion"/>
  </si>
  <si>
    <t>MCXN947VDFT</t>
  </si>
  <si>
    <t>MCXN947VPBT</t>
  </si>
  <si>
    <t>MCXN947VKLT</t>
  </si>
  <si>
    <t>MCXN947VABR</t>
  </si>
  <si>
    <t>MCXN946VDFT</t>
  </si>
  <si>
    <t>MCXN946VPBT</t>
  </si>
  <si>
    <t>MCXN946VKLT</t>
  </si>
  <si>
    <t>MCXN946VABR</t>
  </si>
  <si>
    <t>MCXN547VDFT</t>
  </si>
  <si>
    <t>MCXN547VPBT</t>
  </si>
  <si>
    <t>MCXN547VKLT</t>
  </si>
  <si>
    <t>MCXN547VABR</t>
  </si>
  <si>
    <t>MCXN546VDFT</t>
  </si>
  <si>
    <t>MCXN546VPBT</t>
  </si>
  <si>
    <t>MCXN546VKLT</t>
  </si>
  <si>
    <t>MCXN546VABR</t>
  </si>
  <si>
    <t>MCXN527VDFT</t>
  </si>
  <si>
    <t>MCXN527VKLT</t>
  </si>
  <si>
    <t>MCXN527VABR</t>
  </si>
  <si>
    <t>MCXN526VDFT</t>
  </si>
  <si>
    <t>MCXN526VKLT</t>
  </si>
  <si>
    <t>MCXN526VABR</t>
  </si>
  <si>
    <t>MCXN556SCDFT</t>
  </si>
  <si>
    <t>MCXN557SCDFT</t>
  </si>
  <si>
    <t>MCXN247VDFT</t>
  </si>
  <si>
    <t>MCXN247VKLT</t>
  </si>
  <si>
    <t>MCXN247VPBT</t>
  </si>
  <si>
    <t>MCXN247VABR</t>
  </si>
  <si>
    <t>MCXN246VABR</t>
  </si>
  <si>
    <t>MCXN537VDFT</t>
  </si>
  <si>
    <t>MCXN537VPBT</t>
  </si>
  <si>
    <t>MCXN537VKLT</t>
  </si>
  <si>
    <t>MCXN537VABR</t>
  </si>
  <si>
    <t>MCXN536VDFT</t>
  </si>
  <si>
    <t>MCXN536VPBT</t>
  </si>
  <si>
    <t>MCXN536VKLT</t>
  </si>
  <si>
    <t>MCXN536VABR</t>
  </si>
  <si>
    <t>FlesSPI</t>
    <phoneticPr fontId="6" type="noConversion"/>
  </si>
  <si>
    <t>MUX</t>
  </si>
  <si>
    <t>PORT0</t>
  </si>
  <si>
    <t>PORT1</t>
  </si>
  <si>
    <t>PORT2</t>
  </si>
  <si>
    <t>PORT3</t>
  </si>
  <si>
    <t>PORT4</t>
  </si>
  <si>
    <t>GPIO0</t>
  </si>
  <si>
    <t>GPIO1</t>
  </si>
  <si>
    <t>GPIO2</t>
  </si>
  <si>
    <t>GPIO3</t>
  </si>
  <si>
    <t>GPIO4</t>
  </si>
  <si>
    <t>PINT</t>
  </si>
  <si>
    <t>DMA30</t>
  </si>
  <si>
    <t>CRC</t>
  </si>
  <si>
    <t>WWDT0</t>
  </si>
  <si>
    <t>WWDT1</t>
  </si>
  <si>
    <t>MTR</t>
    <phoneticPr fontId="6" type="noConversion"/>
  </si>
  <si>
    <t>MAILBOX</t>
  </si>
  <si>
    <t>MRT</t>
  </si>
  <si>
    <t>OSTIMER</t>
  </si>
  <si>
    <t>SCT</t>
  </si>
  <si>
    <t>ADC0</t>
  </si>
  <si>
    <t>ADC1</t>
  </si>
  <si>
    <t>DAC0</t>
  </si>
  <si>
    <t>EVSIM0</t>
  </si>
  <si>
    <t>EVSIM1</t>
  </si>
  <si>
    <t>UTICK</t>
  </si>
  <si>
    <t>FC0</t>
  </si>
  <si>
    <t>FC1</t>
  </si>
  <si>
    <t>FC2</t>
  </si>
  <si>
    <t>FC3</t>
    <phoneticPr fontId="6" type="noConversion"/>
  </si>
  <si>
    <t>FC4</t>
  </si>
  <si>
    <t>FC5</t>
  </si>
  <si>
    <t>FC6</t>
  </si>
  <si>
    <t>FC7</t>
  </si>
  <si>
    <t>FC8</t>
  </si>
  <si>
    <t>FC9</t>
  </si>
  <si>
    <t>MICFIL</t>
  </si>
  <si>
    <t>TIMER2</t>
  </si>
  <si>
    <t>USB RAM</t>
    <phoneticPr fontId="6" type="noConversion"/>
  </si>
  <si>
    <t>USB_FS_DCD</t>
    <phoneticPr fontId="6" type="noConversion"/>
  </si>
  <si>
    <t>USB_FS</t>
  </si>
  <si>
    <t>TIMER0</t>
  </si>
  <si>
    <t>TIMER1</t>
  </si>
  <si>
    <t>PKC RAM</t>
    <phoneticPr fontId="6" type="noConversion"/>
  </si>
  <si>
    <t>EZHA</t>
  </si>
  <si>
    <t>EZHB</t>
  </si>
  <si>
    <t>eSPI</t>
  </si>
  <si>
    <t>DMA31</t>
  </si>
  <si>
    <t>Ethernet</t>
  </si>
  <si>
    <t>uSDHC</t>
    <phoneticPr fontId="6" type="noConversion"/>
  </si>
  <si>
    <t>FlexIO</t>
  </si>
  <si>
    <t>SAI0</t>
  </si>
  <si>
    <t>SAI1</t>
  </si>
  <si>
    <t>TRO</t>
    <phoneticPr fontId="6" type="noConversion"/>
  </si>
  <si>
    <t>FREQME</t>
  </si>
  <si>
    <t>CWT0</t>
  </si>
  <si>
    <t>CWT1</t>
  </si>
  <si>
    <t>DTRNG (SOC)</t>
    <phoneticPr fontId="6" type="noConversion"/>
  </si>
  <si>
    <t>FlexCAN0</t>
    <phoneticPr fontId="6" type="noConversion"/>
  </si>
  <si>
    <t>FlexCAN1</t>
    <phoneticPr fontId="6" type="noConversion"/>
  </si>
  <si>
    <t>USB_HS</t>
    <phoneticPr fontId="6" type="noConversion"/>
  </si>
  <si>
    <t>USB_HS_PHY</t>
  </si>
  <si>
    <t>S50</t>
  </si>
  <si>
    <t>PQ</t>
  </si>
  <si>
    <t>PLU LUT</t>
    <phoneticPr fontId="6" type="noConversion"/>
  </si>
  <si>
    <t>TIMER3</t>
  </si>
  <si>
    <t>TIMER4</t>
  </si>
  <si>
    <t>PUF</t>
  </si>
  <si>
    <t>PKC</t>
    <phoneticPr fontId="6" type="noConversion"/>
  </si>
  <si>
    <t>OTPC</t>
    <phoneticPr fontId="6" type="noConversion"/>
  </si>
  <si>
    <t>Reserved SCG</t>
    <phoneticPr fontId="6" type="noConversion"/>
  </si>
  <si>
    <t>Reserved Analog Ctrl</t>
    <phoneticPr fontId="6" type="noConversion"/>
  </si>
  <si>
    <t>Reserved PMUX1</t>
    <phoneticPr fontId="6" type="noConversion"/>
  </si>
  <si>
    <t>GDET0 and GDET1</t>
    <phoneticPr fontId="6" type="noConversion"/>
  </si>
  <si>
    <t>SM3</t>
    <phoneticPr fontId="6" type="noConversion"/>
  </si>
  <si>
    <t>SPI_Filter</t>
  </si>
  <si>
    <t>Confirmed with CK and Melissa DTRNG(SOC) and SM3 should be not enabled.</t>
  </si>
  <si>
    <t>I3C0</t>
  </si>
  <si>
    <t>I3C1</t>
  </si>
  <si>
    <t>SINC</t>
  </si>
  <si>
    <t>BSP32_prst</t>
  </si>
  <si>
    <t>ENC0</t>
  </si>
  <si>
    <t>ENC1</t>
  </si>
  <si>
    <t>PWM0</t>
  </si>
  <si>
    <t>PWM1</t>
  </si>
  <si>
    <t>EVTG</t>
    <phoneticPr fontId="6" type="noConversion"/>
  </si>
  <si>
    <t>ATX</t>
    <phoneticPr fontId="6" type="noConversion"/>
  </si>
  <si>
    <t>TCU</t>
    <phoneticPr fontId="6" type="noConversion"/>
  </si>
  <si>
    <t>DAC1</t>
  </si>
  <si>
    <t>DAC2</t>
  </si>
  <si>
    <t>OPAMP0</t>
  </si>
  <si>
    <t>OPAMP1</t>
  </si>
  <si>
    <t>OPAMP2</t>
  </si>
  <si>
    <t>HSCMP2</t>
  </si>
  <si>
    <t>VREF</t>
  </si>
  <si>
    <t>BSP32_apb</t>
  </si>
  <si>
    <t>NEUTRON</t>
  </si>
  <si>
    <t>TSI</t>
  </si>
  <si>
    <t>EWM</t>
  </si>
  <si>
    <t>EIM</t>
  </si>
  <si>
    <t>ERM</t>
  </si>
  <si>
    <t>INTM</t>
  </si>
  <si>
    <t>SEMA42</t>
  </si>
  <si>
    <t>``</t>
    <phoneticPr fontId="6" type="noConversion"/>
  </si>
  <si>
    <t>RAM Size[0]</t>
    <phoneticPr fontId="6" type="noConversion"/>
  </si>
  <si>
    <t>RAM Size[1]</t>
  </si>
  <si>
    <t>RAM ECC Enable[0]</t>
    <phoneticPr fontId="6" type="noConversion"/>
  </si>
  <si>
    <t>RAM ECC Enable[1]</t>
  </si>
  <si>
    <t>RAM ECC Enable[2]</t>
  </si>
  <si>
    <t>RAM ECC Enable[3]</t>
  </si>
  <si>
    <r>
      <t>CPU1</t>
    </r>
    <r>
      <rPr>
        <vertAlign val="superscript"/>
        <sz val="11"/>
        <color rgb="FFFF0000"/>
        <rFont val="Calibri"/>
        <family val="3"/>
        <charset val="134"/>
        <scheme val="minor"/>
      </rPr>
      <t>1</t>
    </r>
    <phoneticPr fontId="6" type="noConversion"/>
  </si>
  <si>
    <r>
      <t xml:space="preserve">FlexCAN FD </t>
    </r>
    <r>
      <rPr>
        <vertAlign val="superscript"/>
        <sz val="11"/>
        <color theme="1"/>
        <rFont val="Calibri"/>
        <family val="3"/>
        <charset val="134"/>
        <scheme val="minor"/>
      </rPr>
      <t>2</t>
    </r>
    <phoneticPr fontId="6" type="noConversion"/>
  </si>
  <si>
    <r>
      <t xml:space="preserve">Flash Prince </t>
    </r>
    <r>
      <rPr>
        <vertAlign val="superscript"/>
        <sz val="11"/>
        <color theme="1"/>
        <rFont val="Calibri"/>
        <family val="3"/>
        <charset val="134"/>
        <scheme val="minor"/>
      </rPr>
      <t>3</t>
    </r>
    <phoneticPr fontId="6" type="noConversion"/>
  </si>
  <si>
    <r>
      <t xml:space="preserve">FlexSPI IPED </t>
    </r>
    <r>
      <rPr>
        <vertAlign val="superscript"/>
        <sz val="11"/>
        <color theme="1"/>
        <rFont val="Calibri"/>
        <family val="3"/>
        <charset val="134"/>
        <scheme val="minor"/>
      </rPr>
      <t>4</t>
    </r>
    <phoneticPr fontId="6" type="noConversion"/>
  </si>
  <si>
    <r>
      <rPr>
        <sz val="11"/>
        <color rgb="FF000000"/>
        <rFont val="DengXian"/>
        <charset val="134"/>
      </rPr>
      <t xml:space="preserve">Analog Tamper </t>
    </r>
    <r>
      <rPr>
        <vertAlign val="superscript"/>
        <sz val="11"/>
        <color rgb="FF000000"/>
        <rFont val="DengXian"/>
        <charset val="134"/>
      </rPr>
      <t>5</t>
    </r>
  </si>
  <si>
    <r>
      <t xml:space="preserve">DIGTMP (DryICE) </t>
    </r>
    <r>
      <rPr>
        <vertAlign val="superscript"/>
        <sz val="11"/>
        <color theme="1"/>
        <rFont val="Calibri"/>
        <family val="3"/>
        <charset val="134"/>
        <scheme val="minor"/>
      </rPr>
      <t>6</t>
    </r>
    <phoneticPr fontId="6" type="noConversion"/>
  </si>
  <si>
    <r>
      <t xml:space="preserve">HSCMP0 </t>
    </r>
    <r>
      <rPr>
        <vertAlign val="superscript"/>
        <sz val="11"/>
        <color theme="1"/>
        <rFont val="Calibri"/>
        <family val="3"/>
        <charset val="134"/>
        <scheme val="minor"/>
      </rPr>
      <t>6</t>
    </r>
    <phoneticPr fontId="6" type="noConversion"/>
  </si>
  <si>
    <r>
      <t xml:space="preserve">HSCMP1 </t>
    </r>
    <r>
      <rPr>
        <vertAlign val="superscript"/>
        <sz val="11"/>
        <color theme="1"/>
        <rFont val="Calibri"/>
        <family val="3"/>
        <charset val="134"/>
        <scheme val="minor"/>
      </rPr>
      <t>6</t>
    </r>
    <phoneticPr fontId="6" type="noConversion"/>
  </si>
  <si>
    <r>
      <t xml:space="preserve">LPTMR0 </t>
    </r>
    <r>
      <rPr>
        <vertAlign val="superscript"/>
        <sz val="11"/>
        <color theme="1"/>
        <rFont val="Calibri"/>
        <family val="3"/>
        <charset val="134"/>
        <scheme val="minor"/>
      </rPr>
      <t>6</t>
    </r>
    <phoneticPr fontId="6" type="noConversion"/>
  </si>
  <si>
    <r>
      <t xml:space="preserve">LPTMR1 </t>
    </r>
    <r>
      <rPr>
        <vertAlign val="superscript"/>
        <sz val="11"/>
        <color theme="1"/>
        <rFont val="Calibri"/>
        <family val="3"/>
        <charset val="134"/>
        <scheme val="minor"/>
      </rPr>
      <t>6</t>
    </r>
    <phoneticPr fontId="6" type="noConversion"/>
  </si>
  <si>
    <t>8'h20</t>
    <phoneticPr fontId="6" type="noConversion"/>
  </si>
  <si>
    <t>8'h10</t>
    <phoneticPr fontId="6" type="noConversion"/>
  </si>
  <si>
    <t>16'h1947</t>
    <phoneticPr fontId="6" type="noConversion"/>
  </si>
  <si>
    <t>16'h1946</t>
    <phoneticPr fontId="6" type="noConversion"/>
  </si>
  <si>
    <t>16'h1547</t>
    <phoneticPr fontId="6" type="noConversion"/>
  </si>
  <si>
    <t>16'h1546</t>
    <phoneticPr fontId="6" type="noConversion"/>
  </si>
  <si>
    <t>16'h1527</t>
  </si>
  <si>
    <t>16'h1526</t>
  </si>
  <si>
    <t>16'h1556</t>
  </si>
  <si>
    <t>16'h1557</t>
  </si>
  <si>
    <t>16'h1247</t>
  </si>
  <si>
    <t>16'h1246</t>
  </si>
  <si>
    <t>16'h1537</t>
  </si>
  <si>
    <t>16'h1536</t>
  </si>
  <si>
    <t>1'h1</t>
    <phoneticPr fontId="6" type="noConversion"/>
  </si>
  <si>
    <t>4'h2</t>
  </si>
  <si>
    <t>4'h3</t>
    <phoneticPr fontId="6" type="noConversion"/>
  </si>
  <si>
    <t>8'hB8</t>
    <phoneticPr fontId="6" type="noConversion"/>
  </si>
  <si>
    <t>8'hAC</t>
    <phoneticPr fontId="6" type="noConversion"/>
  </si>
  <si>
    <t>8'h64</t>
    <phoneticPr fontId="6" type="noConversion"/>
  </si>
  <si>
    <t>8'h7B</t>
  </si>
  <si>
    <t>16'h1947</t>
  </si>
  <si>
    <t>16'h1946</t>
  </si>
  <si>
    <t>16'h1547</t>
  </si>
  <si>
    <t>16'h1546</t>
  </si>
  <si>
    <t>8'hB8</t>
  </si>
  <si>
    <t>8'hAC</t>
  </si>
  <si>
    <t>SYSCON
DEVICE_TYPE</t>
    <phoneticPr fontId="6" type="noConversion"/>
  </si>
  <si>
    <t>31:24</t>
    <phoneticPr fontId="6" type="noConversion"/>
  </si>
  <si>
    <t>23:20</t>
    <phoneticPr fontId="6" type="noConversion"/>
  </si>
  <si>
    <t>15:0</t>
    <phoneticPr fontId="6" type="noConversion"/>
  </si>
  <si>
    <t>DEVICE_TYPE_PIN (number of pins on the package)</t>
    <phoneticPr fontId="6" type="noConversion"/>
  </si>
  <si>
    <t>DEVICE_TYPE_PKG</t>
  </si>
  <si>
    <t>PQC</t>
  </si>
  <si>
    <t>DEVICE_TYPE_SEC
（secure or non secure）</t>
    <phoneticPr fontId="6" type="noConversion"/>
  </si>
  <si>
    <t>DEVICE_TYPE_NUM
E.g : LPC5588 stored as 5588 decimal</t>
    <phoneticPr fontId="6" type="noConversion"/>
  </si>
  <si>
    <t>Description</t>
    <phoneticPr fontId="6" type="noConversion"/>
  </si>
  <si>
    <t>HEX value of package pin count</t>
    <phoneticPr fontId="6" type="noConversion"/>
  </si>
  <si>
    <t>0000b  HLQFP (NL, KL)
0001b  HTQFP (N4A)
0010b  BGA
0011b  MAXQFP (HDQFP)
0100b  QFN
0101b  CSP
0110b  LQFP</t>
  </si>
  <si>
    <t>1'b0: ROM doesn't supports PQC
1'b1: ROM supports PQC</t>
  </si>
  <si>
    <t xml:space="preserve">0b:  Non Secure 
1b:  Secure </t>
    <phoneticPr fontId="6" type="noConversion"/>
  </si>
  <si>
    <t xml:space="preserve">[15:12]:
    0001b: Nxxx
    0010b: Axxx
    0011b: Lxxx
    …
[11:0]: 3 digital of the part unmber. 
For example:
      N346: 0x1346  </t>
    <phoneticPr fontId="6" type="noConversion"/>
  </si>
  <si>
    <t>SOCTRIM0</t>
    <phoneticPr fontId="6" type="noConversion"/>
  </si>
  <si>
    <t>soctrim0[127:120]</t>
    <phoneticPr fontId="6" type="noConversion"/>
  </si>
  <si>
    <t>soctrim0[119:116]</t>
    <phoneticPr fontId="6" type="noConversion"/>
  </si>
  <si>
    <t>soctrim0[115:113]</t>
    <phoneticPr fontId="6" type="noConversion"/>
  </si>
  <si>
    <t>soctrim0[112]</t>
    <phoneticPr fontId="6" type="noConversion"/>
  </si>
  <si>
    <t>soctrim0[111:96]</t>
    <phoneticPr fontId="6" type="noConversion"/>
  </si>
  <si>
    <t>31:27</t>
  </si>
  <si>
    <t>27:24</t>
  </si>
  <si>
    <t>19:8</t>
  </si>
  <si>
    <t>7:4</t>
  </si>
  <si>
    <t>BIT[27:24]: CM33_SECURITY_EXTENSION_DISABLE[3:0], which is loaded from IFR1 SOCRIM0[95:92]
1010b: non secure version
0101b: secure version. (All non 1010b value represent secure version)</t>
  </si>
  <si>
    <t>BIT[23:20]: ROM Patch Version, which is loaded from IFR1 SOCRIM0[91:88]
0101b</t>
  </si>
  <si>
    <t>BIT[7:4]: Flash Size, which is loaded from IFR1 SOCRIM0[87:84]
1000b: 2MB
0111b: 1.5MB
0110b: 1MB
0101b: 768KB
0100b: 512KB
0011b: 256KB
0010b: 128KB
0001b: 64KB
0000b: 32KB</t>
  </si>
  <si>
    <t>BIT[3:0]: RAM Size, which is loaded from IFR1 SOCRIM0[83:80]
1011b: 512KB
1010b: 352KB
1001b: 288KB
1000b: 256KB
0111b: 192KB
0110b: 160KB
0101b: 128KB
0100b: 96KB
0011b: 64KB
0010b: 32KB
0001b: 16KB
0000b: 8KB</t>
  </si>
  <si>
    <r>
      <rPr>
        <sz val="11"/>
        <color rgb="FF9C5700"/>
        <rFont val="DengXian"/>
        <charset val="134"/>
      </rPr>
      <t>CFPA Header marker should be set to</t>
    </r>
    <r>
      <rPr>
        <b/>
        <sz val="11"/>
        <color rgb="FF000000"/>
        <rFont val="DengXian"/>
        <charset val="134"/>
      </rPr>
      <t xml:space="preserve"> 0x9635 (After this header is set, all non-zero values will take effect. Leaving all settings at 0xff will cause undefined behavior. NXP recommends clearing all settings to 0x00 before setting the header value.)</t>
    </r>
  </si>
  <si>
    <t>Vector address when waking from power-down &amp; deep power down states when CMPA.LP_SEC_BOOT is set to 2b'10.</t>
  </si>
  <si>
    <t>ME_CMDEN</t>
  </si>
  <si>
    <t>Tamper event counter (ITRC reset, WDT reset, WDT reset, GDET reset, Tamper pin) (Monotonic counter)</t>
  </si>
  <si>
    <t>ERR_CFG_FAIL_COUNT</t>
  </si>
  <si>
    <t>Reserved for error log.</t>
  </si>
  <si>
    <t>ERR_COUNT3</t>
  </si>
  <si>
    <t>ERR_COUNT4</t>
  </si>
  <si>
    <t>ERR_COUNT5</t>
  </si>
  <si>
    <t>ERR_COUNT6</t>
  </si>
  <si>
    <t>ERR_COUNT7</t>
  </si>
  <si>
    <t>SBL_IMG0_CMAC</t>
  </si>
  <si>
    <t>CFPA0 CMAC
(3E000 - 3E1EF)</t>
  </si>
  <si>
    <r>
      <rPr>
        <sz val="11"/>
        <color rgb="FF9C5700"/>
        <rFont val="DengXian"/>
        <charset val="134"/>
      </rPr>
      <t>CMPA Header marker should be set to</t>
    </r>
    <r>
      <rPr>
        <b/>
        <sz val="11"/>
        <color rgb="FF000000"/>
        <rFont val="DengXian"/>
        <charset val="134"/>
      </rPr>
      <t xml:space="preserve"> 0x5963 (After this header is set, all non-zero values will take effect. Leaving all settings at 0xff will cause undefined behavior. NXP recommends clearing all settings to 0x00 before setting the header value.)</t>
    </r>
  </si>
  <si>
    <t>EXT_VOLT_SEL</t>
  </si>
  <si>
    <t>FLASH_REMAP_SZ</t>
  </si>
  <si>
    <t>CAN_ISP_FLEXCOM</t>
  </si>
  <si>
    <t>Options in Part Number Configuration</t>
  </si>
  <si>
    <t>Bits</t>
  </si>
  <si>
    <t>Comments</t>
  </si>
  <si>
    <t>Micr CM33</t>
  </si>
  <si>
    <t>En/Dis</t>
  </si>
  <si>
    <t>Neutron</t>
  </si>
  <si>
    <t>BSP32</t>
  </si>
  <si>
    <t>Flash</t>
  </si>
  <si>
    <t>2M/1M/768K/512K</t>
  </si>
  <si>
    <t>will add 1.5M option</t>
  </si>
  <si>
    <t>SRAM</t>
  </si>
  <si>
    <t>512K/256</t>
  </si>
  <si>
    <t>consider to add 416/208 options</t>
  </si>
  <si>
    <t>RAM ECC</t>
  </si>
  <si>
    <t>uSDHC</t>
  </si>
  <si>
    <t>Display Interface</t>
  </si>
  <si>
    <t>DMIC</t>
  </si>
  <si>
    <t>4CH/2CH/Dis</t>
  </si>
  <si>
    <t>SAI</t>
  </si>
  <si>
    <t>I3C</t>
  </si>
  <si>
    <t>2/1</t>
  </si>
  <si>
    <t>eSPI+SPI Filter</t>
  </si>
  <si>
    <t>USB HS</t>
  </si>
  <si>
    <t>FlexCAN</t>
  </si>
  <si>
    <t>Class CAN/CAN FD/Dis</t>
  </si>
  <si>
    <t>12bit DAC</t>
  </si>
  <si>
    <t>2/1/Dis</t>
  </si>
  <si>
    <t>14bit DAC</t>
  </si>
  <si>
    <t>1/Dis</t>
  </si>
  <si>
    <t>CMP</t>
  </si>
  <si>
    <t>3/2/1</t>
  </si>
  <si>
    <t>OpAMP</t>
  </si>
  <si>
    <t>3/1</t>
  </si>
  <si>
    <t>consider to add "2"options</t>
  </si>
  <si>
    <t>FlexPWM</t>
  </si>
  <si>
    <t>ENC</t>
  </si>
  <si>
    <t>SINC Filter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</si>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</sst>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2"/>
      <color theme="1"/>
      <name val="Calibri (Body)"/>
    </font>
    <font>
      <sz val="12"/>
      <color rgb="FFFF0000"/>
      <name val="Calibri"/>
      <family val="2"/>
      <scheme val="minor"/>
    </font>
    <font>
      <sz val="9"/>
      <name val="Calibri"/>
      <family val="3"/>
      <charset val="134"/>
      <scheme val="minor"/>
    </font>
    <font>
      <sz val="12"/>
      <color theme="0" tint="-0.34998626667073579"/>
      <name val="Calibri"/>
      <family val="2"/>
      <scheme val="minor"/>
    </font>
    <font>
      <sz val="12"/>
      <color rgb="FFFF0000"/>
      <name val="Calibri (Body)"/>
    </font>
    <font>
      <sz val="12"/>
      <color rgb="FFFF0000"/>
      <name val="Calibri (Body)"/>
      <family val="2"/>
    </font>
    <font>
      <sz val="8"/>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b/>
      <sz val="11"/>
      <color theme="0"/>
      <name val="Calibri"/>
      <family val="2"/>
      <scheme val="minor"/>
    </font>
    <font>
      <b/>
      <sz val="12"/>
      <color theme="0"/>
      <name val="Calibri"/>
      <family val="2"/>
      <scheme val="minor"/>
    </font>
    <font>
      <b/>
      <sz val="8"/>
      <color theme="1"/>
      <name val="Calibri"/>
      <family val="2"/>
      <scheme val="minor"/>
    </font>
    <font>
      <sz val="8"/>
      <color theme="1"/>
      <name val="Calibri"/>
      <family val="2"/>
      <scheme val="minor"/>
    </font>
    <font>
      <b/>
      <sz val="8"/>
      <color theme="0"/>
      <name val="Calibri"/>
      <family val="2"/>
      <scheme val="minor"/>
    </font>
    <font>
      <sz val="10"/>
      <name val="Arial"/>
      <family val="2"/>
    </font>
    <font>
      <b/>
      <sz val="48"/>
      <color theme="1"/>
      <name val="Calibri"/>
      <family val="2"/>
      <scheme val="minor"/>
    </font>
    <font>
      <b/>
      <sz val="20"/>
      <color theme="1"/>
      <name val="Calibri"/>
      <family val="2"/>
      <scheme val="minor"/>
    </font>
    <font>
      <sz val="9"/>
      <color indexed="81"/>
      <name val="Tahoma"/>
      <family val="2"/>
    </font>
    <font>
      <b/>
      <sz val="9"/>
      <color indexed="81"/>
      <name val="Tahoma"/>
      <family val="2"/>
    </font>
    <font>
      <sz val="11"/>
      <name val="Calibri"/>
      <family val="2"/>
      <scheme val="minor"/>
    </font>
    <font>
      <sz val="12"/>
      <name val="Calibri"/>
      <family val="2"/>
      <scheme val="minor"/>
    </font>
    <font>
      <b/>
      <sz val="14"/>
      <color theme="1"/>
      <name val="Calibri"/>
      <family val="2"/>
      <scheme val="minor"/>
    </font>
    <font>
      <b/>
      <sz val="26"/>
      <color theme="1"/>
      <name val="Calibri"/>
      <family val="2"/>
      <scheme val="minor"/>
    </font>
    <font>
      <sz val="10"/>
      <color theme="1"/>
      <name val="Calibri"/>
      <family val="2"/>
      <scheme val="minor"/>
    </font>
    <font>
      <sz val="12"/>
      <color rgb="FF000000"/>
      <name val="Calibri (Body)"/>
    </font>
    <font>
      <sz val="12"/>
      <color rgb="FF000000"/>
      <name val="Calibri (Body)"/>
      <family val="2"/>
    </font>
    <font>
      <sz val="12"/>
      <color rgb="FF000000"/>
      <name val="Calibri"/>
      <family val="2"/>
      <scheme val="minor"/>
    </font>
    <font>
      <sz val="12"/>
      <color rgb="FF000000"/>
      <name val="Calibri"/>
      <family val="2"/>
    </font>
    <font>
      <sz val="14"/>
      <color rgb="FFFF0000"/>
      <name val="Calibri (Body)"/>
    </font>
    <font>
      <sz val="11"/>
      <color rgb="FF444444"/>
      <name val="Calibri"/>
      <family val="2"/>
      <charset val="1"/>
    </font>
    <font>
      <sz val="11"/>
      <color rgb="FF9C5700"/>
      <name val="DengXian"/>
      <charset val="134"/>
    </font>
    <font>
      <b/>
      <sz val="11"/>
      <color rgb="FF000000"/>
      <name val="DengXian"/>
      <charset val="134"/>
    </font>
    <font>
      <sz val="12"/>
      <color rgb="FF000000"/>
      <name val="DengXian"/>
      <charset val="134"/>
    </font>
    <font>
      <sz val="8"/>
      <name val="Calibri"/>
      <family val="2"/>
    </font>
    <font>
      <sz val="8"/>
      <color rgb="FF000000"/>
      <name val="DengXian"/>
      <family val="2"/>
    </font>
    <font>
      <sz val="8"/>
      <color rgb="FF000000"/>
      <name val="Calibri"/>
      <family val="2"/>
    </font>
    <font>
      <sz val="11"/>
      <color theme="1"/>
      <name val="Calibri"/>
      <family val="3"/>
      <charset val="134"/>
      <scheme val="minor"/>
    </font>
    <font>
      <sz val="11"/>
      <color rgb="FFFF0000"/>
      <name val="Calibri"/>
      <family val="3"/>
      <charset val="134"/>
      <scheme val="minor"/>
    </font>
    <font>
      <vertAlign val="superscript"/>
      <sz val="11"/>
      <color rgb="FFFF0000"/>
      <name val="Calibri"/>
      <family val="3"/>
      <charset val="134"/>
      <scheme val="minor"/>
    </font>
    <font>
      <vertAlign val="superscript"/>
      <sz val="11"/>
      <color theme="1"/>
      <name val="Calibri"/>
      <family val="3"/>
      <charset val="134"/>
      <scheme val="minor"/>
    </font>
    <font>
      <sz val="11"/>
      <color rgb="FF000000"/>
      <name val="DengXian"/>
      <charset val="134"/>
    </font>
    <font>
      <vertAlign val="superscript"/>
      <sz val="11"/>
      <color rgb="FF000000"/>
      <name val="DengXian"/>
      <charset val="134"/>
    </font>
    <font>
      <sz val="8"/>
      <color theme="1"/>
      <name val="Calibri"/>
      <family val="3"/>
      <charset val="134"/>
      <scheme val="minor"/>
    </font>
    <font>
      <sz val="10"/>
      <name val="Calibri"/>
      <family val="2"/>
      <scheme val="minor"/>
    </font>
    <font>
      <sz val="10"/>
      <name val="Calibri (Body)"/>
    </font>
    <font>
      <b/>
      <sz val="10"/>
      <color theme="0"/>
      <name val="Calibri (Body)"/>
    </font>
    <font>
      <u/>
      <sz val="12"/>
      <color theme="10"/>
      <name val="Calibri"/>
      <family val="2"/>
      <scheme val="minor"/>
    </font>
    <font>
      <sz val="12"/>
      <name val="Calibri (Body)"/>
    </font>
    <font>
      <sz val="10.5"/>
      <color theme="1"/>
      <name val="等线"/>
      <charset val="1"/>
    </font>
    <font>
      <sz val="12"/>
      <color theme="1"/>
      <name val="Calibri (Body)"/>
      <family val="2"/>
    </font>
    <font>
      <sz val="12"/>
      <color theme="1"/>
      <name val="Calibri"/>
      <family val="2"/>
    </font>
    <font>
      <sz val="11"/>
      <color theme="1"/>
      <name val="Courier New"/>
      <family val="3"/>
    </font>
    <font>
      <b/>
      <sz val="12"/>
      <color rgb="FFFF0000"/>
      <name val="Calibri"/>
      <family val="2"/>
      <scheme val="minor"/>
    </font>
    <font>
      <b/>
      <sz val="12"/>
      <color theme="1"/>
      <name val="Calibri (Body)"/>
    </font>
    <font>
      <b/>
      <sz val="12"/>
      <color rgb="FFFF0000"/>
      <name val="Calibri (Body)"/>
    </font>
    <font>
      <sz val="12"/>
      <color theme="0"/>
      <name val="Calibri (Body)"/>
    </font>
    <font>
      <b/>
      <sz val="12"/>
      <name val="Calibri (Body)"/>
    </font>
    <font>
      <sz val="12"/>
      <color theme="1"/>
      <name val="Calibri"/>
      <family val="2"/>
      <scheme val="minor"/>
    </font>
    <font>
      <b/>
      <sz val="16"/>
      <color rgb="FF000000"/>
      <name val="Calibri"/>
      <family val="2"/>
      <scheme val="minor"/>
    </font>
    <font>
      <strike/>
      <sz val="8"/>
      <color theme="1"/>
      <name val="Calibri"/>
      <family val="2"/>
      <scheme val="minor"/>
    </font>
    <font>
      <strike/>
      <sz val="12"/>
      <color theme="1"/>
      <name val="Calibri"/>
      <family val="2"/>
      <scheme val="minor"/>
    </font>
  </fonts>
  <fills count="4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theme="9" tint="0.79998168889431442"/>
        <bgColor indexed="65"/>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0.89999084444715716"/>
        <bgColor indexed="64"/>
      </patternFill>
    </fill>
    <fill>
      <patternFill patternType="solid">
        <fgColor theme="1" tint="0.34998626667073579"/>
        <bgColor indexed="64"/>
      </patternFill>
    </fill>
    <fill>
      <patternFill patternType="solid">
        <fgColor rgb="FFFF00FF"/>
        <bgColor indexed="64"/>
      </patternFill>
    </fill>
    <fill>
      <patternFill patternType="solid">
        <fgColor rgb="FFFF7C80"/>
        <bgColor indexed="64"/>
      </patternFill>
    </fill>
    <fill>
      <patternFill patternType="solid">
        <fgColor theme="9" tint="-0.249977111117893"/>
        <bgColor indexed="64"/>
      </patternFill>
    </fill>
    <fill>
      <patternFill patternType="solid">
        <fgColor rgb="FFFFC000"/>
        <bgColor indexed="64"/>
      </patternFill>
    </fill>
    <fill>
      <patternFill patternType="solid">
        <fgColor theme="7" tint="-0.249977111117893"/>
        <bgColor indexed="64"/>
      </patternFill>
    </fill>
    <fill>
      <patternFill patternType="solid">
        <fgColor theme="2"/>
        <bgColor indexed="64"/>
      </patternFill>
    </fill>
    <fill>
      <patternFill patternType="solid">
        <fgColor theme="5" tint="-0.249977111117893"/>
        <bgColor indexed="64"/>
      </patternFill>
    </fill>
    <fill>
      <patternFill patternType="solid">
        <fgColor rgb="FFFF9999"/>
        <bgColor indexed="64"/>
      </patternFill>
    </fill>
    <fill>
      <patternFill patternType="solid">
        <fgColor theme="4" tint="0.59999389629810485"/>
        <bgColor indexed="64"/>
      </patternFill>
    </fill>
    <fill>
      <patternFill patternType="solid">
        <fgColor rgb="FFF8CBAD"/>
        <bgColor indexed="64"/>
      </patternFill>
    </fill>
    <fill>
      <patternFill patternType="solid">
        <fgColor rgb="FFD9D9D9"/>
        <bgColor indexed="64"/>
      </patternFill>
    </fill>
    <fill>
      <patternFill patternType="solid">
        <fgColor rgb="FFDDEBF7"/>
        <bgColor indexed="64"/>
      </patternFill>
    </fill>
    <fill>
      <patternFill patternType="solid">
        <fgColor rgb="FFFFFFFF"/>
        <bgColor rgb="FF000000"/>
      </patternFill>
    </fill>
    <fill>
      <patternFill patternType="solid">
        <fgColor rgb="FFE2EFDA"/>
        <bgColor indexed="64"/>
      </patternFill>
    </fill>
    <fill>
      <patternFill patternType="solid">
        <fgColor theme="9" tint="0.79998168889431442"/>
        <bgColor indexed="64"/>
      </patternFill>
    </fill>
    <fill>
      <patternFill patternType="solid">
        <fgColor theme="9"/>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92D050"/>
        <bgColor indexed="64"/>
      </patternFill>
    </fill>
    <fill>
      <patternFill patternType="solid">
        <fgColor theme="8" tint="0.59999389629810485"/>
        <bgColor indexed="64"/>
      </patternFill>
    </fill>
    <fill>
      <patternFill patternType="solid">
        <fgColor theme="4"/>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rgb="FFFFFF00"/>
        <bgColor rgb="FF000000"/>
      </patternFill>
    </fill>
    <fill>
      <patternFill patternType="solid">
        <fgColor theme="0" tint="-0.249977111117893"/>
        <bgColor indexed="64"/>
      </patternFill>
    </fill>
    <fill>
      <patternFill patternType="solid">
        <fgColor theme="1"/>
        <bgColor indexed="64"/>
      </patternFill>
    </fill>
    <fill>
      <patternFill patternType="solid">
        <fgColor theme="4"/>
        <bgColor theme="4"/>
      </patternFill>
    </fill>
    <fill>
      <patternFill patternType="solid">
        <fgColor theme="1" tint="0.499984740745262"/>
        <bgColor indexed="64"/>
      </patternFill>
    </fill>
    <fill>
      <patternFill patternType="solid">
        <fgColor rgb="FF92D050"/>
        <bgColor rgb="FF000000"/>
      </patternFill>
    </fill>
    <fill>
      <patternFill patternType="solid">
        <fgColor rgb="FFFFFF00"/>
        <bgColor rgb="FFFFFF00"/>
      </patternFill>
    </fill>
  </fills>
  <borders count="1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bottom/>
      <diagonal/>
    </border>
    <border>
      <left style="thin">
        <color auto="1"/>
      </left>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right style="thin">
        <color indexed="64"/>
      </right>
      <top/>
      <bottom style="thin">
        <color indexed="64"/>
      </bottom>
      <diagonal/>
    </border>
    <border>
      <left/>
      <right style="medium">
        <color auto="1"/>
      </right>
      <top/>
      <bottom/>
      <diagonal/>
    </border>
    <border>
      <left style="thin">
        <color auto="1"/>
      </left>
      <right style="thin">
        <color auto="1"/>
      </right>
      <top style="medium">
        <color auto="1"/>
      </top>
      <bottom/>
      <diagonal/>
    </border>
    <border>
      <left style="thin">
        <color auto="1"/>
      </left>
      <right style="medium">
        <color auto="1"/>
      </right>
      <top style="thin">
        <color auto="1"/>
      </top>
      <bottom/>
      <diagonal/>
    </border>
    <border>
      <left style="thin">
        <color auto="1"/>
      </left>
      <right style="thin">
        <color auto="1"/>
      </right>
      <top style="dashed">
        <color auto="1"/>
      </top>
      <bottom style="dashed">
        <color auto="1"/>
      </bottom>
      <diagonal/>
    </border>
    <border>
      <left style="thin">
        <color auto="1"/>
      </left>
      <right style="medium">
        <color auto="1"/>
      </right>
      <top style="dashed">
        <color auto="1"/>
      </top>
      <bottom style="dashed">
        <color auto="1"/>
      </bottom>
      <diagonal/>
    </border>
    <border>
      <left style="thin">
        <color auto="1"/>
      </left>
      <right/>
      <top style="thin">
        <color auto="1"/>
      </top>
      <bottom style="dashed">
        <color auto="1"/>
      </bottom>
      <diagonal/>
    </border>
    <border>
      <left/>
      <right/>
      <top style="thin">
        <color auto="1"/>
      </top>
      <bottom style="dashed">
        <color auto="1"/>
      </bottom>
      <diagonal/>
    </border>
    <border>
      <left/>
      <right style="medium">
        <color auto="1"/>
      </right>
      <top style="thin">
        <color auto="1"/>
      </top>
      <bottom style="dashed">
        <color auto="1"/>
      </bottom>
      <diagonal/>
    </border>
    <border>
      <left style="thin">
        <color auto="1"/>
      </left>
      <right/>
      <top style="dashed">
        <color auto="1"/>
      </top>
      <bottom style="dashed">
        <color auto="1"/>
      </bottom>
      <diagonal/>
    </border>
    <border>
      <left/>
      <right/>
      <top style="dashed">
        <color auto="1"/>
      </top>
      <bottom style="dashed">
        <color auto="1"/>
      </bottom>
      <diagonal/>
    </border>
    <border>
      <left/>
      <right style="medium">
        <color auto="1"/>
      </right>
      <top style="dashed">
        <color auto="1"/>
      </top>
      <bottom style="dashed">
        <color auto="1"/>
      </bottom>
      <diagonal/>
    </border>
    <border>
      <left/>
      <right style="thin">
        <color auto="1"/>
      </right>
      <top style="dashed">
        <color auto="1"/>
      </top>
      <bottom style="dashed">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dashed">
        <color auto="1"/>
      </top>
      <bottom style="thin">
        <color auto="1"/>
      </bottom>
      <diagonal/>
    </border>
    <border>
      <left/>
      <right style="medium">
        <color auto="1"/>
      </right>
      <top style="dashed">
        <color auto="1"/>
      </top>
      <bottom style="thin">
        <color auto="1"/>
      </bottom>
      <diagonal/>
    </border>
    <border>
      <left/>
      <right style="thin">
        <color auto="1"/>
      </right>
      <top style="thin">
        <color auto="1"/>
      </top>
      <bottom style="dashed">
        <color auto="1"/>
      </bottom>
      <diagonal/>
    </border>
    <border>
      <left style="thin">
        <color auto="1"/>
      </left>
      <right/>
      <top style="dashed">
        <color auto="1"/>
      </top>
      <bottom/>
      <diagonal/>
    </border>
    <border>
      <left/>
      <right/>
      <top style="dashed">
        <color auto="1"/>
      </top>
      <bottom/>
      <diagonal/>
    </border>
    <border>
      <left style="thin">
        <color auto="1"/>
      </left>
      <right style="medium">
        <color auto="1"/>
      </right>
      <top/>
      <bottom/>
      <diagonal/>
    </border>
    <border>
      <left style="thin">
        <color auto="1"/>
      </left>
      <right style="thin">
        <color auto="1"/>
      </right>
      <top style="thin">
        <color auto="1"/>
      </top>
      <bottom style="dashed">
        <color auto="1"/>
      </bottom>
      <diagonal/>
    </border>
    <border>
      <left style="thin">
        <color auto="1"/>
      </left>
      <right style="medium">
        <color auto="1"/>
      </right>
      <top/>
      <bottom style="thin">
        <color auto="1"/>
      </bottom>
      <diagonal/>
    </border>
    <border>
      <left style="thin">
        <color auto="1"/>
      </left>
      <right style="thin">
        <color auto="1"/>
      </right>
      <top/>
      <bottom style="medium">
        <color auto="1"/>
      </bottom>
      <diagonal/>
    </border>
    <border>
      <left/>
      <right style="medium">
        <color auto="1"/>
      </right>
      <top style="medium">
        <color auto="1"/>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right style="medium">
        <color auto="1"/>
      </right>
      <top style="thin">
        <color auto="1"/>
      </top>
      <bottom/>
      <diagonal/>
    </border>
    <border>
      <left style="thin">
        <color auto="1"/>
      </left>
      <right style="thin">
        <color auto="1"/>
      </right>
      <top style="dashed">
        <color auto="1"/>
      </top>
      <bottom style="thin">
        <color auto="1"/>
      </bottom>
      <diagonal/>
    </border>
    <border>
      <left style="thin">
        <color indexed="64"/>
      </left>
      <right/>
      <top/>
      <bottom style="thin">
        <color indexed="64"/>
      </bottom>
      <diagonal/>
    </border>
    <border>
      <left style="thin">
        <color auto="1"/>
      </left>
      <right style="thin">
        <color auto="1"/>
      </right>
      <top/>
      <bottom style="dashed">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style="thin">
        <color auto="1"/>
      </right>
      <top style="dashed">
        <color auto="1"/>
      </top>
      <bottom/>
      <diagonal/>
    </border>
    <border>
      <left style="thin">
        <color auto="1"/>
      </left>
      <right style="thin">
        <color auto="1"/>
      </right>
      <top style="thin">
        <color auto="1"/>
      </top>
      <bottom style="medium">
        <color auto="1"/>
      </bottom>
      <diagonal/>
    </border>
    <border>
      <left style="thin">
        <color auto="1"/>
      </left>
      <right style="thin">
        <color auto="1"/>
      </right>
      <top style="dashed">
        <color auto="1"/>
      </top>
      <bottom style="medium">
        <color auto="1"/>
      </bottom>
      <diagonal/>
    </border>
    <border>
      <left style="thin">
        <color auto="1"/>
      </left>
      <right style="medium">
        <color auto="1"/>
      </right>
      <top style="dashed">
        <color auto="1"/>
      </top>
      <bottom style="medium">
        <color auto="1"/>
      </bottom>
      <diagonal/>
    </border>
    <border>
      <left style="thin">
        <color rgb="FF7F7F7F"/>
      </left>
      <right style="thin">
        <color rgb="FF7F7F7F"/>
      </right>
      <top/>
      <bottom style="thin">
        <color rgb="FF7F7F7F"/>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indexed="64"/>
      </left>
      <right style="medium">
        <color indexed="64"/>
      </right>
      <top style="thin">
        <color indexed="64"/>
      </top>
      <bottom/>
      <diagonal/>
    </border>
    <border>
      <left style="medium">
        <color indexed="64"/>
      </left>
      <right/>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top style="thin">
        <color indexed="64"/>
      </top>
      <bottom style="thin">
        <color indexed="64"/>
      </bottom>
      <diagonal/>
    </border>
    <border>
      <left style="thin">
        <color auto="1"/>
      </left>
      <right style="thin">
        <color auto="1"/>
      </right>
      <top style="dashed">
        <color auto="1"/>
      </top>
      <bottom/>
      <diagonal/>
    </border>
    <border>
      <left style="thin">
        <color rgb="FF7F7F7F"/>
      </left>
      <right/>
      <top style="thin">
        <color auto="1"/>
      </top>
      <bottom style="thin">
        <color auto="1"/>
      </bottom>
      <diagonal/>
    </border>
    <border>
      <left style="medium">
        <color auto="1"/>
      </left>
      <right/>
      <top style="dashed">
        <color auto="1"/>
      </top>
      <bottom style="thin">
        <color indexed="64"/>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dashed">
        <color indexed="64"/>
      </top>
      <bottom style="dashed">
        <color indexed="64"/>
      </bottom>
      <diagonal/>
    </border>
    <border>
      <left style="thin">
        <color rgb="FF000000"/>
      </left>
      <right style="thin">
        <color rgb="FF000000"/>
      </right>
      <top style="thin">
        <color rgb="FF000000"/>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auto="1"/>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dashed">
        <color auto="1"/>
      </bottom>
      <diagonal/>
    </border>
    <border>
      <left/>
      <right style="medium">
        <color auto="1"/>
      </right>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top/>
      <bottom style="thin">
        <color rgb="FF000000"/>
      </bottom>
      <diagonal/>
    </border>
    <border>
      <left/>
      <right style="medium">
        <color rgb="FF000000"/>
      </right>
      <top style="dashed">
        <color indexed="64"/>
      </top>
      <bottom style="thin">
        <color indexed="64"/>
      </bottom>
      <diagonal/>
    </border>
    <border>
      <left/>
      <right style="thin">
        <color theme="4"/>
      </right>
      <top style="thin">
        <color theme="4"/>
      </top>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medium">
        <color auto="1"/>
      </right>
      <top style="dotted">
        <color auto="1"/>
      </top>
      <bottom style="dotted">
        <color auto="1"/>
      </bottom>
      <diagonal/>
    </border>
    <border>
      <left/>
      <right style="thin">
        <color rgb="FF7F7F7F"/>
      </right>
      <top style="thin">
        <color rgb="FF7F7F7F"/>
      </top>
      <bottom style="thin">
        <color rgb="FF7F7F7F"/>
      </bottom>
      <diagonal/>
    </border>
    <border>
      <left style="thin">
        <color rgb="FF7F7F7F"/>
      </left>
      <right style="thin">
        <color indexed="64"/>
      </right>
      <top style="thin">
        <color auto="1"/>
      </top>
      <bottom style="thin">
        <color auto="1"/>
      </bottom>
      <diagonal/>
    </border>
    <border>
      <left style="thin">
        <color auto="1"/>
      </left>
      <right style="medium">
        <color auto="1"/>
      </right>
      <top style="thin">
        <color auto="1"/>
      </top>
      <bottom style="dashed">
        <color auto="1"/>
      </bottom>
      <diagonal/>
    </border>
    <border>
      <left style="thin">
        <color auto="1"/>
      </left>
      <right style="medium">
        <color auto="1"/>
      </right>
      <top style="dashed">
        <color auto="1"/>
      </top>
      <bottom style="thin">
        <color auto="1"/>
      </bottom>
      <diagonal/>
    </border>
    <border>
      <left style="thin">
        <color auto="1"/>
      </left>
      <right style="medium">
        <color auto="1"/>
      </right>
      <top/>
      <bottom style="dashed">
        <color auto="1"/>
      </bottom>
      <diagonal/>
    </border>
    <border>
      <left style="thin">
        <color auto="1"/>
      </left>
      <right style="medium">
        <color auto="1"/>
      </right>
      <top style="thin">
        <color auto="1"/>
      </top>
      <bottom style="thin">
        <color auto="1"/>
      </bottom>
      <diagonal/>
    </border>
    <border>
      <left style="thin">
        <color auto="1"/>
      </left>
      <right style="thin">
        <color rgb="FF000000"/>
      </right>
      <top style="dashed">
        <color auto="1"/>
      </top>
      <bottom style="dashed">
        <color auto="1"/>
      </bottom>
      <diagonal/>
    </border>
    <border>
      <left style="thin">
        <color auto="1"/>
      </left>
      <right style="medium">
        <color rgb="FF000000"/>
      </right>
      <top style="dashed">
        <color auto="1"/>
      </top>
      <bottom style="thin">
        <color auto="1"/>
      </bottom>
      <diagonal/>
    </border>
    <border>
      <left style="medium">
        <color auto="1"/>
      </left>
      <right style="medium">
        <color auto="1"/>
      </right>
      <top style="dashed">
        <color auto="1"/>
      </top>
      <bottom style="thin">
        <color indexed="64"/>
      </bottom>
      <diagonal/>
    </border>
    <border>
      <left style="medium">
        <color auto="1"/>
      </left>
      <right style="medium">
        <color auto="1"/>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style="medium">
        <color auto="1"/>
      </left>
      <right style="thin">
        <color auto="1"/>
      </right>
      <top style="thin">
        <color auto="1"/>
      </top>
      <bottom style="thin">
        <color auto="1"/>
      </bottom>
      <diagonal/>
    </border>
  </borders>
  <cellStyleXfs count="7">
    <xf numFmtId="0" fontId="0" fillId="0" borderId="0"/>
    <xf numFmtId="0" fontId="11" fillId="4" borderId="0" applyNumberFormat="0" applyBorder="0" applyAlignment="0" applyProtection="0"/>
    <xf numFmtId="0" fontId="12" fillId="5" borderId="0" applyNumberFormat="0" applyBorder="0" applyAlignment="0" applyProtection="0"/>
    <xf numFmtId="0" fontId="13" fillId="6" borderId="8" applyNumberFormat="0" applyAlignment="0" applyProtection="0"/>
    <xf numFmtId="0" fontId="2" fillId="7" borderId="0" applyNumberFormat="0" applyBorder="0" applyAlignment="0" applyProtection="0"/>
    <xf numFmtId="0" fontId="51" fillId="0" borderId="0" applyNumberFormat="0" applyFill="0" applyBorder="0" applyAlignment="0" applyProtection="0"/>
    <xf numFmtId="0" fontId="1" fillId="7" borderId="0" applyNumberFormat="0" applyBorder="0" applyAlignment="0" applyProtection="0"/>
  </cellStyleXfs>
  <cellXfs count="961">
    <xf numFmtId="0" fontId="0" fillId="0" borderId="0" xfId="0"/>
    <xf numFmtId="49" fontId="3" fillId="0" borderId="1" xfId="0" applyNumberFormat="1" applyFont="1" applyBorder="1" applyAlignment="1">
      <alignment horizontal="center" wrapText="1"/>
    </xf>
    <xf numFmtId="49" fontId="0" fillId="0" borderId="1" xfId="0" applyNumberFormat="1" applyBorder="1" applyAlignment="1">
      <alignment wrapText="1"/>
    </xf>
    <xf numFmtId="49" fontId="0" fillId="0" borderId="1" xfId="0" applyNumberFormat="1" applyBorder="1" applyAlignment="1">
      <alignment horizontal="center" wrapText="1"/>
    </xf>
    <xf numFmtId="0" fontId="0" fillId="0" borderId="3" xfId="0" applyBorder="1"/>
    <xf numFmtId="0" fontId="0" fillId="0" borderId="3" xfId="0" applyBorder="1" applyAlignment="1">
      <alignment horizontal="center"/>
    </xf>
    <xf numFmtId="49" fontId="0" fillId="0" borderId="3" xfId="0" applyNumberFormat="1" applyBorder="1"/>
    <xf numFmtId="0" fontId="4" fillId="0" borderId="1" xfId="0" applyFont="1" applyBorder="1"/>
    <xf numFmtId="0" fontId="4" fillId="0" borderId="1" xfId="0" applyFont="1" applyBorder="1" applyAlignment="1">
      <alignment horizontal="center"/>
    </xf>
    <xf numFmtId="49" fontId="4" fillId="0" borderId="1" xfId="0" applyNumberFormat="1" applyFont="1" applyBorder="1"/>
    <xf numFmtId="49" fontId="7" fillId="0" borderId="1" xfId="0" applyNumberFormat="1" applyFont="1" applyBorder="1" applyAlignment="1">
      <alignment horizontal="center" wrapText="1"/>
    </xf>
    <xf numFmtId="49" fontId="7" fillId="0" borderId="1" xfId="0" applyNumberFormat="1" applyFont="1" applyBorder="1" applyAlignment="1">
      <alignment wrapText="1"/>
    </xf>
    <xf numFmtId="0" fontId="7" fillId="0" borderId="0" xfId="0" applyFont="1"/>
    <xf numFmtId="0" fontId="5" fillId="0" borderId="0" xfId="0" applyFont="1"/>
    <xf numFmtId="0" fontId="0" fillId="0" borderId="1" xfId="0" applyBorder="1"/>
    <xf numFmtId="49" fontId="4" fillId="0" borderId="1" xfId="0" quotePrefix="1" applyNumberFormat="1" applyFont="1" applyBorder="1" applyAlignment="1">
      <alignment horizontal="center" vertical="center"/>
    </xf>
    <xf numFmtId="0" fontId="4" fillId="0" borderId="1" xfId="0" quotePrefix="1" applyFont="1" applyBorder="1" applyAlignment="1">
      <alignment horizontal="center" vertical="center"/>
    </xf>
    <xf numFmtId="0" fontId="8" fillId="3" borderId="1" xfId="0" applyFont="1" applyFill="1" applyBorder="1"/>
    <xf numFmtId="0" fontId="8" fillId="3" borderId="1" xfId="0" applyFont="1" applyFill="1" applyBorder="1" applyAlignment="1">
      <alignment horizontal="center"/>
    </xf>
    <xf numFmtId="49" fontId="8" fillId="3" borderId="1" xfId="0" quotePrefix="1" applyNumberFormat="1" applyFont="1" applyFill="1" applyBorder="1" applyAlignment="1">
      <alignment horizontal="center" vertical="center"/>
    </xf>
    <xf numFmtId="0" fontId="8" fillId="3" borderId="1" xfId="0" quotePrefix="1" applyFont="1" applyFill="1" applyBorder="1" applyAlignment="1">
      <alignment horizontal="center" vertical="center"/>
    </xf>
    <xf numFmtId="0" fontId="5" fillId="3" borderId="1" xfId="0" applyFont="1" applyFill="1" applyBorder="1"/>
    <xf numFmtId="49" fontId="8" fillId="0" borderId="1" xfId="0" quotePrefix="1" applyNumberFormat="1" applyFont="1" applyBorder="1" applyAlignment="1">
      <alignment horizontal="center" vertical="center"/>
    </xf>
    <xf numFmtId="0" fontId="5" fillId="0" borderId="1" xfId="0" applyFont="1" applyBorder="1"/>
    <xf numFmtId="0" fontId="8" fillId="0" borderId="1" xfId="0" applyFont="1" applyBorder="1"/>
    <xf numFmtId="0" fontId="8" fillId="0" borderId="1" xfId="0" applyFont="1" applyBorder="1" applyAlignment="1">
      <alignment horizontal="center"/>
    </xf>
    <xf numFmtId="0" fontId="8" fillId="0" borderId="1" xfId="0" quotePrefix="1" applyFont="1" applyBorder="1" applyAlignment="1">
      <alignment horizontal="center" vertical="center"/>
    </xf>
    <xf numFmtId="0" fontId="8" fillId="0" borderId="1" xfId="0" applyFont="1" applyBorder="1" applyAlignment="1">
      <alignment vertical="center" wrapText="1"/>
    </xf>
    <xf numFmtId="0" fontId="0" fillId="0" borderId="7" xfId="0" applyBorder="1"/>
    <xf numFmtId="16" fontId="0" fillId="0" borderId="7" xfId="0" quotePrefix="1" applyNumberFormat="1" applyBorder="1"/>
    <xf numFmtId="16" fontId="0" fillId="0" borderId="7" xfId="0" applyNumberFormat="1" applyBorder="1"/>
    <xf numFmtId="0" fontId="0" fillId="0" borderId="7" xfId="0" quotePrefix="1" applyBorder="1"/>
    <xf numFmtId="0" fontId="8" fillId="0" borderId="1" xfId="0" applyFont="1" applyBorder="1" applyAlignment="1">
      <alignment wrapText="1"/>
    </xf>
    <xf numFmtId="0" fontId="0" fillId="0" borderId="0" xfId="0" applyAlignment="1">
      <alignment wrapText="1"/>
    </xf>
    <xf numFmtId="0" fontId="5" fillId="0" borderId="1" xfId="0" applyFont="1" applyBorder="1" applyAlignment="1">
      <alignment horizontal="center"/>
    </xf>
    <xf numFmtId="49" fontId="5" fillId="3" borderId="1" xfId="0" applyNumberFormat="1" applyFont="1" applyFill="1" applyBorder="1" applyAlignment="1">
      <alignment horizontal="center"/>
    </xf>
    <xf numFmtId="0" fontId="0" fillId="8" borderId="0" xfId="0" applyFill="1"/>
    <xf numFmtId="0" fontId="0" fillId="9" borderId="0" xfId="0" applyFill="1"/>
    <xf numFmtId="0" fontId="0" fillId="10" borderId="3" xfId="0" applyFill="1" applyBorder="1"/>
    <xf numFmtId="0" fontId="0" fillId="8" borderId="13" xfId="0" applyFill="1" applyBorder="1" applyAlignment="1">
      <alignment horizontal="center"/>
    </xf>
    <xf numFmtId="0" fontId="0" fillId="8" borderId="9" xfId="0" applyFill="1" applyBorder="1" applyAlignment="1">
      <alignment horizontal="center"/>
    </xf>
    <xf numFmtId="0" fontId="0" fillId="8" borderId="14" xfId="0" applyFill="1" applyBorder="1" applyAlignment="1">
      <alignment horizontal="center"/>
    </xf>
    <xf numFmtId="0" fontId="16" fillId="0" borderId="0" xfId="0" applyFont="1" applyAlignment="1">
      <alignment horizontal="center" vertical="center" wrapText="1"/>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0" xfId="0" applyFont="1" applyAlignment="1">
      <alignment horizontal="center" vertical="center"/>
    </xf>
    <xf numFmtId="0" fontId="17" fillId="0" borderId="0" xfId="0" applyFont="1"/>
    <xf numFmtId="0" fontId="17" fillId="0" borderId="4" xfId="0" applyFont="1" applyBorder="1" applyAlignment="1">
      <alignment horizontal="center" vertical="center"/>
    </xf>
    <xf numFmtId="0" fontId="17" fillId="0" borderId="2" xfId="0" applyFont="1" applyBorder="1" applyAlignment="1">
      <alignment horizontal="center" vertical="center" wrapText="1"/>
    </xf>
    <xf numFmtId="0" fontId="17" fillId="0" borderId="2" xfId="0" applyFont="1" applyBorder="1" applyAlignment="1">
      <alignment horizontal="center" vertical="center"/>
    </xf>
    <xf numFmtId="0" fontId="17" fillId="11" borderId="2" xfId="0" applyFont="1" applyFill="1" applyBorder="1"/>
    <xf numFmtId="0" fontId="17" fillId="0" borderId="20" xfId="0" applyFont="1" applyBorder="1" applyAlignment="1">
      <alignment horizontal="center" vertical="center"/>
    </xf>
    <xf numFmtId="0" fontId="17" fillId="11" borderId="20" xfId="0" applyFont="1" applyFill="1" applyBorder="1"/>
    <xf numFmtId="0" fontId="17" fillId="11" borderId="21" xfId="0" applyFont="1" applyFill="1" applyBorder="1"/>
    <xf numFmtId="0" fontId="17" fillId="0" borderId="6" xfId="0" applyFont="1" applyBorder="1" applyAlignment="1">
      <alignment horizontal="center" vertical="center"/>
    </xf>
    <xf numFmtId="0" fontId="17" fillId="12" borderId="2" xfId="0" applyFont="1" applyFill="1" applyBorder="1"/>
    <xf numFmtId="0" fontId="17" fillId="0" borderId="19" xfId="0" applyFont="1" applyBorder="1" applyAlignment="1">
      <alignment horizontal="center" vertical="center"/>
    </xf>
    <xf numFmtId="0" fontId="17" fillId="11" borderId="2" xfId="0" applyFont="1" applyFill="1" applyBorder="1" applyAlignment="1">
      <alignment horizontal="center"/>
    </xf>
    <xf numFmtId="0" fontId="17" fillId="11" borderId="3" xfId="0" applyFont="1" applyFill="1" applyBorder="1"/>
    <xf numFmtId="0" fontId="17" fillId="11" borderId="36" xfId="0" applyFont="1" applyFill="1" applyBorder="1"/>
    <xf numFmtId="0" fontId="17" fillId="11" borderId="37" xfId="0" applyFont="1" applyFill="1" applyBorder="1" applyAlignment="1">
      <alignment horizontal="center" vertical="center"/>
    </xf>
    <xf numFmtId="0" fontId="17" fillId="11" borderId="37" xfId="0" applyFont="1" applyFill="1" applyBorder="1"/>
    <xf numFmtId="0" fontId="17" fillId="11" borderId="6" xfId="0" applyFont="1" applyFill="1" applyBorder="1" applyAlignment="1">
      <alignment horizontal="center" vertical="center"/>
    </xf>
    <xf numFmtId="0" fontId="17" fillId="11" borderId="6" xfId="0" applyFont="1" applyFill="1" applyBorder="1"/>
    <xf numFmtId="0" fontId="17" fillId="11" borderId="38" xfId="0" applyFont="1" applyFill="1" applyBorder="1"/>
    <xf numFmtId="0" fontId="21" fillId="15" borderId="0" xfId="0" applyFont="1" applyFill="1" applyAlignment="1">
      <alignment horizontal="left" vertical="center"/>
    </xf>
    <xf numFmtId="0" fontId="17" fillId="15" borderId="3" xfId="0" applyFont="1" applyFill="1" applyBorder="1" applyAlignment="1">
      <alignment horizontal="center" vertical="center" wrapText="1"/>
    </xf>
    <xf numFmtId="0" fontId="17" fillId="15" borderId="2" xfId="0" applyFont="1" applyFill="1" applyBorder="1" applyAlignment="1">
      <alignment horizontal="center" vertical="center"/>
    </xf>
    <xf numFmtId="0" fontId="17" fillId="0" borderId="41" xfId="0" applyFont="1" applyBorder="1" applyAlignment="1">
      <alignment horizontal="center" vertical="center"/>
    </xf>
    <xf numFmtId="0" fontId="17" fillId="0" borderId="42" xfId="0" applyFont="1" applyBorder="1" applyAlignment="1">
      <alignment horizontal="center" vertical="center"/>
    </xf>
    <xf numFmtId="0" fontId="17" fillId="0" borderId="43" xfId="0" applyFont="1" applyBorder="1" applyAlignment="1">
      <alignment horizontal="center" vertical="center"/>
    </xf>
    <xf numFmtId="0" fontId="17" fillId="0" borderId="44" xfId="0" applyFont="1" applyBorder="1" applyAlignment="1">
      <alignment horizontal="center" vertical="center"/>
    </xf>
    <xf numFmtId="0" fontId="17" fillId="0" borderId="36" xfId="0" applyFont="1" applyBorder="1" applyAlignment="1">
      <alignment horizontal="center" vertical="center"/>
    </xf>
    <xf numFmtId="0" fontId="21" fillId="16" borderId="0" xfId="0" applyFont="1" applyFill="1" applyAlignment="1">
      <alignment horizontal="left" vertical="center"/>
    </xf>
    <xf numFmtId="0" fontId="17" fillId="16" borderId="3" xfId="0" applyFont="1" applyFill="1" applyBorder="1" applyAlignment="1">
      <alignment horizontal="center" vertical="center" wrapText="1"/>
    </xf>
    <xf numFmtId="0" fontId="17" fillId="16" borderId="2" xfId="0" applyFont="1" applyFill="1" applyBorder="1" applyAlignment="1">
      <alignment horizontal="center" vertical="center"/>
    </xf>
    <xf numFmtId="0" fontId="0" fillId="0" borderId="56" xfId="0" applyBorder="1" applyAlignment="1">
      <alignment horizontal="center" vertical="center"/>
    </xf>
    <xf numFmtId="0" fontId="0" fillId="0" borderId="39" xfId="0" applyBorder="1" applyAlignment="1">
      <alignment horizontal="center" vertical="center"/>
    </xf>
    <xf numFmtId="0" fontId="17" fillId="11" borderId="57" xfId="0" applyFont="1" applyFill="1" applyBorder="1" applyAlignment="1">
      <alignment horizontal="center" vertical="center"/>
    </xf>
    <xf numFmtId="0" fontId="17" fillId="11" borderId="58" xfId="0" applyFont="1" applyFill="1" applyBorder="1" applyAlignment="1">
      <alignment horizontal="center" vertical="center"/>
    </xf>
    <xf numFmtId="0" fontId="4" fillId="0" borderId="1" xfId="0" applyFont="1" applyBorder="1" applyAlignment="1">
      <alignment wrapText="1"/>
    </xf>
    <xf numFmtId="0" fontId="8" fillId="3" borderId="1" xfId="0" applyFont="1" applyFill="1" applyBorder="1" applyAlignment="1">
      <alignment wrapText="1"/>
    </xf>
    <xf numFmtId="0" fontId="5" fillId="3" borderId="1" xfId="0" applyFont="1" applyFill="1" applyBorder="1" applyAlignment="1">
      <alignment wrapText="1"/>
    </xf>
    <xf numFmtId="0" fontId="0" fillId="0" borderId="3" xfId="0" applyBorder="1" applyAlignment="1">
      <alignment wrapText="1"/>
    </xf>
    <xf numFmtId="0" fontId="11" fillId="4" borderId="1" xfId="1" applyBorder="1"/>
    <xf numFmtId="0" fontId="11" fillId="4" borderId="1" xfId="1" applyBorder="1" applyAlignment="1">
      <alignment horizontal="center"/>
    </xf>
    <xf numFmtId="49" fontId="11" fillId="4" borderId="1" xfId="1" quotePrefix="1" applyNumberFormat="1" applyBorder="1" applyAlignment="1">
      <alignment horizontal="center" vertical="center"/>
    </xf>
    <xf numFmtId="0" fontId="11" fillId="4" borderId="1" xfId="1" quotePrefix="1" applyBorder="1" applyAlignment="1">
      <alignment horizontal="center" vertical="center"/>
    </xf>
    <xf numFmtId="0" fontId="11" fillId="4" borderId="1" xfId="1" applyBorder="1" applyAlignment="1">
      <alignment wrapText="1"/>
    </xf>
    <xf numFmtId="0" fontId="12" fillId="5" borderId="0" xfId="2"/>
    <xf numFmtId="0" fontId="13" fillId="6" borderId="8" xfId="3"/>
    <xf numFmtId="0" fontId="11" fillId="4" borderId="0" xfId="1"/>
    <xf numFmtId="49" fontId="11" fillId="4" borderId="1" xfId="1" applyNumberFormat="1" applyBorder="1"/>
    <xf numFmtId="0" fontId="8" fillId="3" borderId="51" xfId="0" applyFont="1" applyFill="1" applyBorder="1"/>
    <xf numFmtId="0" fontId="13" fillId="6" borderId="59" xfId="3" applyBorder="1"/>
    <xf numFmtId="0" fontId="12" fillId="5" borderId="1" xfId="2" applyBorder="1"/>
    <xf numFmtId="0" fontId="4" fillId="3" borderId="1" xfId="0" applyFont="1" applyFill="1" applyBorder="1"/>
    <xf numFmtId="0" fontId="4" fillId="3" borderId="1" xfId="0" applyFont="1" applyFill="1" applyBorder="1" applyAlignment="1">
      <alignment horizontal="center"/>
    </xf>
    <xf numFmtId="49" fontId="4" fillId="3" borderId="1" xfId="0" quotePrefix="1" applyNumberFormat="1" applyFont="1" applyFill="1" applyBorder="1" applyAlignment="1">
      <alignment horizontal="center" vertical="center"/>
    </xf>
    <xf numFmtId="0" fontId="4" fillId="3" borderId="1" xfId="0" quotePrefix="1" applyFont="1" applyFill="1" applyBorder="1" applyAlignment="1">
      <alignment horizontal="center" vertical="center"/>
    </xf>
    <xf numFmtId="49" fontId="4" fillId="3" borderId="1" xfId="0" applyNumberFormat="1" applyFont="1" applyFill="1" applyBorder="1" applyAlignment="1">
      <alignment horizontal="center"/>
    </xf>
    <xf numFmtId="0" fontId="17" fillId="0" borderId="26" xfId="0" applyFont="1" applyBorder="1" applyAlignment="1">
      <alignment horizontal="center" vertical="center"/>
    </xf>
    <xf numFmtId="0" fontId="17" fillId="0" borderId="27" xfId="0" applyFont="1" applyBorder="1" applyAlignment="1">
      <alignment horizontal="center" vertical="center"/>
    </xf>
    <xf numFmtId="0" fontId="17" fillId="0" borderId="28" xfId="0" applyFont="1" applyBorder="1" applyAlignment="1">
      <alignment horizontal="center" vertical="center"/>
    </xf>
    <xf numFmtId="0" fontId="17" fillId="11" borderId="1" xfId="0" applyFont="1" applyFill="1" applyBorder="1" applyAlignment="1">
      <alignment horizontal="center" vertical="center"/>
    </xf>
    <xf numFmtId="0" fontId="10" fillId="11" borderId="2" xfId="0" applyFont="1" applyFill="1" applyBorder="1" applyAlignment="1">
      <alignment horizontal="center" vertical="center"/>
    </xf>
    <xf numFmtId="0" fontId="17" fillId="11" borderId="69" xfId="0" applyFont="1" applyFill="1" applyBorder="1"/>
    <xf numFmtId="0" fontId="13" fillId="6" borderId="8" xfId="3" applyAlignment="1">
      <alignment horizontal="center"/>
    </xf>
    <xf numFmtId="0" fontId="17" fillId="0" borderId="3" xfId="0" applyFont="1" applyBorder="1"/>
    <xf numFmtId="0" fontId="29" fillId="0" borderId="1" xfId="0" applyFont="1" applyBorder="1"/>
    <xf numFmtId="0" fontId="29" fillId="0" borderId="1" xfId="0" applyFont="1" applyBorder="1" applyAlignment="1">
      <alignment horizontal="center"/>
    </xf>
    <xf numFmtId="49" fontId="29" fillId="0" borderId="1" xfId="0" quotePrefix="1" applyNumberFormat="1" applyFont="1" applyBorder="1" applyAlignment="1">
      <alignment horizontal="center" vertical="center"/>
    </xf>
    <xf numFmtId="0" fontId="29" fillId="0" borderId="1" xfId="0" quotePrefix="1" applyFont="1" applyBorder="1" applyAlignment="1">
      <alignment horizontal="center" vertical="center"/>
    </xf>
    <xf numFmtId="0" fontId="29" fillId="0" borderId="1" xfId="0" applyFont="1" applyBorder="1" applyAlignment="1">
      <alignment wrapText="1"/>
    </xf>
    <xf numFmtId="0" fontId="30" fillId="0" borderId="1" xfId="0" applyFont="1" applyBorder="1" applyAlignment="1">
      <alignment horizontal="center"/>
    </xf>
    <xf numFmtId="0" fontId="29" fillId="0" borderId="2" xfId="0" applyFont="1" applyBorder="1" applyAlignment="1">
      <alignment vertical="center" wrapText="1"/>
    </xf>
    <xf numFmtId="0" fontId="29" fillId="0" borderId="3" xfId="0" applyFont="1" applyBorder="1" applyAlignment="1">
      <alignment vertical="center" wrapText="1"/>
    </xf>
    <xf numFmtId="0" fontId="31" fillId="0" borderId="1" xfId="0" applyFont="1" applyBorder="1" applyAlignment="1">
      <alignment horizontal="center"/>
    </xf>
    <xf numFmtId="0" fontId="0" fillId="21" borderId="9" xfId="0" applyFill="1" applyBorder="1"/>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8" borderId="6" xfId="0" applyFill="1" applyBorder="1" applyAlignment="1">
      <alignment horizontal="center" vertical="center"/>
    </xf>
    <xf numFmtId="0" fontId="0" fillId="0" borderId="0" xfId="0" applyAlignment="1">
      <alignment horizontal="right" wrapText="1"/>
    </xf>
    <xf numFmtId="0" fontId="29" fillId="0" borderId="7" xfId="0" applyFont="1" applyBorder="1"/>
    <xf numFmtId="0" fontId="4" fillId="0" borderId="6" xfId="0" applyFont="1" applyBorder="1"/>
    <xf numFmtId="0" fontId="8" fillId="3" borderId="2" xfId="0" applyFont="1" applyFill="1" applyBorder="1" applyAlignment="1">
      <alignment horizontal="left" vertical="center"/>
    </xf>
    <xf numFmtId="0" fontId="0" fillId="24" borderId="1" xfId="0" applyFill="1" applyBorder="1"/>
    <xf numFmtId="0" fontId="4" fillId="24" borderId="1" xfId="0" applyFont="1" applyFill="1" applyBorder="1"/>
    <xf numFmtId="0" fontId="8" fillId="24" borderId="1" xfId="0" applyFont="1" applyFill="1" applyBorder="1"/>
    <xf numFmtId="0" fontId="4" fillId="24" borderId="1" xfId="0" applyFont="1" applyFill="1" applyBorder="1" applyAlignment="1">
      <alignment horizontal="center"/>
    </xf>
    <xf numFmtId="49" fontId="4" fillId="24" borderId="1" xfId="0" quotePrefix="1" applyNumberFormat="1" applyFont="1" applyFill="1" applyBorder="1" applyAlignment="1">
      <alignment horizontal="center" vertical="center"/>
    </xf>
    <xf numFmtId="0" fontId="4" fillId="24" borderId="1" xfId="0" quotePrefix="1" applyFont="1" applyFill="1" applyBorder="1" applyAlignment="1">
      <alignment horizontal="center" vertical="center"/>
    </xf>
    <xf numFmtId="0" fontId="4" fillId="24" borderId="1" xfId="0" applyFont="1" applyFill="1" applyBorder="1" applyAlignment="1">
      <alignment wrapText="1"/>
    </xf>
    <xf numFmtId="0" fontId="5" fillId="3" borderId="1" xfId="0" applyFont="1" applyFill="1" applyBorder="1" applyAlignment="1">
      <alignment horizontal="center"/>
    </xf>
    <xf numFmtId="49" fontId="29" fillId="0" borderId="1" xfId="0" applyNumberFormat="1" applyFont="1" applyBorder="1"/>
    <xf numFmtId="0" fontId="32" fillId="0" borderId="7" xfId="0" applyFont="1" applyBorder="1" applyAlignment="1">
      <alignment wrapText="1"/>
    </xf>
    <xf numFmtId="0" fontId="32" fillId="0" borderId="0" xfId="0" applyFont="1" applyAlignment="1">
      <alignment wrapText="1"/>
    </xf>
    <xf numFmtId="0" fontId="30" fillId="3" borderId="1" xfId="0" applyFont="1" applyFill="1" applyBorder="1"/>
    <xf numFmtId="0" fontId="29" fillId="3" borderId="1" xfId="0" applyFont="1" applyFill="1" applyBorder="1"/>
    <xf numFmtId="0" fontId="29" fillId="25" borderId="1" xfId="0" applyFont="1" applyFill="1" applyBorder="1"/>
    <xf numFmtId="0" fontId="29" fillId="25" borderId="1" xfId="0" applyFont="1" applyFill="1" applyBorder="1" applyAlignment="1">
      <alignment horizontal="center"/>
    </xf>
    <xf numFmtId="0" fontId="29" fillId="25" borderId="2" xfId="0" applyFont="1" applyFill="1" applyBorder="1" applyAlignment="1">
      <alignment horizontal="left" vertical="center"/>
    </xf>
    <xf numFmtId="49" fontId="29" fillId="25" borderId="1" xfId="0" quotePrefix="1" applyNumberFormat="1" applyFont="1" applyFill="1" applyBorder="1" applyAlignment="1">
      <alignment horizontal="center" vertical="center"/>
    </xf>
    <xf numFmtId="0" fontId="29" fillId="25" borderId="1" xfId="0" quotePrefix="1" applyFont="1" applyFill="1" applyBorder="1" applyAlignment="1">
      <alignment horizontal="center" vertical="center"/>
    </xf>
    <xf numFmtId="0" fontId="30" fillId="3" borderId="1" xfId="0" applyFont="1" applyFill="1" applyBorder="1" applyAlignment="1">
      <alignment horizontal="left" vertical="center" wrapText="1"/>
    </xf>
    <xf numFmtId="0" fontId="29" fillId="3" borderId="1" xfId="0" applyFont="1" applyFill="1" applyBorder="1" applyAlignment="1">
      <alignment horizontal="center"/>
    </xf>
    <xf numFmtId="0" fontId="29" fillId="3" borderId="1" xfId="0" applyFont="1" applyFill="1" applyBorder="1" applyAlignment="1">
      <alignment horizontal="left" vertical="center"/>
    </xf>
    <xf numFmtId="49" fontId="29" fillId="3" borderId="1" xfId="0" quotePrefix="1" applyNumberFormat="1" applyFont="1" applyFill="1" applyBorder="1" applyAlignment="1">
      <alignment horizontal="center" vertical="center"/>
    </xf>
    <xf numFmtId="0" fontId="29" fillId="3" borderId="1" xfId="0" quotePrefix="1" applyFont="1" applyFill="1" applyBorder="1" applyAlignment="1">
      <alignment horizontal="center" vertical="center"/>
    </xf>
    <xf numFmtId="0" fontId="29" fillId="3" borderId="6" xfId="0" applyFont="1" applyFill="1" applyBorder="1" applyAlignment="1">
      <alignment horizontal="left" vertical="center"/>
    </xf>
    <xf numFmtId="0" fontId="29" fillId="3" borderId="1" xfId="0" applyFont="1" applyFill="1" applyBorder="1" applyAlignment="1">
      <alignment wrapText="1"/>
    </xf>
    <xf numFmtId="0" fontId="9" fillId="3" borderId="7" xfId="0" applyFont="1" applyFill="1" applyBorder="1" applyAlignment="1">
      <alignment vertical="center" wrapText="1"/>
    </xf>
    <xf numFmtId="0" fontId="5" fillId="0" borderId="3" xfId="0" applyFont="1" applyBorder="1"/>
    <xf numFmtId="0" fontId="5" fillId="0" borderId="3" xfId="0" applyFont="1" applyBorder="1" applyAlignment="1">
      <alignment wrapText="1"/>
    </xf>
    <xf numFmtId="0" fontId="4" fillId="0" borderId="1" xfId="0" applyFont="1" applyBorder="1" applyAlignment="1">
      <alignment horizontal="center" vertical="center"/>
    </xf>
    <xf numFmtId="49" fontId="0" fillId="0" borderId="7" xfId="0" applyNumberFormat="1" applyBorder="1" applyAlignment="1">
      <alignment horizontal="center" vertical="center" wrapText="1"/>
    </xf>
    <xf numFmtId="0" fontId="0" fillId="0" borderId="7" xfId="0" applyBorder="1" applyAlignment="1">
      <alignment horizontal="center" vertical="center"/>
    </xf>
    <xf numFmtId="49" fontId="0" fillId="0" borderId="7" xfId="0" applyNumberFormat="1" applyBorder="1" applyAlignment="1">
      <alignment horizontal="left" vertical="top" wrapText="1"/>
    </xf>
    <xf numFmtId="0" fontId="0" fillId="0" borderId="7" xfId="0" applyBorder="1" applyAlignment="1">
      <alignment horizontal="left" vertical="top"/>
    </xf>
    <xf numFmtId="0" fontId="0" fillId="26" borderId="7" xfId="0" applyFill="1" applyBorder="1"/>
    <xf numFmtId="0" fontId="17" fillId="12" borderId="45" xfId="0" applyFont="1" applyFill="1" applyBorder="1" applyAlignment="1">
      <alignment horizontal="center"/>
    </xf>
    <xf numFmtId="0" fontId="0" fillId="0" borderId="0" xfId="0" applyAlignment="1">
      <alignment vertical="top" wrapText="1"/>
    </xf>
    <xf numFmtId="0" fontId="17" fillId="12" borderId="29" xfId="0" applyFont="1" applyFill="1" applyBorder="1" applyAlignment="1">
      <alignment horizontal="center"/>
    </xf>
    <xf numFmtId="0" fontId="17" fillId="0" borderId="1" xfId="0" applyFont="1" applyBorder="1" applyAlignment="1">
      <alignment horizontal="center" vertical="center"/>
    </xf>
    <xf numFmtId="0" fontId="17" fillId="0" borderId="25" xfId="0" applyFont="1" applyBorder="1" applyAlignment="1">
      <alignment horizontal="center" vertical="center"/>
    </xf>
    <xf numFmtId="0" fontId="17" fillId="0" borderId="1" xfId="0" quotePrefix="1" applyFont="1" applyBorder="1" applyAlignment="1">
      <alignment horizontal="center" vertical="center"/>
    </xf>
    <xf numFmtId="0" fontId="17" fillId="0" borderId="18" xfId="0" applyFont="1" applyBorder="1" applyAlignment="1">
      <alignment horizontal="center" vertical="center"/>
    </xf>
    <xf numFmtId="0" fontId="17" fillId="12" borderId="48" xfId="0" applyFont="1" applyFill="1" applyBorder="1" applyAlignment="1">
      <alignment horizontal="center"/>
    </xf>
    <xf numFmtId="0" fontId="17" fillId="12" borderId="1" xfId="0" applyFont="1" applyFill="1" applyBorder="1" applyAlignment="1">
      <alignment horizontal="center"/>
    </xf>
    <xf numFmtId="0" fontId="8" fillId="3" borderId="1" xfId="0" applyFont="1" applyFill="1" applyBorder="1" applyAlignment="1">
      <alignment horizontal="left" vertical="center"/>
    </xf>
    <xf numFmtId="0" fontId="5" fillId="26" borderId="7" xfId="0" applyFont="1" applyFill="1" applyBorder="1"/>
    <xf numFmtId="0" fontId="0" fillId="0" borderId="7" xfId="0" applyBorder="1" applyAlignment="1">
      <alignment horizontal="left" vertical="top" wrapText="1"/>
    </xf>
    <xf numFmtId="0" fontId="0" fillId="0" borderId="73" xfId="0" applyBorder="1"/>
    <xf numFmtId="0" fontId="0" fillId="0" borderId="74" xfId="0" applyBorder="1"/>
    <xf numFmtId="0" fontId="0" fillId="28" borderId="7" xfId="0" applyFill="1" applyBorder="1"/>
    <xf numFmtId="0" fontId="5" fillId="28" borderId="7" xfId="0" applyFont="1" applyFill="1" applyBorder="1"/>
    <xf numFmtId="0" fontId="0" fillId="26" borderId="73" xfId="0" applyFill="1" applyBorder="1"/>
    <xf numFmtId="0" fontId="5" fillId="26" borderId="73" xfId="0" applyFont="1" applyFill="1" applyBorder="1"/>
    <xf numFmtId="0" fontId="13" fillId="6" borderId="7" xfId="3" applyBorder="1"/>
    <xf numFmtId="0" fontId="13" fillId="6" borderId="7" xfId="3" applyBorder="1" applyAlignment="1">
      <alignment horizontal="center"/>
    </xf>
    <xf numFmtId="49" fontId="13" fillId="6" borderId="7" xfId="3" quotePrefix="1" applyNumberFormat="1" applyBorder="1" applyAlignment="1">
      <alignment horizontal="center" vertical="center"/>
    </xf>
    <xf numFmtId="0" fontId="13" fillId="6" borderId="7" xfId="3" quotePrefix="1" applyBorder="1" applyAlignment="1">
      <alignment horizontal="center" vertical="center"/>
    </xf>
    <xf numFmtId="0" fontId="13" fillId="6" borderId="7" xfId="3" applyBorder="1" applyAlignment="1">
      <alignment vertical="center" wrapText="1"/>
    </xf>
    <xf numFmtId="0" fontId="0" fillId="0" borderId="2" xfId="0" applyBorder="1"/>
    <xf numFmtId="0" fontId="4" fillId="0" borderId="2" xfId="0" applyFont="1" applyBorder="1"/>
    <xf numFmtId="0" fontId="8" fillId="0" borderId="2" xfId="0" applyFont="1" applyBorder="1" applyAlignment="1">
      <alignment horizontal="center"/>
    </xf>
    <xf numFmtId="49" fontId="4" fillId="0" borderId="2" xfId="0" quotePrefix="1" applyNumberFormat="1" applyFont="1" applyBorder="1" applyAlignment="1">
      <alignment horizontal="center" vertical="center"/>
    </xf>
    <xf numFmtId="0" fontId="4" fillId="0" borderId="2" xfId="0" quotePrefix="1" applyFont="1" applyBorder="1" applyAlignment="1">
      <alignment horizontal="center" vertical="center"/>
    </xf>
    <xf numFmtId="0" fontId="4" fillId="0" borderId="2" xfId="0" applyFont="1" applyBorder="1" applyAlignment="1">
      <alignment horizontal="center"/>
    </xf>
    <xf numFmtId="0" fontId="8" fillId="0" borderId="2" xfId="0" applyFont="1" applyBorder="1" applyAlignment="1">
      <alignment vertical="center" wrapText="1"/>
    </xf>
    <xf numFmtId="0" fontId="4" fillId="3" borderId="6" xfId="0" applyFont="1" applyFill="1" applyBorder="1"/>
    <xf numFmtId="0" fontId="4" fillId="3" borderId="6" xfId="0" applyFont="1" applyFill="1" applyBorder="1" applyAlignment="1">
      <alignment horizontal="center"/>
    </xf>
    <xf numFmtId="49" fontId="4" fillId="3" borderId="6" xfId="0" quotePrefix="1" applyNumberFormat="1" applyFont="1" applyFill="1" applyBorder="1" applyAlignment="1">
      <alignment horizontal="center" vertical="center"/>
    </xf>
    <xf numFmtId="0" fontId="4" fillId="3" borderId="6" xfId="0" quotePrefix="1" applyFont="1" applyFill="1" applyBorder="1" applyAlignment="1">
      <alignment horizontal="center" vertical="center"/>
    </xf>
    <xf numFmtId="14" fontId="0" fillId="0" borderId="7" xfId="0" applyNumberFormat="1" applyBorder="1" applyAlignment="1">
      <alignment horizontal="center" vertical="center" wrapText="1"/>
    </xf>
    <xf numFmtId="0" fontId="0" fillId="26" borderId="76" xfId="0" applyFill="1" applyBorder="1"/>
    <xf numFmtId="0" fontId="0" fillId="28" borderId="76" xfId="0" applyFill="1" applyBorder="1"/>
    <xf numFmtId="0" fontId="34" fillId="0" borderId="0" xfId="0" applyFont="1"/>
    <xf numFmtId="0" fontId="31" fillId="0" borderId="7" xfId="0" applyFont="1" applyBorder="1"/>
    <xf numFmtId="0" fontId="31" fillId="26" borderId="7" xfId="0" applyFont="1" applyFill="1" applyBorder="1"/>
    <xf numFmtId="0" fontId="31" fillId="0" borderId="0" xfId="0" applyFont="1"/>
    <xf numFmtId="0" fontId="0" fillId="0" borderId="0" xfId="0" applyAlignment="1">
      <alignment horizontal="center" vertical="center"/>
    </xf>
    <xf numFmtId="0" fontId="17" fillId="29" borderId="6" xfId="0" applyFont="1" applyFill="1" applyBorder="1" applyAlignment="1">
      <alignment horizontal="center" vertical="center" wrapText="1"/>
    </xf>
    <xf numFmtId="0" fontId="37" fillId="0" borderId="1" xfId="0" applyFont="1" applyBorder="1" applyAlignment="1">
      <alignment wrapText="1"/>
    </xf>
    <xf numFmtId="0" fontId="33" fillId="0" borderId="7" xfId="0" applyFont="1" applyBorder="1" applyAlignment="1">
      <alignment horizontal="center"/>
    </xf>
    <xf numFmtId="0" fontId="4" fillId="0" borderId="48" xfId="0" applyFont="1" applyBorder="1"/>
    <xf numFmtId="0" fontId="4" fillId="0" borderId="51" xfId="0" applyFont="1" applyBorder="1" applyAlignment="1">
      <alignment horizontal="center"/>
    </xf>
    <xf numFmtId="0" fontId="33" fillId="0" borderId="2" xfId="0" applyFont="1" applyBorder="1" applyAlignment="1">
      <alignment horizontal="center"/>
    </xf>
    <xf numFmtId="0" fontId="33" fillId="0" borderId="78" xfId="0" applyFont="1" applyBorder="1" applyAlignment="1">
      <alignment horizontal="center"/>
    </xf>
    <xf numFmtId="0" fontId="0" fillId="30" borderId="0" xfId="0" applyFill="1"/>
    <xf numFmtId="0" fontId="0" fillId="31" borderId="0" xfId="0" applyFill="1"/>
    <xf numFmtId="0" fontId="0" fillId="32" borderId="0" xfId="0" applyFill="1"/>
    <xf numFmtId="0" fontId="5" fillId="30" borderId="0" xfId="0" applyFont="1" applyFill="1"/>
    <xf numFmtId="0" fontId="13" fillId="6" borderId="7" xfId="3" applyBorder="1" applyAlignment="1">
      <alignment horizontal="center" wrapText="1"/>
    </xf>
    <xf numFmtId="0" fontId="34" fillId="0" borderId="0" xfId="0" applyFont="1" applyAlignment="1">
      <alignment wrapText="1"/>
    </xf>
    <xf numFmtId="0" fontId="0" fillId="33" borderId="80" xfId="0" applyFill="1" applyBorder="1" applyAlignment="1">
      <alignment vertical="center"/>
    </xf>
    <xf numFmtId="0" fontId="0" fillId="33" borderId="81" xfId="0" applyFill="1" applyBorder="1" applyAlignment="1">
      <alignment horizontal="center"/>
    </xf>
    <xf numFmtId="49" fontId="0" fillId="33" borderId="56" xfId="0" applyNumberFormat="1" applyFill="1" applyBorder="1" applyAlignment="1">
      <alignment horizontal="center"/>
    </xf>
    <xf numFmtId="0" fontId="0" fillId="33" borderId="82" xfId="0" applyFill="1" applyBorder="1" applyAlignment="1">
      <alignment horizontal="center"/>
    </xf>
    <xf numFmtId="0" fontId="0" fillId="34" borderId="83" xfId="0" applyFill="1" applyBorder="1" applyAlignment="1">
      <alignment horizontal="center" wrapText="1"/>
    </xf>
    <xf numFmtId="0" fontId="0" fillId="34" borderId="56" xfId="0" applyFill="1" applyBorder="1" applyAlignment="1">
      <alignment horizontal="center" wrapText="1"/>
    </xf>
    <xf numFmtId="0" fontId="0" fillId="34" borderId="82" xfId="0" applyFill="1" applyBorder="1" applyAlignment="1">
      <alignment horizontal="center" wrapText="1"/>
    </xf>
    <xf numFmtId="0" fontId="0" fillId="30" borderId="64" xfId="0" applyFill="1" applyBorder="1"/>
    <xf numFmtId="49" fontId="0" fillId="30" borderId="64" xfId="0" applyNumberFormat="1" applyFill="1" applyBorder="1"/>
    <xf numFmtId="0" fontId="0" fillId="30" borderId="3" xfId="0" applyFill="1" applyBorder="1"/>
    <xf numFmtId="49" fontId="0" fillId="35" borderId="3" xfId="0" applyNumberFormat="1" applyFill="1" applyBorder="1"/>
    <xf numFmtId="0" fontId="0" fillId="35" borderId="36" xfId="0" applyFill="1" applyBorder="1"/>
    <xf numFmtId="49" fontId="0" fillId="30" borderId="84" xfId="0" applyNumberFormat="1" applyFill="1" applyBorder="1"/>
    <xf numFmtId="0" fontId="0" fillId="30" borderId="39" xfId="0" applyFill="1" applyBorder="1"/>
    <xf numFmtId="49" fontId="0" fillId="35" borderId="39" xfId="0" applyNumberFormat="1" applyFill="1" applyBorder="1"/>
    <xf numFmtId="0" fontId="0" fillId="35" borderId="86" xfId="0" applyFill="1" applyBorder="1"/>
    <xf numFmtId="0" fontId="0" fillId="36" borderId="64" xfId="0" applyFill="1" applyBorder="1"/>
    <xf numFmtId="49" fontId="0" fillId="36" borderId="79" xfId="0" applyNumberFormat="1" applyFill="1" applyBorder="1"/>
    <xf numFmtId="0" fontId="0" fillId="36" borderId="18" xfId="0" applyFill="1" applyBorder="1"/>
    <xf numFmtId="49" fontId="0" fillId="23" borderId="18" xfId="0" applyNumberFormat="1" applyFill="1" applyBorder="1"/>
    <xf numFmtId="0" fontId="0" fillId="23" borderId="87" xfId="0" applyFill="1" applyBorder="1"/>
    <xf numFmtId="49" fontId="0" fillId="36" borderId="64" xfId="0" applyNumberFormat="1" applyFill="1" applyBorder="1"/>
    <xf numFmtId="0" fontId="0" fillId="36" borderId="3" xfId="0" applyFill="1" applyBorder="1"/>
    <xf numFmtId="0" fontId="0" fillId="23" borderId="0" xfId="0" applyFill="1" applyAlignment="1">
      <alignment horizontal="center" vertical="center"/>
    </xf>
    <xf numFmtId="49" fontId="0" fillId="23" borderId="3" xfId="0" applyNumberFormat="1" applyFill="1" applyBorder="1"/>
    <xf numFmtId="0" fontId="0" fillId="23" borderId="36" xfId="0" applyFill="1" applyBorder="1"/>
    <xf numFmtId="49" fontId="0" fillId="36" borderId="84" xfId="0" applyNumberFormat="1" applyFill="1" applyBorder="1"/>
    <xf numFmtId="0" fontId="0" fillId="36" borderId="39" xfId="0" applyFill="1" applyBorder="1"/>
    <xf numFmtId="49" fontId="0" fillId="23" borderId="39" xfId="0" applyNumberFormat="1" applyFill="1" applyBorder="1"/>
    <xf numFmtId="0" fontId="0" fillId="23" borderId="86" xfId="0" applyFill="1" applyBorder="1"/>
    <xf numFmtId="49" fontId="0" fillId="30" borderId="79" xfId="0" applyNumberFormat="1" applyFill="1" applyBorder="1"/>
    <xf numFmtId="0" fontId="0" fillId="30" borderId="18" xfId="0" applyFill="1" applyBorder="1"/>
    <xf numFmtId="49" fontId="0" fillId="35" borderId="18" xfId="0" applyNumberFormat="1" applyFill="1" applyBorder="1"/>
    <xf numFmtId="0" fontId="0" fillId="35" borderId="87" xfId="0" applyFill="1" applyBorder="1"/>
    <xf numFmtId="49" fontId="0" fillId="36" borderId="88" xfId="0" applyNumberFormat="1" applyFill="1" applyBorder="1"/>
    <xf numFmtId="0" fontId="0" fillId="36" borderId="89" xfId="0" applyFill="1" applyBorder="1"/>
    <xf numFmtId="0" fontId="0" fillId="35" borderId="90" xfId="0" applyFill="1" applyBorder="1" applyAlignment="1">
      <alignment horizontal="center" vertical="center"/>
    </xf>
    <xf numFmtId="49" fontId="0" fillId="35" borderId="89" xfId="0" applyNumberFormat="1" applyFill="1" applyBorder="1"/>
    <xf numFmtId="0" fontId="0" fillId="35" borderId="91" xfId="0" applyFill="1" applyBorder="1"/>
    <xf numFmtId="0" fontId="0" fillId="23" borderId="90" xfId="0" applyFill="1" applyBorder="1" applyAlignment="1">
      <alignment horizontal="center" vertical="center"/>
    </xf>
    <xf numFmtId="49" fontId="0" fillId="23" borderId="89" xfId="0" applyNumberFormat="1" applyFill="1" applyBorder="1"/>
    <xf numFmtId="0" fontId="0" fillId="23" borderId="91" xfId="0" applyFill="1" applyBorder="1"/>
    <xf numFmtId="49" fontId="0" fillId="30" borderId="88" xfId="0" applyNumberFormat="1" applyFill="1" applyBorder="1"/>
    <xf numFmtId="0" fontId="0" fillId="30" borderId="89" xfId="0" applyFill="1" applyBorder="1"/>
    <xf numFmtId="49" fontId="0" fillId="0" borderId="0" xfId="0" applyNumberFormat="1"/>
    <xf numFmtId="0" fontId="0" fillId="34" borderId="0" xfId="0" applyFill="1" applyAlignment="1">
      <alignment horizontal="center" vertical="center" wrapText="1"/>
    </xf>
    <xf numFmtId="0" fontId="0" fillId="34" borderId="0" xfId="0" applyFill="1" applyAlignment="1">
      <alignment horizontal="center" wrapText="1"/>
    </xf>
    <xf numFmtId="0" fontId="0" fillId="35" borderId="0" xfId="0" applyFill="1" applyAlignment="1">
      <alignment horizontal="center"/>
    </xf>
    <xf numFmtId="0" fontId="0" fillId="23" borderId="0" xfId="0" applyFill="1" applyAlignment="1">
      <alignment horizontal="center"/>
    </xf>
    <xf numFmtId="0" fontId="3" fillId="33" borderId="79" xfId="0" applyFont="1" applyFill="1" applyBorder="1" applyAlignment="1">
      <alignment vertical="center"/>
    </xf>
    <xf numFmtId="49" fontId="0" fillId="33" borderId="83" xfId="0" applyNumberFormat="1" applyFill="1" applyBorder="1" applyAlignment="1">
      <alignment horizontal="center"/>
    </xf>
    <xf numFmtId="49" fontId="0" fillId="33" borderId="80" xfId="0" applyNumberFormat="1" applyFill="1" applyBorder="1" applyAlignment="1">
      <alignment horizontal="center" vertical="center"/>
    </xf>
    <xf numFmtId="49" fontId="0" fillId="30" borderId="64" xfId="0" applyNumberFormat="1" applyFill="1" applyBorder="1" applyAlignment="1">
      <alignment horizontal="center"/>
    </xf>
    <xf numFmtId="49" fontId="0" fillId="0" borderId="0" xfId="0" applyNumberFormat="1" applyAlignment="1">
      <alignment horizontal="center"/>
    </xf>
    <xf numFmtId="0" fontId="0" fillId="37" borderId="64" xfId="0" applyFill="1" applyBorder="1"/>
    <xf numFmtId="49" fontId="0" fillId="37" borderId="84" xfId="0" applyNumberFormat="1" applyFill="1" applyBorder="1"/>
    <xf numFmtId="0" fontId="0" fillId="37" borderId="39" xfId="0" applyFill="1" applyBorder="1"/>
    <xf numFmtId="49" fontId="0" fillId="37" borderId="39" xfId="0" applyNumberFormat="1" applyFill="1" applyBorder="1"/>
    <xf numFmtId="0" fontId="0" fillId="37" borderId="86" xfId="0" applyFill="1" applyBorder="1"/>
    <xf numFmtId="0" fontId="0" fillId="37" borderId="0" xfId="0" applyFill="1" applyAlignment="1">
      <alignment horizontal="center"/>
    </xf>
    <xf numFmtId="0" fontId="0" fillId="0" borderId="0" xfId="0" applyAlignment="1">
      <alignment horizontal="center" wrapText="1"/>
    </xf>
    <xf numFmtId="0" fontId="17" fillId="11" borderId="41" xfId="0" applyFont="1" applyFill="1" applyBorder="1" applyAlignment="1">
      <alignment horizontal="center"/>
    </xf>
    <xf numFmtId="0" fontId="17" fillId="0" borderId="6" xfId="0" applyFont="1" applyBorder="1"/>
    <xf numFmtId="0" fontId="17" fillId="0" borderId="69" xfId="0" applyFont="1" applyBorder="1" applyAlignment="1">
      <alignment horizontal="center" vertical="center"/>
    </xf>
    <xf numFmtId="0" fontId="17" fillId="0" borderId="37" xfId="0" applyFont="1" applyBorder="1" applyAlignment="1">
      <alignment horizontal="center" vertical="center"/>
    </xf>
    <xf numFmtId="0" fontId="10" fillId="0" borderId="20" xfId="0" applyFont="1" applyBorder="1" applyAlignment="1">
      <alignment horizontal="center" vertical="center"/>
    </xf>
    <xf numFmtId="0" fontId="17" fillId="38" borderId="6" xfId="0" applyFont="1" applyFill="1" applyBorder="1" applyAlignment="1">
      <alignment horizontal="center" vertical="center"/>
    </xf>
    <xf numFmtId="0" fontId="17" fillId="0" borderId="3" xfId="0" applyFont="1" applyBorder="1" applyAlignment="1">
      <alignment horizontal="center" vertical="center"/>
    </xf>
    <xf numFmtId="0" fontId="17" fillId="0" borderId="22" xfId="0" applyFont="1" applyBorder="1" applyAlignment="1">
      <alignment horizontal="center" vertical="center"/>
    </xf>
    <xf numFmtId="0" fontId="17" fillId="0" borderId="46" xfId="0" applyFont="1" applyBorder="1" applyAlignment="1">
      <alignment horizontal="center" vertical="center"/>
    </xf>
    <xf numFmtId="0" fontId="17" fillId="8" borderId="2" xfId="0" applyFont="1" applyFill="1" applyBorder="1" applyAlignment="1">
      <alignment horizontal="center" vertical="center"/>
    </xf>
    <xf numFmtId="0" fontId="17" fillId="8" borderId="20" xfId="0" applyFont="1" applyFill="1" applyBorder="1" applyAlignment="1">
      <alignment horizontal="center" vertical="center"/>
    </xf>
    <xf numFmtId="0" fontId="17" fillId="8" borderId="6"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0" fontId="41" fillId="0" borderId="1" xfId="0" applyFont="1" applyBorder="1"/>
    <xf numFmtId="0" fontId="32" fillId="39" borderId="94" xfId="0" applyFont="1" applyFill="1" applyBorder="1" applyAlignment="1">
      <alignment horizontal="center" wrapText="1"/>
    </xf>
    <xf numFmtId="0" fontId="41" fillId="0" borderId="1" xfId="0" applyFont="1" applyBorder="1" applyAlignment="1">
      <alignment horizontal="center"/>
    </xf>
    <xf numFmtId="0" fontId="41" fillId="29" borderId="1" xfId="0" applyFont="1" applyFill="1" applyBorder="1"/>
    <xf numFmtId="0" fontId="41" fillId="0" borderId="1" xfId="0" applyFont="1" applyBorder="1" applyAlignment="1">
      <alignment wrapText="1"/>
    </xf>
    <xf numFmtId="0" fontId="45" fillId="0" borderId="1" xfId="0" applyFont="1" applyBorder="1"/>
    <xf numFmtId="0" fontId="41" fillId="0" borderId="2" xfId="0" applyFont="1" applyBorder="1"/>
    <xf numFmtId="46" fontId="0" fillId="0" borderId="1" xfId="0" quotePrefix="1" applyNumberFormat="1" applyBorder="1" applyAlignment="1">
      <alignment horizontal="center"/>
    </xf>
    <xf numFmtId="0" fontId="47" fillId="5" borderId="1" xfId="2" applyFont="1" applyBorder="1" applyAlignment="1">
      <alignment horizontal="center" vertical="center"/>
    </xf>
    <xf numFmtId="0" fontId="0" fillId="0" borderId="1" xfId="0" applyBorder="1" applyAlignment="1">
      <alignment vertical="center"/>
    </xf>
    <xf numFmtId="0" fontId="32" fillId="39" borderId="60" xfId="0" applyFont="1" applyFill="1" applyBorder="1" applyAlignment="1">
      <alignment horizontal="center" wrapText="1"/>
    </xf>
    <xf numFmtId="0" fontId="41" fillId="8" borderId="1" xfId="0" applyFont="1" applyFill="1" applyBorder="1"/>
    <xf numFmtId="0" fontId="41" fillId="33" borderId="1" xfId="0" applyFont="1" applyFill="1" applyBorder="1"/>
    <xf numFmtId="0" fontId="0" fillId="2" borderId="1" xfId="0" applyFill="1" applyBorder="1"/>
    <xf numFmtId="0" fontId="31" fillId="26" borderId="73" xfId="0" applyFont="1" applyFill="1" applyBorder="1"/>
    <xf numFmtId="0" fontId="31" fillId="0" borderId="0" xfId="0" applyFont="1" applyAlignment="1">
      <alignment wrapText="1"/>
    </xf>
    <xf numFmtId="0" fontId="32" fillId="2" borderId="76" xfId="0" applyFont="1" applyFill="1" applyBorder="1" applyAlignment="1">
      <alignment wrapText="1"/>
    </xf>
    <xf numFmtId="0" fontId="32" fillId="2" borderId="95" xfId="0" applyFont="1" applyFill="1" applyBorder="1" applyAlignment="1">
      <alignment wrapText="1"/>
    </xf>
    <xf numFmtId="0" fontId="31" fillId="0" borderId="0" xfId="0" applyFont="1" applyAlignment="1">
      <alignment vertical="center" wrapText="1"/>
    </xf>
    <xf numFmtId="0" fontId="31" fillId="0" borderId="0" xfId="0" applyFont="1" applyAlignment="1">
      <alignment vertical="center"/>
    </xf>
    <xf numFmtId="0" fontId="0" fillId="0" borderId="0" xfId="0" applyAlignment="1">
      <alignment vertical="center" wrapText="1"/>
    </xf>
    <xf numFmtId="49" fontId="3"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14" fontId="0" fillId="0" borderId="7" xfId="0" applyNumberFormat="1" applyBorder="1" applyAlignment="1">
      <alignment horizontal="center" vertical="center"/>
    </xf>
    <xf numFmtId="14" fontId="0" fillId="0" borderId="0" xfId="0" applyNumberFormat="1" applyAlignment="1">
      <alignment horizontal="center" vertical="center"/>
    </xf>
    <xf numFmtId="0" fontId="37" fillId="0" borderId="1" xfId="0" applyFont="1" applyBorder="1" applyAlignment="1">
      <alignment horizontal="center" vertical="center" wrapText="1"/>
    </xf>
    <xf numFmtId="0" fontId="17" fillId="40" borderId="20" xfId="0" applyFont="1" applyFill="1" applyBorder="1" applyAlignment="1">
      <alignment horizontal="center" vertical="center"/>
    </xf>
    <xf numFmtId="0" fontId="17" fillId="29" borderId="6" xfId="0" applyFont="1" applyFill="1" applyBorder="1" applyAlignment="1">
      <alignment horizontal="center" vertical="center"/>
    </xf>
    <xf numFmtId="2" fontId="0" fillId="0" borderId="0" xfId="0" applyNumberFormat="1" applyAlignment="1">
      <alignment horizontal="center" vertical="center"/>
    </xf>
    <xf numFmtId="2" fontId="0" fillId="0" borderId="7" xfId="0" applyNumberFormat="1" applyBorder="1" applyAlignment="1">
      <alignment horizontal="center" vertical="center"/>
    </xf>
    <xf numFmtId="0" fontId="49" fillId="0" borderId="1" xfId="0" applyFont="1" applyBorder="1"/>
    <xf numFmtId="0" fontId="49" fillId="0" borderId="1" xfId="0" applyFont="1" applyBorder="1" applyAlignment="1">
      <alignment wrapText="1"/>
    </xf>
    <xf numFmtId="49" fontId="49" fillId="0" borderId="1" xfId="0" quotePrefix="1" applyNumberFormat="1" applyFont="1" applyBorder="1" applyAlignment="1">
      <alignment horizontal="center" vertical="center"/>
    </xf>
    <xf numFmtId="0" fontId="48" fillId="0" borderId="1" xfId="0" applyFont="1" applyBorder="1"/>
    <xf numFmtId="0" fontId="48" fillId="0" borderId="1" xfId="1" applyFont="1" applyFill="1" applyBorder="1"/>
    <xf numFmtId="49" fontId="50" fillId="41" borderId="1" xfId="0" applyNumberFormat="1" applyFont="1" applyFill="1" applyBorder="1"/>
    <xf numFmtId="0" fontId="50" fillId="41" borderId="1" xfId="0" applyFont="1" applyFill="1" applyBorder="1" applyAlignment="1">
      <alignment wrapText="1"/>
    </xf>
    <xf numFmtId="0" fontId="0" fillId="0" borderId="0" xfId="0" applyAlignment="1">
      <alignment horizontal="center"/>
    </xf>
    <xf numFmtId="0" fontId="17" fillId="11" borderId="20" xfId="0" applyFont="1" applyFill="1" applyBorder="1" applyAlignment="1">
      <alignment horizontal="center"/>
    </xf>
    <xf numFmtId="0" fontId="17" fillId="11" borderId="6" xfId="0" applyFont="1" applyFill="1" applyBorder="1" applyAlignment="1">
      <alignment horizontal="center"/>
    </xf>
    <xf numFmtId="0" fontId="0" fillId="30" borderId="0" xfId="0" applyFill="1" applyAlignment="1">
      <alignment wrapText="1"/>
    </xf>
    <xf numFmtId="0" fontId="0" fillId="31" borderId="0" xfId="0" applyFill="1" applyAlignment="1">
      <alignment wrapText="1"/>
    </xf>
    <xf numFmtId="0" fontId="0" fillId="32" borderId="0" xfId="0" applyFill="1" applyAlignment="1">
      <alignment wrapText="1"/>
    </xf>
    <xf numFmtId="0" fontId="5" fillId="0" borderId="0" xfId="0" applyFont="1" applyAlignment="1">
      <alignment wrapText="1"/>
    </xf>
    <xf numFmtId="0" fontId="5" fillId="30" borderId="0" xfId="0" applyFont="1" applyFill="1" applyAlignment="1">
      <alignment wrapText="1"/>
    </xf>
    <xf numFmtId="0" fontId="51" fillId="31" borderId="0" xfId="5" applyFill="1" applyAlignment="1">
      <alignment wrapText="1"/>
    </xf>
    <xf numFmtId="0" fontId="51" fillId="32" borderId="0" xfId="5" applyFill="1" applyAlignment="1">
      <alignment wrapText="1"/>
    </xf>
    <xf numFmtId="0" fontId="25" fillId="30" borderId="0" xfId="0" applyFont="1" applyFill="1"/>
    <xf numFmtId="0" fontId="25" fillId="30" borderId="0" xfId="0" applyFont="1" applyFill="1" applyAlignment="1">
      <alignment wrapText="1"/>
    </xf>
    <xf numFmtId="0" fontId="52" fillId="30" borderId="2" xfId="0" applyFont="1" applyFill="1" applyBorder="1" applyAlignment="1">
      <alignment horizontal="center"/>
    </xf>
    <xf numFmtId="0" fontId="53" fillId="0" borderId="0" xfId="0" applyFont="1"/>
    <xf numFmtId="46" fontId="0" fillId="0" borderId="7" xfId="0" quotePrefix="1" applyNumberFormat="1" applyBorder="1"/>
    <xf numFmtId="0" fontId="31" fillId="0" borderId="75" xfId="0" applyFont="1" applyBorder="1"/>
    <xf numFmtId="0" fontId="4" fillId="3" borderId="2" xfId="0" applyFont="1" applyFill="1" applyBorder="1" applyAlignment="1">
      <alignment horizontal="left" vertical="center"/>
    </xf>
    <xf numFmtId="0" fontId="54" fillId="3" borderId="7" xfId="0" applyFont="1" applyFill="1" applyBorder="1" applyAlignment="1">
      <alignment vertical="center" wrapText="1"/>
    </xf>
    <xf numFmtId="0" fontId="4" fillId="3" borderId="48" xfId="0" applyFont="1" applyFill="1" applyBorder="1" applyAlignment="1">
      <alignment horizontal="center"/>
    </xf>
    <xf numFmtId="0" fontId="54" fillId="0" borderId="1" xfId="0" applyFont="1" applyBorder="1"/>
    <xf numFmtId="0" fontId="4" fillId="0" borderId="7" xfId="0" applyFont="1" applyBorder="1"/>
    <xf numFmtId="0" fontId="55" fillId="0" borderId="7" xfId="0" applyFont="1" applyBorder="1" applyAlignment="1">
      <alignment wrapText="1"/>
    </xf>
    <xf numFmtId="0" fontId="4" fillId="0" borderId="7" xfId="0" applyFont="1" applyBorder="1" applyAlignment="1">
      <alignment horizontal="center"/>
    </xf>
    <xf numFmtId="0" fontId="56" fillId="0" borderId="7" xfId="0" applyFont="1" applyBorder="1" applyAlignment="1">
      <alignment wrapText="1"/>
    </xf>
    <xf numFmtId="0" fontId="0" fillId="0" borderId="1" xfId="0" applyBorder="1" applyAlignment="1">
      <alignment wrapText="1"/>
    </xf>
    <xf numFmtId="0" fontId="55" fillId="0" borderId="0" xfId="0" applyFont="1" applyAlignment="1">
      <alignment wrapText="1"/>
    </xf>
    <xf numFmtId="0" fontId="4" fillId="0" borderId="0" xfId="0" applyFont="1" applyAlignment="1">
      <alignment horizontal="center"/>
    </xf>
    <xf numFmtId="0" fontId="56" fillId="0" borderId="0" xfId="0" applyFont="1" applyAlignment="1">
      <alignment wrapText="1"/>
    </xf>
    <xf numFmtId="0" fontId="4" fillId="0" borderId="3" xfId="0" applyFont="1" applyBorder="1" applyAlignment="1">
      <alignment horizontal="center"/>
    </xf>
    <xf numFmtId="0" fontId="29" fillId="3" borderId="0" xfId="0" applyFont="1" applyFill="1" applyAlignment="1">
      <alignment horizontal="center"/>
    </xf>
    <xf numFmtId="0" fontId="4" fillId="3" borderId="0" xfId="0" applyFont="1" applyFill="1" applyAlignment="1">
      <alignment horizontal="center"/>
    </xf>
    <xf numFmtId="0" fontId="29" fillId="0" borderId="2" xfId="0" applyFont="1" applyBorder="1" applyAlignment="1">
      <alignment horizontal="center"/>
    </xf>
    <xf numFmtId="0" fontId="29" fillId="0" borderId="3" xfId="0" applyFont="1" applyBorder="1" applyAlignment="1">
      <alignment horizontal="center"/>
    </xf>
    <xf numFmtId="0" fontId="4" fillId="3" borderId="3" xfId="0" applyFont="1" applyFill="1" applyBorder="1" applyAlignment="1">
      <alignment horizontal="center"/>
    </xf>
    <xf numFmtId="0" fontId="57" fillId="0" borderId="1" xfId="0" applyFont="1" applyBorder="1" applyAlignment="1">
      <alignment horizontal="center" vertical="center" wrapText="1"/>
    </xf>
    <xf numFmtId="0" fontId="58" fillId="0" borderId="1" xfId="0" applyFont="1" applyBorder="1"/>
    <xf numFmtId="0" fontId="58" fillId="0" borderId="1" xfId="0" applyFont="1" applyBorder="1" applyAlignment="1">
      <alignment horizontal="center"/>
    </xf>
    <xf numFmtId="49" fontId="58" fillId="0" borderId="1" xfId="0" applyNumberFormat="1" applyFont="1" applyBorder="1"/>
    <xf numFmtId="0" fontId="59" fillId="0" borderId="1" xfId="0" applyFont="1" applyBorder="1" applyAlignment="1">
      <alignment vertical="center"/>
    </xf>
    <xf numFmtId="0" fontId="58" fillId="0" borderId="1" xfId="0" applyFont="1" applyBorder="1" applyAlignment="1">
      <alignment horizontal="center" wrapText="1"/>
    </xf>
    <xf numFmtId="0" fontId="58" fillId="0" borderId="1" xfId="0" applyFont="1" applyBorder="1" applyAlignment="1">
      <alignment wrapText="1"/>
    </xf>
    <xf numFmtId="0" fontId="3" fillId="0" borderId="0" xfId="0" applyFont="1"/>
    <xf numFmtId="0" fontId="3" fillId="0" borderId="0" xfId="0" applyFont="1" applyAlignment="1">
      <alignment wrapText="1"/>
    </xf>
    <xf numFmtId="0" fontId="3" fillId="26" borderId="7" xfId="0" applyFont="1" applyFill="1" applyBorder="1"/>
    <xf numFmtId="0" fontId="4" fillId="0" borderId="1" xfId="0" applyFont="1" applyBorder="1" applyAlignment="1">
      <alignment horizontal="center" wrapText="1"/>
    </xf>
    <xf numFmtId="0" fontId="8" fillId="30" borderId="1" xfId="0" applyFont="1" applyFill="1" applyBorder="1" applyAlignment="1">
      <alignment horizontal="center" wrapText="1"/>
    </xf>
    <xf numFmtId="0" fontId="8" fillId="3" borderId="1" xfId="0" applyFont="1" applyFill="1" applyBorder="1" applyAlignment="1">
      <alignment horizontal="center" wrapText="1"/>
    </xf>
    <xf numFmtId="0" fontId="11" fillId="4" borderId="1" xfId="1" applyBorder="1" applyAlignment="1">
      <alignment horizontal="center" wrapText="1"/>
    </xf>
    <xf numFmtId="0" fontId="5" fillId="3" borderId="1" xfId="0" applyFont="1" applyFill="1" applyBorder="1" applyAlignment="1">
      <alignment horizontal="center" wrapText="1"/>
    </xf>
    <xf numFmtId="0" fontId="0" fillId="0" borderId="3" xfId="0" applyBorder="1" applyAlignment="1">
      <alignment horizontal="center" wrapText="1"/>
    </xf>
    <xf numFmtId="0" fontId="8" fillId="0" borderId="1" xfId="0" applyFont="1" applyBorder="1" applyAlignment="1">
      <alignment horizontal="center" wrapText="1"/>
    </xf>
    <xf numFmtId="0" fontId="29" fillId="25" borderId="1" xfId="0" applyFont="1" applyFill="1" applyBorder="1" applyAlignment="1">
      <alignment horizontal="center" wrapText="1"/>
    </xf>
    <xf numFmtId="0" fontId="29" fillId="0" borderId="1" xfId="0" applyFont="1" applyBorder="1" applyAlignment="1">
      <alignment horizontal="center" wrapText="1"/>
    </xf>
    <xf numFmtId="0" fontId="4" fillId="0" borderId="2" xfId="0" applyFont="1" applyBorder="1" applyAlignment="1">
      <alignment horizontal="center" wrapText="1"/>
    </xf>
    <xf numFmtId="0" fontId="4" fillId="30" borderId="3" xfId="0" applyFont="1" applyFill="1" applyBorder="1" applyAlignment="1">
      <alignment horizontal="center" wrapText="1"/>
    </xf>
    <xf numFmtId="0" fontId="4" fillId="30" borderId="1" xfId="0" applyFont="1" applyFill="1" applyBorder="1" applyAlignment="1">
      <alignment horizontal="center" wrapText="1"/>
    </xf>
    <xf numFmtId="0" fontId="4" fillId="30" borderId="6" xfId="0" applyFont="1" applyFill="1" applyBorder="1" applyAlignment="1">
      <alignment horizontal="center" wrapText="1"/>
    </xf>
    <xf numFmtId="0" fontId="15" fillId="42" borderId="97" xfId="0" applyFont="1" applyFill="1" applyBorder="1"/>
    <xf numFmtId="0" fontId="0" fillId="2" borderId="0" xfId="0" applyFill="1" applyAlignment="1">
      <alignment wrapText="1"/>
    </xf>
    <xf numFmtId="0" fontId="57" fillId="33" borderId="79" xfId="0" applyFont="1" applyFill="1" applyBorder="1" applyAlignment="1">
      <alignment vertical="center"/>
    </xf>
    <xf numFmtId="49" fontId="5" fillId="33" borderId="80" xfId="0" applyNumberFormat="1" applyFont="1" applyFill="1" applyBorder="1" applyAlignment="1">
      <alignment horizontal="center" vertical="center"/>
    </xf>
    <xf numFmtId="0" fontId="5" fillId="33" borderId="80" xfId="0" applyFont="1" applyFill="1" applyBorder="1" applyAlignment="1">
      <alignment vertical="center"/>
    </xf>
    <xf numFmtId="0" fontId="5" fillId="34" borderId="0" xfId="0" applyFont="1" applyFill="1" applyAlignment="1">
      <alignment horizontal="center" vertical="center" wrapText="1"/>
    </xf>
    <xf numFmtId="0" fontId="58" fillId="30" borderId="1" xfId="0" applyFont="1" applyFill="1" applyBorder="1" applyAlignment="1">
      <alignment horizontal="center" wrapText="1"/>
    </xf>
    <xf numFmtId="0" fontId="57" fillId="34" borderId="0" xfId="0" applyFont="1" applyFill="1" applyAlignment="1">
      <alignment horizontal="center" wrapText="1"/>
    </xf>
    <xf numFmtId="0" fontId="51" fillId="30" borderId="0" xfId="5" applyFill="1" applyAlignment="1">
      <alignment wrapText="1"/>
    </xf>
    <xf numFmtId="0" fontId="8" fillId="18" borderId="0" xfId="0" applyFont="1" applyFill="1" applyAlignment="1">
      <alignment horizontal="center"/>
    </xf>
    <xf numFmtId="0" fontId="61" fillId="30" borderId="1" xfId="0" applyFont="1" applyFill="1" applyBorder="1" applyAlignment="1">
      <alignment horizontal="center"/>
    </xf>
    <xf numFmtId="0" fontId="0" fillId="18" borderId="0" xfId="0" applyFill="1"/>
    <xf numFmtId="0" fontId="29" fillId="30" borderId="1" xfId="0" applyFont="1" applyFill="1" applyBorder="1" applyAlignment="1">
      <alignment horizontal="center"/>
    </xf>
    <xf numFmtId="0" fontId="8" fillId="12" borderId="1" xfId="0" applyFont="1" applyFill="1" applyBorder="1" applyAlignment="1">
      <alignment horizontal="center"/>
    </xf>
    <xf numFmtId="0" fontId="1" fillId="0" borderId="0" xfId="0" applyFont="1" applyAlignment="1">
      <alignment vertical="center"/>
    </xf>
    <xf numFmtId="0" fontId="60" fillId="30" borderId="1" xfId="0" applyFont="1" applyFill="1" applyBorder="1" applyAlignment="1">
      <alignment horizontal="center" wrapText="1"/>
    </xf>
    <xf numFmtId="0" fontId="0" fillId="0" borderId="0" xfId="0" applyAlignment="1">
      <alignment vertical="center"/>
    </xf>
    <xf numFmtId="0" fontId="31" fillId="0" borderId="72" xfId="0" applyFont="1" applyBorder="1" applyAlignment="1">
      <alignment horizontal="center" vertical="center" wrapText="1"/>
    </xf>
    <xf numFmtId="0" fontId="31" fillId="0" borderId="72" xfId="0" applyFont="1" applyBorder="1" applyAlignment="1">
      <alignment horizontal="center" vertical="center"/>
    </xf>
    <xf numFmtId="0" fontId="62" fillId="0" borderId="0" xfId="0" applyFont="1" applyAlignment="1">
      <alignment horizontal="left" wrapText="1"/>
    </xf>
    <xf numFmtId="0" fontId="0" fillId="0" borderId="0" xfId="0" applyAlignment="1">
      <alignment horizontal="left"/>
    </xf>
    <xf numFmtId="0" fontId="17" fillId="11" borderId="29" xfId="0" applyFont="1" applyFill="1" applyBorder="1" applyAlignment="1">
      <alignment horizontal="center"/>
    </xf>
    <xf numFmtId="0" fontId="17" fillId="11" borderId="30" xfId="0" applyFont="1" applyFill="1" applyBorder="1" applyAlignment="1">
      <alignment horizontal="center"/>
    </xf>
    <xf numFmtId="0" fontId="0" fillId="0" borderId="0" xfId="0" applyAlignment="1">
      <alignment horizontal="left" vertical="center"/>
    </xf>
    <xf numFmtId="0" fontId="17" fillId="33" borderId="20" xfId="0" applyFont="1" applyFill="1" applyBorder="1"/>
    <xf numFmtId="0" fontId="64" fillId="43" borderId="48" xfId="0" applyFont="1" applyFill="1" applyBorder="1" applyAlignment="1">
      <alignment horizontal="center"/>
    </xf>
    <xf numFmtId="0" fontId="17" fillId="33" borderId="20" xfId="0" applyFont="1" applyFill="1" applyBorder="1" applyAlignment="1">
      <alignment horizontal="center" vertical="center"/>
    </xf>
    <xf numFmtId="0" fontId="64" fillId="43" borderId="1" xfId="0" applyFont="1" applyFill="1" applyBorder="1" applyAlignment="1">
      <alignment horizontal="center"/>
    </xf>
    <xf numFmtId="0" fontId="17" fillId="33" borderId="25" xfId="0" applyFont="1" applyFill="1" applyBorder="1" applyAlignment="1">
      <alignment horizontal="center"/>
    </xf>
    <xf numFmtId="0" fontId="17" fillId="11" borderId="32" xfId="0" applyFont="1" applyFill="1" applyBorder="1"/>
    <xf numFmtId="0" fontId="42" fillId="33" borderId="1" xfId="0" applyFont="1" applyFill="1" applyBorder="1"/>
    <xf numFmtId="0" fontId="31" fillId="3" borderId="2" xfId="0" applyFont="1" applyFill="1" applyBorder="1" applyAlignment="1">
      <alignment horizontal="center" vertical="center"/>
    </xf>
    <xf numFmtId="0" fontId="31" fillId="3" borderId="3" xfId="0" applyFont="1" applyFill="1" applyBorder="1" applyAlignment="1">
      <alignment horizontal="center" vertical="center"/>
    </xf>
    <xf numFmtId="0" fontId="31" fillId="3" borderId="6" xfId="0" applyFont="1" applyFill="1" applyBorder="1" applyAlignment="1">
      <alignment horizontal="center" vertical="center"/>
    </xf>
    <xf numFmtId="0" fontId="0" fillId="0" borderId="1" xfId="0" applyBorder="1" applyAlignment="1">
      <alignment horizontal="center" vertical="center" wrapText="1"/>
    </xf>
    <xf numFmtId="0" fontId="41" fillId="5" borderId="1" xfId="2" applyFont="1" applyBorder="1" applyAlignment="1">
      <alignment horizontal="center" vertical="center"/>
    </xf>
    <xf numFmtId="0" fontId="10" fillId="40" borderId="2" xfId="0" applyFont="1" applyFill="1" applyBorder="1" applyAlignment="1">
      <alignment horizontal="center" vertical="center"/>
    </xf>
    <xf numFmtId="0" fontId="10" fillId="0" borderId="78" xfId="0" applyFont="1" applyBorder="1" applyAlignment="1" applyProtection="1">
      <alignment horizontal="center"/>
      <protection locked="0"/>
    </xf>
    <xf numFmtId="0" fontId="10" fillId="0" borderId="5" xfId="0" applyFont="1" applyBorder="1" applyAlignment="1" applyProtection="1">
      <alignment horizontal="center"/>
      <protection locked="0"/>
    </xf>
    <xf numFmtId="0" fontId="10" fillId="0" borderId="0" xfId="0" applyFont="1" applyAlignment="1" applyProtection="1">
      <alignment horizontal="center"/>
      <protection locked="0"/>
    </xf>
    <xf numFmtId="0" fontId="10" fillId="0" borderId="15" xfId="0" applyFont="1" applyBorder="1" applyAlignment="1" applyProtection="1">
      <alignment horizontal="center"/>
      <protection locked="0"/>
    </xf>
    <xf numFmtId="0" fontId="17" fillId="2" borderId="15" xfId="0" applyFont="1" applyFill="1" applyBorder="1" applyAlignment="1">
      <alignment horizontal="center" vertical="center" wrapText="1"/>
    </xf>
    <xf numFmtId="0" fontId="17" fillId="45" borderId="20" xfId="0" applyFont="1" applyFill="1" applyBorder="1" applyAlignment="1">
      <alignment horizontal="center" vertical="center"/>
    </xf>
    <xf numFmtId="0" fontId="13" fillId="45" borderId="8" xfId="3" applyFill="1" applyAlignment="1">
      <alignment horizontal="center"/>
    </xf>
    <xf numFmtId="0" fontId="10" fillId="45" borderId="20" xfId="0" applyFont="1" applyFill="1" applyBorder="1" applyAlignment="1">
      <alignment horizontal="center" vertical="center"/>
    </xf>
    <xf numFmtId="0" fontId="17" fillId="45" borderId="6" xfId="0" applyFont="1" applyFill="1" applyBorder="1" applyAlignment="1">
      <alignment horizontal="center" vertical="center"/>
    </xf>
    <xf numFmtId="0" fontId="17" fillId="45" borderId="2" xfId="0" applyFont="1" applyFill="1" applyBorder="1" applyAlignment="1">
      <alignment horizontal="center" vertical="center"/>
    </xf>
    <xf numFmtId="0" fontId="17" fillId="45" borderId="2" xfId="0" applyFont="1" applyFill="1" applyBorder="1"/>
    <xf numFmtId="0" fontId="17" fillId="45" borderId="19" xfId="0" applyFont="1" applyFill="1" applyBorder="1" applyAlignment="1">
      <alignment horizontal="center" vertical="center"/>
    </xf>
    <xf numFmtId="0" fontId="17" fillId="2" borderId="19" xfId="0" applyFont="1" applyFill="1" applyBorder="1" applyAlignment="1">
      <alignment horizontal="center" vertical="center"/>
    </xf>
    <xf numFmtId="0" fontId="17" fillId="45" borderId="69" xfId="0" applyFont="1" applyFill="1" applyBorder="1" applyAlignment="1">
      <alignment horizontal="center" vertical="center"/>
    </xf>
    <xf numFmtId="0" fontId="17" fillId="45" borderId="37" xfId="0" applyFont="1" applyFill="1" applyBorder="1" applyAlignment="1">
      <alignment horizontal="center" vertical="center"/>
    </xf>
    <xf numFmtId="0" fontId="17" fillId="45" borderId="3" xfId="0" applyFont="1" applyFill="1" applyBorder="1" applyAlignment="1">
      <alignment horizontal="center" vertical="center"/>
    </xf>
    <xf numFmtId="0" fontId="17" fillId="45" borderId="3" xfId="0" applyFont="1" applyFill="1" applyBorder="1"/>
    <xf numFmtId="0" fontId="17" fillId="45" borderId="6" xfId="0" applyFont="1" applyFill="1" applyBorder="1"/>
    <xf numFmtId="0" fontId="17" fillId="45" borderId="36" xfId="0" applyFont="1" applyFill="1" applyBorder="1" applyAlignment="1">
      <alignment horizontal="center" vertical="center"/>
    </xf>
    <xf numFmtId="0" fontId="17" fillId="45" borderId="1" xfId="0" applyFont="1" applyFill="1" applyBorder="1" applyAlignment="1">
      <alignment horizontal="center" vertical="center"/>
    </xf>
    <xf numFmtId="0" fontId="17" fillId="45" borderId="42" xfId="0" applyFont="1" applyFill="1" applyBorder="1" applyAlignment="1">
      <alignment horizontal="center" vertical="center"/>
    </xf>
    <xf numFmtId="0" fontId="17" fillId="45" borderId="41" xfId="0" applyFont="1" applyFill="1" applyBorder="1" applyAlignment="1">
      <alignment horizontal="center" vertical="center"/>
    </xf>
    <xf numFmtId="0" fontId="17" fillId="45" borderId="43" xfId="0" applyFont="1" applyFill="1" applyBorder="1" applyAlignment="1">
      <alignment horizontal="center" vertical="center"/>
    </xf>
    <xf numFmtId="0" fontId="17" fillId="45" borderId="44" xfId="0" applyFont="1" applyFill="1" applyBorder="1" applyAlignment="1">
      <alignment horizontal="center" vertical="center"/>
    </xf>
    <xf numFmtId="0" fontId="17" fillId="45" borderId="26" xfId="0" applyFont="1" applyFill="1" applyBorder="1" applyAlignment="1">
      <alignment horizontal="center" vertical="center"/>
    </xf>
    <xf numFmtId="0" fontId="17" fillId="45" borderId="25" xfId="0" applyFont="1" applyFill="1" applyBorder="1" applyAlignment="1">
      <alignment horizontal="center" vertical="center"/>
    </xf>
    <xf numFmtId="0" fontId="17" fillId="45" borderId="28" xfId="0" applyFont="1" applyFill="1" applyBorder="1" applyAlignment="1">
      <alignment horizontal="center" vertical="center"/>
    </xf>
    <xf numFmtId="0" fontId="17" fillId="45" borderId="27" xfId="0" applyFont="1" applyFill="1" applyBorder="1" applyAlignment="1">
      <alignment horizontal="center" vertical="center"/>
    </xf>
    <xf numFmtId="0" fontId="17" fillId="45" borderId="45" xfId="0" applyFont="1" applyFill="1" applyBorder="1" applyAlignment="1">
      <alignment horizontal="center"/>
    </xf>
    <xf numFmtId="0" fontId="17" fillId="45" borderId="29" xfId="0" applyFont="1" applyFill="1" applyBorder="1" applyAlignment="1">
      <alignment horizontal="center"/>
    </xf>
    <xf numFmtId="0" fontId="17" fillId="45" borderId="22" xfId="0" applyFont="1" applyFill="1" applyBorder="1" applyAlignment="1">
      <alignment horizontal="center" vertical="center"/>
    </xf>
    <xf numFmtId="0" fontId="17" fillId="45" borderId="46" xfId="0" applyFont="1" applyFill="1" applyBorder="1" applyAlignment="1">
      <alignment horizontal="center" vertical="center"/>
    </xf>
    <xf numFmtId="0" fontId="17" fillId="45" borderId="48" xfId="0" applyFont="1" applyFill="1" applyBorder="1" applyAlignment="1">
      <alignment horizontal="center"/>
    </xf>
    <xf numFmtId="0" fontId="17" fillId="45" borderId="1" xfId="0" applyFont="1" applyFill="1" applyBorder="1" applyAlignment="1">
      <alignment horizontal="center"/>
    </xf>
    <xf numFmtId="0" fontId="17" fillId="0" borderId="51" xfId="0" applyFont="1" applyBorder="1"/>
    <xf numFmtId="0" fontId="17" fillId="45" borderId="51" xfId="0" applyFont="1" applyFill="1" applyBorder="1"/>
    <xf numFmtId="0" fontId="17" fillId="45" borderId="6" xfId="0" applyFont="1" applyFill="1" applyBorder="1" applyAlignment="1">
      <alignment horizontal="center" vertical="center" wrapText="1"/>
    </xf>
    <xf numFmtId="0" fontId="5" fillId="35" borderId="0" xfId="0" applyFont="1" applyFill="1" applyAlignment="1">
      <alignment horizontal="center"/>
    </xf>
    <xf numFmtId="0" fontId="5" fillId="23" borderId="0" xfId="0" applyFont="1" applyFill="1" applyAlignment="1">
      <alignment horizontal="center"/>
    </xf>
    <xf numFmtId="0" fontId="28" fillId="20" borderId="22" xfId="0" applyFont="1" applyFill="1" applyBorder="1" applyAlignment="1">
      <alignment horizontal="center"/>
    </xf>
    <xf numFmtId="0" fontId="28" fillId="20" borderId="23" xfId="0" applyFont="1" applyFill="1" applyBorder="1" applyAlignment="1">
      <alignment horizontal="center"/>
    </xf>
    <xf numFmtId="0" fontId="28" fillId="20" borderId="24" xfId="0" applyFont="1" applyFill="1" applyBorder="1" applyAlignment="1">
      <alignment horizontal="center"/>
    </xf>
    <xf numFmtId="0" fontId="28" fillId="20" borderId="98" xfId="0" applyFont="1" applyFill="1" applyBorder="1" applyAlignment="1">
      <alignment horizontal="center"/>
    </xf>
    <xf numFmtId="0" fontId="28" fillId="20" borderId="99" xfId="0" applyFont="1" applyFill="1" applyBorder="1" applyAlignment="1">
      <alignment horizontal="center"/>
    </xf>
    <xf numFmtId="0" fontId="28" fillId="20" borderId="100" xfId="0" applyFont="1" applyFill="1" applyBorder="1" applyAlignment="1">
      <alignment horizontal="center"/>
    </xf>
    <xf numFmtId="0" fontId="17" fillId="0" borderId="1" xfId="0" quotePrefix="1" applyFont="1" applyBorder="1" applyAlignment="1">
      <alignment horizontal="center" vertical="center"/>
    </xf>
    <xf numFmtId="0" fontId="0" fillId="0" borderId="1" xfId="0" applyBorder="1" applyAlignment="1">
      <alignment horizontal="center" vertical="center"/>
    </xf>
    <xf numFmtId="0" fontId="17" fillId="11" borderId="46" xfId="0" applyFont="1" applyFill="1" applyBorder="1" applyAlignment="1">
      <alignment horizontal="center"/>
    </xf>
    <xf numFmtId="0" fontId="17" fillId="11" borderId="15" xfId="0" applyFont="1" applyFill="1" applyBorder="1" applyAlignment="1">
      <alignment horizontal="center"/>
    </xf>
    <xf numFmtId="0" fontId="17" fillId="11" borderId="16" xfId="0" applyFont="1" applyFill="1" applyBorder="1" applyAlignment="1">
      <alignment horizontal="center"/>
    </xf>
    <xf numFmtId="0" fontId="17" fillId="12" borderId="37" xfId="0" applyFont="1" applyFill="1" applyBorder="1" applyAlignment="1">
      <alignment horizontal="center"/>
    </xf>
    <xf numFmtId="0" fontId="20" fillId="15" borderId="40" xfId="0" applyFont="1" applyFill="1" applyBorder="1" applyAlignment="1">
      <alignment horizontal="center" vertical="center" textRotation="90"/>
    </xf>
    <xf numFmtId="0" fontId="0" fillId="0" borderId="17" xfId="0" applyBorder="1" applyAlignment="1">
      <alignment horizontal="center" vertical="center" textRotation="90"/>
    </xf>
    <xf numFmtId="0" fontId="17" fillId="0" borderId="18" xfId="0" applyFont="1" applyBorder="1" applyAlignment="1">
      <alignment horizontal="center" vertical="center"/>
    </xf>
    <xf numFmtId="49" fontId="17" fillId="0" borderId="3" xfId="0" applyNumberFormat="1" applyFont="1" applyBorder="1" applyAlignment="1">
      <alignment horizontal="center" vertical="center"/>
    </xf>
    <xf numFmtId="49" fontId="17" fillId="0" borderId="6" xfId="0" applyNumberFormat="1" applyFont="1" applyBorder="1" applyAlignment="1">
      <alignment horizontal="center" vertical="center"/>
    </xf>
    <xf numFmtId="0" fontId="35" fillId="5" borderId="60" xfId="2" applyFont="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14" fillId="10" borderId="61" xfId="2" applyFont="1" applyFill="1" applyBorder="1" applyAlignment="1">
      <alignment horizontal="center" vertical="center"/>
    </xf>
    <xf numFmtId="0" fontId="15" fillId="10" borderId="61" xfId="0" applyFont="1" applyFill="1" applyBorder="1" applyAlignment="1">
      <alignment horizontal="center" vertical="center"/>
    </xf>
    <xf numFmtId="0" fontId="24" fillId="12" borderId="48" xfId="2" applyFont="1" applyFill="1" applyBorder="1" applyAlignment="1">
      <alignment horizontal="center" vertical="center"/>
    </xf>
    <xf numFmtId="0" fontId="25" fillId="12" borderId="49" xfId="0" applyFont="1" applyFill="1" applyBorder="1" applyAlignment="1">
      <alignment horizontal="center" vertical="center"/>
    </xf>
    <xf numFmtId="0" fontId="25" fillId="12" borderId="51" xfId="0" applyFont="1" applyFill="1" applyBorder="1" applyAlignment="1">
      <alignment horizontal="center" vertical="center"/>
    </xf>
    <xf numFmtId="0" fontId="13" fillId="6" borderId="48" xfId="3" applyBorder="1" applyAlignment="1">
      <alignment horizontal="center"/>
    </xf>
    <xf numFmtId="0" fontId="13" fillId="6" borderId="49" xfId="3" applyBorder="1" applyAlignment="1">
      <alignment horizontal="center"/>
    </xf>
    <xf numFmtId="0" fontId="13" fillId="6" borderId="51" xfId="3" applyBorder="1" applyAlignment="1">
      <alignment horizontal="center"/>
    </xf>
    <xf numFmtId="0" fontId="13" fillId="6" borderId="8" xfId="3" applyAlignment="1">
      <alignment horizontal="center" vertical="center"/>
    </xf>
    <xf numFmtId="0" fontId="0" fillId="0" borderId="70" xfId="0" applyBorder="1" applyAlignment="1">
      <alignment horizontal="center"/>
    </xf>
    <xf numFmtId="0" fontId="0" fillId="0" borderId="49" xfId="0" applyBorder="1" applyAlignment="1">
      <alignment horizontal="center"/>
    </xf>
    <xf numFmtId="0" fontId="0" fillId="0" borderId="51" xfId="0" applyBorder="1" applyAlignment="1">
      <alignment horizontal="center"/>
    </xf>
    <xf numFmtId="0" fontId="28" fillId="12" borderId="29" xfId="0" applyFont="1" applyFill="1" applyBorder="1" applyAlignment="1">
      <alignment horizontal="center" vertical="center"/>
    </xf>
    <xf numFmtId="0" fontId="28" fillId="12" borderId="30" xfId="0" applyFont="1" applyFill="1" applyBorder="1" applyAlignment="1">
      <alignment horizontal="center" vertical="center"/>
    </xf>
    <xf numFmtId="0" fontId="28" fillId="12" borderId="32" xfId="0" applyFont="1" applyFill="1" applyBorder="1" applyAlignment="1">
      <alignment horizontal="center" vertical="center"/>
    </xf>
    <xf numFmtId="0" fontId="17" fillId="0" borderId="1" xfId="0" applyFont="1" applyBorder="1" applyAlignment="1">
      <alignment horizontal="center" vertical="center"/>
    </xf>
    <xf numFmtId="0" fontId="28" fillId="12" borderId="22" xfId="0" applyFont="1" applyFill="1" applyBorder="1" applyAlignment="1">
      <alignment horizontal="center"/>
    </xf>
    <xf numFmtId="0" fontId="28" fillId="12" borderId="23" xfId="0" applyFont="1" applyFill="1" applyBorder="1" applyAlignment="1">
      <alignment horizontal="center"/>
    </xf>
    <xf numFmtId="0" fontId="28" fillId="12" borderId="24" xfId="0" applyFont="1" applyFill="1" applyBorder="1" applyAlignment="1">
      <alignment horizontal="center"/>
    </xf>
    <xf numFmtId="0" fontId="28" fillId="12" borderId="41" xfId="0" applyFont="1" applyFill="1" applyBorder="1" applyAlignment="1">
      <alignment horizontal="center"/>
    </xf>
    <xf numFmtId="0" fontId="28" fillId="12" borderId="42" xfId="0" applyFont="1" applyFill="1" applyBorder="1" applyAlignment="1">
      <alignment horizontal="center"/>
    </xf>
    <xf numFmtId="0" fontId="28" fillId="12" borderId="44" xfId="0" applyFont="1" applyFill="1" applyBorder="1" applyAlignment="1">
      <alignment horizontal="center"/>
    </xf>
    <xf numFmtId="0" fontId="28" fillId="12" borderId="73" xfId="0" applyFont="1" applyFill="1" applyBorder="1" applyAlignment="1">
      <alignment horizontal="center"/>
    </xf>
    <xf numFmtId="0" fontId="28" fillId="12" borderId="74" xfId="0" applyFont="1" applyFill="1" applyBorder="1" applyAlignment="1">
      <alignment horizontal="center"/>
    </xf>
    <xf numFmtId="0" fontId="28" fillId="12" borderId="75" xfId="0" applyFont="1" applyFill="1" applyBorder="1" applyAlignment="1">
      <alignment horizontal="center"/>
    </xf>
    <xf numFmtId="0" fontId="28" fillId="12" borderId="52" xfId="0" applyFont="1" applyFill="1" applyBorder="1" applyAlignment="1">
      <alignment horizontal="center"/>
    </xf>
    <xf numFmtId="0" fontId="28" fillId="12" borderId="53" xfId="0" applyFont="1" applyFill="1" applyBorder="1" applyAlignment="1">
      <alignment horizontal="center"/>
    </xf>
    <xf numFmtId="0" fontId="28" fillId="12" borderId="92" xfId="0" applyFont="1" applyFill="1" applyBorder="1" applyAlignment="1">
      <alignment horizontal="center"/>
    </xf>
    <xf numFmtId="0" fontId="17" fillId="12" borderId="25" xfId="0" applyFont="1" applyFill="1" applyBorder="1" applyAlignment="1">
      <alignment horizontal="center"/>
    </xf>
    <xf numFmtId="0" fontId="0" fillId="12" borderId="27" xfId="0" applyFill="1" applyBorder="1" applyAlignment="1">
      <alignment horizontal="center"/>
    </xf>
    <xf numFmtId="0" fontId="0" fillId="20" borderId="48" xfId="0" applyFill="1" applyBorder="1" applyAlignment="1">
      <alignment horizontal="center"/>
    </xf>
    <xf numFmtId="0" fontId="0" fillId="20" borderId="49" xfId="0" applyFill="1" applyBorder="1" applyAlignment="1">
      <alignment horizontal="center"/>
    </xf>
    <xf numFmtId="0" fontId="0" fillId="12" borderId="49" xfId="0" applyFill="1" applyBorder="1" applyAlignment="1">
      <alignment horizontal="center"/>
    </xf>
    <xf numFmtId="0" fontId="0" fillId="0" borderId="50" xfId="0" applyBorder="1" applyAlignment="1">
      <alignment horizontal="center"/>
    </xf>
    <xf numFmtId="0" fontId="18" fillId="13" borderId="29" xfId="0" applyFont="1" applyFill="1" applyBorder="1" applyAlignment="1">
      <alignment horizontal="center" vertical="center"/>
    </xf>
    <xf numFmtId="0" fontId="14" fillId="13" borderId="30" xfId="0" applyFont="1" applyFill="1" applyBorder="1" applyAlignment="1">
      <alignment horizontal="center" vertical="center"/>
    </xf>
    <xf numFmtId="0" fontId="14" fillId="13" borderId="31" xfId="0" applyFont="1" applyFill="1" applyBorder="1" applyAlignment="1">
      <alignment horizontal="center" vertical="center"/>
    </xf>
    <xf numFmtId="0" fontId="17" fillId="12" borderId="29" xfId="0" applyFont="1" applyFill="1" applyBorder="1" applyAlignment="1">
      <alignment horizontal="center" vertical="center"/>
    </xf>
    <xf numFmtId="0" fontId="0" fillId="12" borderId="30" xfId="0" applyFill="1" applyBorder="1" applyAlignment="1">
      <alignment horizontal="center" vertical="center"/>
    </xf>
    <xf numFmtId="0" fontId="0" fillId="12" borderId="32" xfId="0" applyFill="1" applyBorder="1" applyAlignment="1">
      <alignment horizontal="center" vertical="center"/>
    </xf>
    <xf numFmtId="0" fontId="18" fillId="14" borderId="22" xfId="0" applyFont="1" applyFill="1" applyBorder="1" applyAlignment="1">
      <alignment horizontal="center"/>
    </xf>
    <xf numFmtId="0" fontId="14" fillId="14" borderId="23" xfId="0" applyFont="1" applyFill="1" applyBorder="1" applyAlignment="1">
      <alignment horizontal="center"/>
    </xf>
    <xf numFmtId="0" fontId="14" fillId="14" borderId="33" xfId="0" applyFont="1" applyFill="1" applyBorder="1" applyAlignment="1">
      <alignment horizontal="center"/>
    </xf>
    <xf numFmtId="0" fontId="18" fillId="14" borderId="48" xfId="0" applyFont="1" applyFill="1" applyBorder="1" applyAlignment="1">
      <alignment horizontal="center"/>
    </xf>
    <xf numFmtId="0" fontId="28" fillId="12" borderId="29" xfId="0" applyFont="1" applyFill="1" applyBorder="1" applyAlignment="1">
      <alignment horizontal="center"/>
    </xf>
    <xf numFmtId="0" fontId="28" fillId="12" borderId="30" xfId="0" applyFont="1" applyFill="1" applyBorder="1" applyAlignment="1">
      <alignment horizontal="center"/>
    </xf>
    <xf numFmtId="0" fontId="28" fillId="12" borderId="31" xfId="0" applyFont="1" applyFill="1" applyBorder="1" applyAlignment="1">
      <alignment horizontal="center"/>
    </xf>
    <xf numFmtId="0" fontId="28" fillId="0" borderId="22" xfId="0" applyFont="1" applyBorder="1" applyAlignment="1">
      <alignment horizontal="center"/>
    </xf>
    <xf numFmtId="0" fontId="28" fillId="0" borderId="23" xfId="0" applyFont="1" applyBorder="1" applyAlignment="1">
      <alignment horizontal="center"/>
    </xf>
    <xf numFmtId="0" fontId="28" fillId="0" borderId="24" xfId="0" applyFont="1" applyBorder="1" applyAlignment="1">
      <alignment horizontal="center"/>
    </xf>
    <xf numFmtId="0" fontId="28" fillId="0" borderId="48" xfId="0" applyFont="1" applyBorder="1" applyAlignment="1">
      <alignment horizontal="center"/>
    </xf>
    <xf numFmtId="0" fontId="28" fillId="0" borderId="49" xfId="0" applyFont="1" applyBorder="1" applyAlignment="1">
      <alignment horizontal="center"/>
    </xf>
    <xf numFmtId="0" fontId="28" fillId="0" borderId="50" xfId="0" applyFont="1" applyBorder="1" applyAlignment="1">
      <alignment horizontal="center"/>
    </xf>
    <xf numFmtId="0" fontId="28" fillId="12" borderId="48" xfId="0" applyFont="1" applyFill="1" applyBorder="1" applyAlignment="1">
      <alignment horizontal="center"/>
    </xf>
    <xf numFmtId="0" fontId="28" fillId="12" borderId="49" xfId="0" applyFont="1" applyFill="1" applyBorder="1" applyAlignment="1">
      <alignment horizontal="center"/>
    </xf>
    <xf numFmtId="0" fontId="28" fillId="12" borderId="50" xfId="0" applyFont="1" applyFill="1" applyBorder="1" applyAlignment="1">
      <alignment horizontal="center"/>
    </xf>
    <xf numFmtId="0" fontId="28" fillId="0" borderId="22" xfId="0" applyFont="1" applyBorder="1" applyAlignment="1">
      <alignment horizontal="center" vertical="center"/>
    </xf>
    <xf numFmtId="0" fontId="28" fillId="0" borderId="23" xfId="0" applyFont="1" applyBorder="1" applyAlignment="1">
      <alignment horizontal="center" vertical="center"/>
    </xf>
    <xf numFmtId="0" fontId="28" fillId="0" borderId="24" xfId="0" applyFont="1" applyBorder="1" applyAlignment="1">
      <alignment horizontal="center" vertical="center"/>
    </xf>
    <xf numFmtId="0" fontId="28" fillId="0" borderId="25" xfId="0" applyFont="1" applyBorder="1" applyAlignment="1">
      <alignment horizontal="center" vertical="center"/>
    </xf>
    <xf numFmtId="0" fontId="28" fillId="0" borderId="26" xfId="0" applyFont="1" applyBorder="1" applyAlignment="1">
      <alignment horizontal="center" vertical="center"/>
    </xf>
    <xf numFmtId="0" fontId="28" fillId="0" borderId="27" xfId="0" applyFont="1" applyBorder="1" applyAlignment="1">
      <alignment horizontal="center" vertical="center"/>
    </xf>
    <xf numFmtId="0" fontId="28" fillId="0" borderId="29" xfId="0" applyFont="1" applyBorder="1" applyAlignment="1">
      <alignment horizontal="center" vertical="center"/>
    </xf>
    <xf numFmtId="0" fontId="28" fillId="0" borderId="30" xfId="0" applyFont="1" applyBorder="1" applyAlignment="1">
      <alignment horizontal="center" vertical="center"/>
    </xf>
    <xf numFmtId="0" fontId="28" fillId="0" borderId="32" xfId="0" applyFont="1" applyBorder="1" applyAlignment="1">
      <alignment horizontal="center" vertical="center"/>
    </xf>
    <xf numFmtId="0" fontId="28" fillId="20" borderId="41" xfId="0" applyFont="1" applyFill="1" applyBorder="1" applyAlignment="1">
      <alignment horizontal="center"/>
    </xf>
    <xf numFmtId="0" fontId="28" fillId="20" borderId="42" xfId="0" applyFont="1" applyFill="1" applyBorder="1" applyAlignment="1">
      <alignment horizontal="center"/>
    </xf>
    <xf numFmtId="0" fontId="28" fillId="20" borderId="44" xfId="0" applyFont="1" applyFill="1" applyBorder="1" applyAlignment="1">
      <alignment horizontal="center"/>
    </xf>
    <xf numFmtId="0" fontId="28" fillId="20" borderId="52" xfId="0" applyFont="1" applyFill="1" applyBorder="1" applyAlignment="1">
      <alignment horizontal="center"/>
    </xf>
    <xf numFmtId="0" fontId="28" fillId="20" borderId="53" xfId="0" applyFont="1" applyFill="1" applyBorder="1" applyAlignment="1">
      <alignment horizontal="center"/>
    </xf>
    <xf numFmtId="0" fontId="28" fillId="20" borderId="92" xfId="0" applyFont="1" applyFill="1" applyBorder="1" applyAlignment="1">
      <alignment horizontal="center"/>
    </xf>
    <xf numFmtId="0" fontId="17" fillId="0" borderId="1" xfId="0" applyFont="1" applyBorder="1" applyAlignment="1">
      <alignment horizontal="center" vertical="center" wrapText="1"/>
    </xf>
    <xf numFmtId="0" fontId="26" fillId="17" borderId="2" xfId="0" applyFont="1" applyFill="1" applyBorder="1" applyAlignment="1">
      <alignment horizontal="center" vertical="center"/>
    </xf>
    <xf numFmtId="0" fontId="26" fillId="0" borderId="3" xfId="0" applyFont="1" applyBorder="1" applyAlignment="1">
      <alignment horizontal="center" vertical="center"/>
    </xf>
    <xf numFmtId="0" fontId="26" fillId="0" borderId="6" xfId="0" applyFont="1" applyBorder="1" applyAlignment="1">
      <alignment horizontal="center" vertical="center"/>
    </xf>
    <xf numFmtId="0" fontId="17" fillId="0" borderId="22" xfId="0" applyFont="1"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17" fillId="0" borderId="25" xfId="0" applyFont="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17" fillId="0" borderId="29" xfId="0" applyFont="1" applyBorder="1" applyAlignment="1">
      <alignment horizontal="center" vertical="center"/>
    </xf>
    <xf numFmtId="0" fontId="0" fillId="0" borderId="30" xfId="0" applyBorder="1" applyAlignment="1">
      <alignment horizontal="center" vertical="center"/>
    </xf>
    <xf numFmtId="0" fontId="0" fillId="0" borderId="32" xfId="0" applyBorder="1" applyAlignment="1">
      <alignment horizontal="center" vertical="center"/>
    </xf>
    <xf numFmtId="0" fontId="28" fillId="0" borderId="29" xfId="0" applyFont="1" applyBorder="1" applyAlignment="1">
      <alignment horizontal="center"/>
    </xf>
    <xf numFmtId="0" fontId="28" fillId="0" borderId="30" xfId="0" applyFont="1" applyBorder="1" applyAlignment="1">
      <alignment horizontal="center"/>
    </xf>
    <xf numFmtId="0" fontId="28" fillId="0" borderId="31" xfId="0" applyFont="1" applyBorder="1" applyAlignment="1">
      <alignment horizontal="center"/>
    </xf>
    <xf numFmtId="0" fontId="19" fillId="29" borderId="3" xfId="0" applyFont="1" applyFill="1" applyBorder="1" applyAlignment="1">
      <alignment horizontal="center" vertical="center" wrapText="1"/>
    </xf>
    <xf numFmtId="0" fontId="0" fillId="29" borderId="3" xfId="0" applyFill="1" applyBorder="1" applyAlignment="1">
      <alignment horizontal="center" vertical="center"/>
    </xf>
    <xf numFmtId="0" fontId="0" fillId="29" borderId="6" xfId="0" applyFill="1" applyBorder="1" applyAlignment="1">
      <alignment horizontal="center" vertical="center"/>
    </xf>
    <xf numFmtId="0" fontId="17" fillId="12" borderId="22" xfId="0" applyFont="1" applyFill="1" applyBorder="1" applyAlignment="1">
      <alignment horizontal="center"/>
    </xf>
    <xf numFmtId="0" fontId="0" fillId="12" borderId="33" xfId="0" applyFill="1" applyBorder="1" applyAlignment="1">
      <alignment horizontal="center"/>
    </xf>
    <xf numFmtId="0" fontId="17" fillId="12" borderId="41" xfId="0" applyFont="1" applyFill="1" applyBorder="1" applyAlignment="1">
      <alignment horizontal="center"/>
    </xf>
    <xf numFmtId="0" fontId="17" fillId="12" borderId="42" xfId="0" applyFont="1" applyFill="1" applyBorder="1" applyAlignment="1">
      <alignment horizontal="center"/>
    </xf>
    <xf numFmtId="0" fontId="17" fillId="12" borderId="43" xfId="0" applyFont="1" applyFill="1" applyBorder="1" applyAlignment="1">
      <alignment horizontal="center"/>
    </xf>
    <xf numFmtId="0" fontId="0" fillId="12" borderId="43" xfId="0" applyFill="1" applyBorder="1" applyAlignment="1">
      <alignment horizontal="center"/>
    </xf>
    <xf numFmtId="0" fontId="17" fillId="11" borderId="41" xfId="0" applyFont="1" applyFill="1" applyBorder="1" applyAlignment="1">
      <alignment horizontal="center"/>
    </xf>
    <xf numFmtId="0" fontId="17" fillId="11" borderId="42" xfId="0" applyFont="1" applyFill="1" applyBorder="1" applyAlignment="1">
      <alignment horizontal="center"/>
    </xf>
    <xf numFmtId="0" fontId="17" fillId="11" borderId="43" xfId="0" applyFont="1" applyFill="1" applyBorder="1" applyAlignment="1">
      <alignment horizontal="center"/>
    </xf>
    <xf numFmtId="0" fontId="17" fillId="12" borderId="48" xfId="0" applyFont="1" applyFill="1" applyBorder="1" applyAlignment="1">
      <alignment horizontal="center"/>
    </xf>
    <xf numFmtId="0" fontId="17" fillId="12" borderId="51" xfId="0" applyFont="1" applyFill="1" applyBorder="1" applyAlignment="1">
      <alignment horizontal="center"/>
    </xf>
    <xf numFmtId="0" fontId="0" fillId="0" borderId="23" xfId="0" applyBorder="1" applyAlignment="1">
      <alignment horizontal="center"/>
    </xf>
    <xf numFmtId="0" fontId="17" fillId="12" borderId="7" xfId="0" applyFont="1" applyFill="1" applyBorder="1" applyAlignment="1">
      <alignment horizontal="center"/>
    </xf>
    <xf numFmtId="0" fontId="0" fillId="12" borderId="7" xfId="0" applyFill="1" applyBorder="1" applyAlignment="1">
      <alignment horizontal="center"/>
    </xf>
    <xf numFmtId="0" fontId="17" fillId="11" borderId="29" xfId="0" applyFont="1" applyFill="1" applyBorder="1" applyAlignment="1">
      <alignment horizontal="center"/>
    </xf>
    <xf numFmtId="0" fontId="17" fillId="11" borderId="31" xfId="0" applyFont="1" applyFill="1" applyBorder="1" applyAlignment="1">
      <alignment horizontal="center"/>
    </xf>
    <xf numFmtId="0" fontId="17" fillId="12" borderId="33" xfId="0" applyFont="1" applyFill="1" applyBorder="1" applyAlignment="1">
      <alignment horizontal="center"/>
    </xf>
    <xf numFmtId="0" fontId="39" fillId="27" borderId="41" xfId="0" applyFont="1" applyFill="1" applyBorder="1" applyAlignment="1">
      <alignment horizontal="center"/>
    </xf>
    <xf numFmtId="0" fontId="39" fillId="27" borderId="42" xfId="0" applyFont="1" applyFill="1" applyBorder="1" applyAlignment="1">
      <alignment horizontal="center"/>
    </xf>
    <xf numFmtId="0" fontId="39" fillId="27" borderId="0" xfId="0" applyFont="1" applyFill="1" applyAlignment="1">
      <alignment horizontal="center"/>
    </xf>
    <xf numFmtId="0" fontId="10" fillId="0" borderId="29" xfId="0" applyFont="1" applyBorder="1" applyAlignment="1" applyProtection="1">
      <alignment horizontal="center"/>
      <protection locked="0"/>
    </xf>
    <xf numFmtId="0" fontId="10" fillId="0" borderId="30" xfId="0" applyFont="1" applyBorder="1" applyAlignment="1" applyProtection="1">
      <alignment horizontal="center"/>
      <protection locked="0"/>
    </xf>
    <xf numFmtId="0" fontId="10" fillId="0" borderId="7" xfId="0" applyFont="1" applyBorder="1" applyAlignment="1" applyProtection="1">
      <alignment horizontal="center"/>
      <protection locked="0"/>
    </xf>
    <xf numFmtId="0" fontId="10" fillId="0" borderId="78" xfId="0" applyFont="1" applyBorder="1" applyAlignment="1" applyProtection="1">
      <alignment horizontal="center"/>
      <protection locked="0"/>
    </xf>
    <xf numFmtId="0" fontId="17" fillId="0" borderId="22" xfId="0" applyFont="1" applyBorder="1" applyAlignment="1">
      <alignment horizontal="center"/>
    </xf>
    <xf numFmtId="0" fontId="17" fillId="0" borderId="33" xfId="0" applyFont="1" applyBorder="1" applyAlignment="1">
      <alignment horizontal="center"/>
    </xf>
    <xf numFmtId="0" fontId="17" fillId="0" borderId="23" xfId="0" applyFont="1" applyBorder="1" applyAlignment="1">
      <alignment horizontal="center"/>
    </xf>
    <xf numFmtId="0" fontId="17" fillId="0" borderId="48" xfId="0" applyFont="1" applyBorder="1" applyAlignment="1">
      <alignment horizontal="center"/>
    </xf>
    <xf numFmtId="0" fontId="17" fillId="0" borderId="49" xfId="0" applyFont="1" applyBorder="1" applyAlignment="1">
      <alignment horizontal="center"/>
    </xf>
    <xf numFmtId="0" fontId="17" fillId="0" borderId="51" xfId="0" applyFont="1" applyBorder="1" applyAlignment="1">
      <alignment horizontal="center"/>
    </xf>
    <xf numFmtId="0" fontId="17" fillId="0" borderId="16" xfId="0" applyFont="1" applyBorder="1" applyAlignment="1">
      <alignment horizontal="center"/>
    </xf>
    <xf numFmtId="0" fontId="17" fillId="0" borderId="52" xfId="0" applyFont="1" applyBorder="1" applyAlignment="1">
      <alignment horizontal="center"/>
    </xf>
    <xf numFmtId="0" fontId="17" fillId="0" borderId="53" xfId="0" applyFont="1" applyBorder="1" applyAlignment="1">
      <alignment horizontal="center"/>
    </xf>
    <xf numFmtId="0" fontId="17" fillId="0" borderId="54" xfId="0" applyFont="1" applyBorder="1" applyAlignment="1">
      <alignment horizontal="center"/>
    </xf>
    <xf numFmtId="0" fontId="17" fillId="11" borderId="25" xfId="0" applyFont="1" applyFill="1" applyBorder="1" applyAlignment="1">
      <alignment horizontal="center"/>
    </xf>
    <xf numFmtId="0" fontId="17" fillId="11" borderId="26" xfId="0" applyFont="1" applyFill="1" applyBorder="1" applyAlignment="1">
      <alignment horizontal="center"/>
    </xf>
    <xf numFmtId="0" fontId="17" fillId="11" borderId="28" xfId="0" applyFont="1" applyFill="1" applyBorder="1" applyAlignment="1">
      <alignment horizontal="center"/>
    </xf>
    <xf numFmtId="0" fontId="39" fillId="27" borderId="22" xfId="0" applyFont="1" applyFill="1" applyBorder="1" applyAlignment="1">
      <alignment horizontal="center"/>
    </xf>
    <xf numFmtId="0" fontId="39" fillId="27" borderId="23" xfId="0" applyFont="1" applyFill="1" applyBorder="1" applyAlignment="1">
      <alignment horizontal="center"/>
    </xf>
    <xf numFmtId="0" fontId="17" fillId="11" borderId="48" xfId="0" applyFont="1" applyFill="1" applyBorder="1" applyAlignment="1">
      <alignment horizontal="center"/>
    </xf>
    <xf numFmtId="0" fontId="17" fillId="11" borderId="49" xfId="0" applyFont="1" applyFill="1" applyBorder="1" applyAlignment="1">
      <alignment horizontal="center"/>
    </xf>
    <xf numFmtId="0" fontId="17" fillId="11" borderId="51" xfId="0" applyFont="1" applyFill="1" applyBorder="1" applyAlignment="1">
      <alignment horizontal="center"/>
    </xf>
    <xf numFmtId="0" fontId="17" fillId="12" borderId="23" xfId="0" applyFont="1" applyFill="1" applyBorder="1" applyAlignment="1">
      <alignment horizontal="center"/>
    </xf>
    <xf numFmtId="0" fontId="17" fillId="0" borderId="7" xfId="0" applyFont="1" applyBorder="1" applyAlignment="1">
      <alignment horizontal="center"/>
    </xf>
    <xf numFmtId="0" fontId="17" fillId="0" borderId="46" xfId="0" applyFont="1" applyBorder="1" applyAlignment="1">
      <alignment horizontal="center"/>
    </xf>
    <xf numFmtId="0" fontId="17" fillId="0" borderId="15" xfId="0" applyFont="1" applyBorder="1" applyAlignment="1">
      <alignment horizontal="center"/>
    </xf>
    <xf numFmtId="0" fontId="17" fillId="0" borderId="26" xfId="0" applyFont="1" applyBorder="1" applyAlignment="1">
      <alignment horizontal="center"/>
    </xf>
    <xf numFmtId="0" fontId="17" fillId="0" borderId="27" xfId="0" applyFont="1" applyBorder="1" applyAlignment="1">
      <alignment horizontal="center"/>
    </xf>
    <xf numFmtId="0" fontId="17" fillId="11" borderId="22" xfId="0" applyFont="1" applyFill="1" applyBorder="1" applyAlignment="1">
      <alignment horizontal="center"/>
    </xf>
    <xf numFmtId="0" fontId="17" fillId="11" borderId="23" xfId="0" applyFont="1" applyFill="1" applyBorder="1" applyAlignment="1">
      <alignment horizontal="center"/>
    </xf>
    <xf numFmtId="0" fontId="17" fillId="11" borderId="33" xfId="0" applyFont="1" applyFill="1" applyBorder="1" applyAlignment="1">
      <alignment horizontal="center"/>
    </xf>
    <xf numFmtId="0" fontId="17" fillId="0" borderId="29" xfId="0" applyFont="1" applyBorder="1" applyAlignment="1">
      <alignment horizontal="center"/>
    </xf>
    <xf numFmtId="0" fontId="17" fillId="0" borderId="31" xfId="0" applyFont="1" applyBorder="1" applyAlignment="1">
      <alignment horizontal="center"/>
    </xf>
    <xf numFmtId="0" fontId="17" fillId="11" borderId="34" xfId="0" applyFont="1" applyFill="1" applyBorder="1" applyAlignment="1">
      <alignment horizontal="center"/>
    </xf>
    <xf numFmtId="0" fontId="17" fillId="11" borderId="35" xfId="0" applyFont="1" applyFill="1" applyBorder="1" applyAlignment="1">
      <alignment horizontal="center"/>
    </xf>
    <xf numFmtId="0" fontId="17" fillId="11" borderId="55" xfId="0" applyFont="1" applyFill="1" applyBorder="1" applyAlignment="1">
      <alignment horizontal="center"/>
    </xf>
    <xf numFmtId="0" fontId="17" fillId="11" borderId="52" xfId="0" applyFont="1" applyFill="1" applyBorder="1" applyAlignment="1">
      <alignment horizontal="center"/>
    </xf>
    <xf numFmtId="0" fontId="17" fillId="11" borderId="54" xfId="0" applyFont="1" applyFill="1" applyBorder="1" applyAlignment="1">
      <alignment horizontal="center"/>
    </xf>
    <xf numFmtId="0" fontId="40" fillId="27" borderId="29" xfId="0" applyFont="1" applyFill="1" applyBorder="1" applyAlignment="1">
      <alignment horizontal="center"/>
    </xf>
    <xf numFmtId="0" fontId="39" fillId="27" borderId="30" xfId="0" applyFont="1" applyFill="1" applyBorder="1" applyAlignment="1">
      <alignment horizontal="center"/>
    </xf>
    <xf numFmtId="0" fontId="18" fillId="14" borderId="41" xfId="0" applyFont="1" applyFill="1" applyBorder="1" applyAlignment="1">
      <alignment horizontal="center"/>
    </xf>
    <xf numFmtId="0" fontId="14" fillId="14" borderId="42" xfId="0" applyFont="1" applyFill="1" applyBorder="1" applyAlignment="1">
      <alignment horizontal="center"/>
    </xf>
    <xf numFmtId="0" fontId="14" fillId="14" borderId="43" xfId="0" applyFont="1" applyFill="1" applyBorder="1" applyAlignment="1">
      <alignment horizontal="center"/>
    </xf>
    <xf numFmtId="0" fontId="18" fillId="14" borderId="25" xfId="0" applyFont="1" applyFill="1" applyBorder="1" applyAlignment="1">
      <alignment horizontal="center"/>
    </xf>
    <xf numFmtId="0" fontId="14" fillId="14" borderId="26" xfId="0" applyFont="1" applyFill="1" applyBorder="1" applyAlignment="1">
      <alignment horizontal="center"/>
    </xf>
    <xf numFmtId="0" fontId="14" fillId="14" borderId="28" xfId="0" applyFont="1" applyFill="1" applyBorder="1" applyAlignment="1">
      <alignment horizontal="center"/>
    </xf>
    <xf numFmtId="0" fontId="0" fillId="12" borderId="26" xfId="0" applyFill="1" applyBorder="1" applyAlignment="1">
      <alignment horizontal="center"/>
    </xf>
    <xf numFmtId="0" fontId="0" fillId="12" borderId="28" xfId="0" applyFill="1" applyBorder="1" applyAlignment="1">
      <alignment horizontal="center"/>
    </xf>
    <xf numFmtId="0" fontId="17" fillId="11" borderId="27" xfId="0" applyFont="1" applyFill="1" applyBorder="1" applyAlignment="1">
      <alignment horizontal="center"/>
    </xf>
    <xf numFmtId="0" fontId="17" fillId="12" borderId="31" xfId="0" applyFont="1" applyFill="1" applyBorder="1" applyAlignment="1">
      <alignment horizontal="center" vertical="center"/>
    </xf>
    <xf numFmtId="0" fontId="17" fillId="12" borderId="26" xfId="0" applyFont="1" applyFill="1" applyBorder="1" applyAlignment="1">
      <alignment horizontal="center"/>
    </xf>
    <xf numFmtId="0" fontId="17" fillId="12" borderId="28" xfId="0" applyFont="1" applyFill="1" applyBorder="1" applyAlignment="1">
      <alignment horizontal="center"/>
    </xf>
    <xf numFmtId="0" fontId="17" fillId="12" borderId="27" xfId="0" applyFont="1" applyFill="1" applyBorder="1" applyAlignment="1">
      <alignment horizontal="center"/>
    </xf>
    <xf numFmtId="0" fontId="17" fillId="12" borderId="29" xfId="0" applyFont="1" applyFill="1" applyBorder="1" applyAlignment="1">
      <alignment horizontal="center"/>
    </xf>
    <xf numFmtId="0" fontId="0" fillId="12" borderId="30" xfId="0" applyFill="1" applyBorder="1" applyAlignment="1">
      <alignment horizontal="center"/>
    </xf>
    <xf numFmtId="0" fontId="0" fillId="12" borderId="31" xfId="0" applyFill="1" applyBorder="1" applyAlignment="1">
      <alignment horizontal="center"/>
    </xf>
    <xf numFmtId="0" fontId="17" fillId="12" borderId="46" xfId="0" applyFont="1" applyFill="1" applyBorder="1" applyAlignment="1">
      <alignment horizontal="center"/>
    </xf>
    <xf numFmtId="0" fontId="0" fillId="12" borderId="16" xfId="0" applyFill="1" applyBorder="1" applyAlignment="1">
      <alignment horizontal="center"/>
    </xf>
    <xf numFmtId="0" fontId="40" fillId="0" borderId="48" xfId="0" applyFont="1" applyBorder="1" applyAlignment="1">
      <alignment horizontal="center"/>
    </xf>
    <xf numFmtId="0" fontId="40" fillId="0" borderId="51" xfId="0" applyFont="1" applyBorder="1" applyAlignment="1">
      <alignment horizontal="center"/>
    </xf>
    <xf numFmtId="0" fontId="17" fillId="0" borderId="50" xfId="0" applyFont="1" applyBorder="1" applyAlignment="1">
      <alignment horizontal="center"/>
    </xf>
    <xf numFmtId="0" fontId="40" fillId="44" borderId="29" xfId="0" applyFont="1" applyFill="1" applyBorder="1" applyAlignment="1">
      <alignment horizontal="center"/>
    </xf>
    <xf numFmtId="0" fontId="40" fillId="44" borderId="96" xfId="0" applyFont="1" applyFill="1" applyBorder="1" applyAlignment="1">
      <alignment horizontal="center"/>
    </xf>
    <xf numFmtId="0" fontId="17" fillId="12" borderId="71" xfId="0" applyFont="1" applyFill="1" applyBorder="1" applyAlignment="1">
      <alignment horizontal="center"/>
    </xf>
    <xf numFmtId="0" fontId="17" fillId="0" borderId="68" xfId="0" applyFont="1" applyBorder="1" applyAlignment="1">
      <alignment horizontal="center"/>
    </xf>
    <xf numFmtId="0" fontId="0" fillId="12" borderId="23" xfId="0" applyFill="1" applyBorder="1" applyAlignment="1">
      <alignment horizontal="center"/>
    </xf>
    <xf numFmtId="0" fontId="0" fillId="12" borderId="24" xfId="0" applyFill="1" applyBorder="1" applyAlignment="1">
      <alignment horizontal="center"/>
    </xf>
    <xf numFmtId="0" fontId="17" fillId="12" borderId="44" xfId="0" applyFont="1" applyFill="1" applyBorder="1" applyAlignment="1">
      <alignment horizontal="center"/>
    </xf>
    <xf numFmtId="0" fontId="17" fillId="12" borderId="78" xfId="0" applyFont="1" applyFill="1" applyBorder="1" applyAlignment="1">
      <alignment horizontal="center"/>
    </xf>
    <xf numFmtId="0" fontId="17" fillId="12" borderId="31" xfId="0" applyFont="1" applyFill="1" applyBorder="1" applyAlignment="1">
      <alignment horizontal="center"/>
    </xf>
    <xf numFmtId="0" fontId="17" fillId="33" borderId="7" xfId="0" applyFont="1" applyFill="1" applyBorder="1" applyAlignment="1">
      <alignment horizontal="center" vertical="center"/>
    </xf>
    <xf numFmtId="0" fontId="17" fillId="33" borderId="29" xfId="0" applyFont="1" applyFill="1" applyBorder="1" applyAlignment="1">
      <alignment horizontal="center"/>
    </xf>
    <xf numFmtId="0" fontId="0" fillId="33" borderId="31" xfId="0" applyFill="1" applyBorder="1" applyAlignment="1">
      <alignment horizontal="center"/>
    </xf>
    <xf numFmtId="0" fontId="17" fillId="12" borderId="7" xfId="0" applyFont="1" applyFill="1" applyBorder="1" applyAlignment="1">
      <alignment horizontal="center" vertical="center"/>
    </xf>
    <xf numFmtId="0" fontId="17" fillId="12" borderId="46" xfId="0" applyFont="1" applyFill="1" applyBorder="1" applyAlignment="1">
      <alignment horizontal="center" vertical="center"/>
    </xf>
    <xf numFmtId="0" fontId="17" fillId="12" borderId="15" xfId="0" applyFont="1" applyFill="1" applyBorder="1" applyAlignment="1">
      <alignment horizontal="center" vertical="center"/>
    </xf>
    <xf numFmtId="0" fontId="17" fillId="12" borderId="93" xfId="0" applyFont="1" applyFill="1" applyBorder="1" applyAlignment="1">
      <alignment horizontal="center" vertical="center"/>
    </xf>
    <xf numFmtId="0" fontId="17" fillId="12" borderId="48" xfId="0" applyFont="1" applyFill="1" applyBorder="1" applyAlignment="1">
      <alignment horizontal="center" vertical="center"/>
    </xf>
    <xf numFmtId="0" fontId="17" fillId="12" borderId="49" xfId="0" applyFont="1" applyFill="1" applyBorder="1" applyAlignment="1">
      <alignment horizontal="center" vertical="center"/>
    </xf>
    <xf numFmtId="0" fontId="17" fillId="12" borderId="50" xfId="0" applyFont="1" applyFill="1" applyBorder="1" applyAlignment="1">
      <alignment horizontal="center" vertical="center"/>
    </xf>
    <xf numFmtId="0" fontId="0" fillId="12" borderId="32" xfId="0" applyFill="1" applyBorder="1" applyAlignment="1">
      <alignment horizontal="center"/>
    </xf>
    <xf numFmtId="0" fontId="17" fillId="0" borderId="41" xfId="0" applyFont="1" applyBorder="1" applyAlignment="1">
      <alignment horizontal="center"/>
    </xf>
    <xf numFmtId="0" fontId="17" fillId="0" borderId="42" xfId="0"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center"/>
    </xf>
    <xf numFmtId="0" fontId="64" fillId="43" borderId="46" xfId="0" applyFont="1" applyFill="1" applyBorder="1" applyAlignment="1">
      <alignment horizontal="center"/>
    </xf>
    <xf numFmtId="0" fontId="65" fillId="43" borderId="16" xfId="0" applyFont="1" applyFill="1" applyBorder="1" applyAlignment="1">
      <alignment horizontal="center"/>
    </xf>
    <xf numFmtId="0" fontId="64" fillId="43" borderId="22" xfId="0" applyFont="1" applyFill="1" applyBorder="1" applyAlignment="1">
      <alignment horizontal="center"/>
    </xf>
    <xf numFmtId="0" fontId="64" fillId="43" borderId="23" xfId="0" applyFont="1" applyFill="1" applyBorder="1" applyAlignment="1">
      <alignment horizontal="center"/>
    </xf>
    <xf numFmtId="0" fontId="64" fillId="43" borderId="33" xfId="0" applyFont="1" applyFill="1" applyBorder="1" applyAlignment="1">
      <alignment horizontal="center"/>
    </xf>
    <xf numFmtId="0" fontId="17" fillId="11" borderId="53" xfId="0" applyFont="1" applyFill="1" applyBorder="1" applyAlignment="1">
      <alignment horizontal="center"/>
    </xf>
    <xf numFmtId="0" fontId="17" fillId="0" borderId="65" xfId="0" applyFont="1" applyBorder="1" applyAlignment="1">
      <alignment horizontal="center" vertical="center"/>
    </xf>
    <xf numFmtId="0" fontId="17" fillId="0" borderId="66" xfId="0" applyFont="1" applyBorder="1" applyAlignment="1">
      <alignment horizontal="center" vertical="center"/>
    </xf>
    <xf numFmtId="0" fontId="17" fillId="0" borderId="67" xfId="0" applyFont="1" applyBorder="1" applyAlignment="1">
      <alignment horizontal="center" vertical="center"/>
    </xf>
    <xf numFmtId="0" fontId="17" fillId="0" borderId="24" xfId="0" applyFont="1" applyBorder="1" applyAlignment="1">
      <alignment horizontal="center"/>
    </xf>
    <xf numFmtId="0" fontId="17" fillId="0" borderId="25" xfId="0" applyFont="1" applyBorder="1" applyAlignment="1">
      <alignment horizontal="center"/>
    </xf>
    <xf numFmtId="0" fontId="17" fillId="0" borderId="30" xfId="0" applyFont="1" applyBorder="1" applyAlignment="1">
      <alignment horizontal="center"/>
    </xf>
    <xf numFmtId="0" fontId="17" fillId="0" borderId="32" xfId="0" applyFont="1" applyBorder="1" applyAlignment="1">
      <alignment horizontal="center"/>
    </xf>
    <xf numFmtId="0" fontId="17" fillId="33" borderId="25" xfId="0" applyFont="1" applyFill="1" applyBorder="1" applyAlignment="1">
      <alignment horizontal="center"/>
    </xf>
    <xf numFmtId="0" fontId="17" fillId="33" borderId="26" xfId="0" applyFont="1" applyFill="1" applyBorder="1" applyAlignment="1">
      <alignment horizontal="center"/>
    </xf>
    <xf numFmtId="0" fontId="17" fillId="33" borderId="27" xfId="0" applyFont="1" applyFill="1" applyBorder="1" applyAlignment="1">
      <alignment horizontal="center"/>
    </xf>
    <xf numFmtId="0" fontId="2" fillId="7" borderId="2" xfId="4" applyBorder="1" applyAlignment="1">
      <alignment horizontal="center" vertical="center" wrapText="1"/>
    </xf>
    <xf numFmtId="0" fontId="0" fillId="0" borderId="3" xfId="0" applyBorder="1" applyAlignment="1">
      <alignment horizontal="center" vertical="center"/>
    </xf>
    <xf numFmtId="0" fontId="0" fillId="0" borderId="47" xfId="0" applyBorder="1" applyAlignment="1">
      <alignment horizontal="center" vertical="center"/>
    </xf>
    <xf numFmtId="0" fontId="2" fillId="7" borderId="34" xfId="4" applyBorder="1" applyAlignment="1">
      <alignment horizontal="center" vertical="center"/>
    </xf>
    <xf numFmtId="0" fontId="2" fillId="7" borderId="35" xfId="4" applyBorder="1" applyAlignment="1">
      <alignment horizontal="center" vertical="center"/>
    </xf>
    <xf numFmtId="0" fontId="2" fillId="7" borderId="55" xfId="4" applyBorder="1" applyAlignment="1">
      <alignment horizontal="center" vertical="center"/>
    </xf>
    <xf numFmtId="0" fontId="2" fillId="7" borderId="5" xfId="4" applyBorder="1" applyAlignment="1">
      <alignment horizontal="center" vertical="center"/>
    </xf>
    <xf numFmtId="0" fontId="2" fillId="7" borderId="0" xfId="4" applyAlignment="1">
      <alignment horizontal="center" vertical="center"/>
    </xf>
    <xf numFmtId="0" fontId="2" fillId="7" borderId="4" xfId="4" applyBorder="1" applyAlignment="1">
      <alignment horizontal="center" vertical="center"/>
    </xf>
    <xf numFmtId="0" fontId="2" fillId="7" borderId="0" xfId="4" applyBorder="1" applyAlignment="1">
      <alignment horizontal="center" vertical="center"/>
    </xf>
    <xf numFmtId="0" fontId="27" fillId="22" borderId="17" xfId="0" applyFont="1" applyFill="1" applyBorder="1" applyAlignment="1">
      <alignment horizontal="center" vertical="center" textRotation="90"/>
    </xf>
    <xf numFmtId="0" fontId="1" fillId="29" borderId="2" xfId="4" applyFont="1" applyFill="1" applyBorder="1" applyAlignment="1">
      <alignment horizontal="center" vertical="center" wrapText="1"/>
    </xf>
    <xf numFmtId="0" fontId="10" fillId="0" borderId="29" xfId="0" applyFont="1" applyBorder="1" applyAlignment="1">
      <alignment horizontal="center"/>
    </xf>
    <xf numFmtId="0" fontId="10" fillId="0" borderId="30" xfId="0" applyFont="1" applyBorder="1" applyAlignment="1">
      <alignment horizontal="center"/>
    </xf>
    <xf numFmtId="0" fontId="10" fillId="0" borderId="32" xfId="0" applyFont="1" applyBorder="1" applyAlignment="1">
      <alignment horizontal="center"/>
    </xf>
    <xf numFmtId="0" fontId="0" fillId="0" borderId="24" xfId="0" applyBorder="1" applyAlignment="1">
      <alignment horizontal="center"/>
    </xf>
    <xf numFmtId="0" fontId="17" fillId="33" borderId="41" xfId="0" applyFont="1" applyFill="1" applyBorder="1" applyAlignment="1">
      <alignment horizontal="center"/>
    </xf>
    <xf numFmtId="0" fontId="17" fillId="33" borderId="42" xfId="0" applyFont="1" applyFill="1" applyBorder="1" applyAlignment="1">
      <alignment horizontal="center"/>
    </xf>
    <xf numFmtId="0" fontId="21" fillId="19" borderId="0" xfId="0" applyFont="1" applyFill="1" applyAlignment="1">
      <alignment horizontal="left" vertical="center"/>
    </xf>
    <xf numFmtId="0" fontId="21" fillId="19" borderId="4" xfId="0" applyFont="1" applyFill="1" applyBorder="1" applyAlignment="1">
      <alignment horizontal="left" vertical="center"/>
    </xf>
    <xf numFmtId="0" fontId="21" fillId="18" borderId="0" xfId="0" applyFont="1" applyFill="1" applyAlignment="1">
      <alignment horizontal="left" vertical="center"/>
    </xf>
    <xf numFmtId="0" fontId="21" fillId="18" borderId="4" xfId="0" applyFont="1" applyFill="1" applyBorder="1" applyAlignment="1">
      <alignment horizontal="left" vertical="center"/>
    </xf>
    <xf numFmtId="0" fontId="20" fillId="19" borderId="17" xfId="0" applyFont="1" applyFill="1" applyBorder="1" applyAlignment="1">
      <alignment textRotation="90"/>
    </xf>
    <xf numFmtId="0" fontId="17" fillId="0" borderId="2" xfId="0" applyFont="1" applyBorder="1" applyAlignment="1">
      <alignment horizontal="left" vertical="center" wrapText="1"/>
    </xf>
    <xf numFmtId="0" fontId="0" fillId="0" borderId="3" xfId="0" applyBorder="1" applyAlignment="1">
      <alignment horizontal="left" vertical="center"/>
    </xf>
    <xf numFmtId="0" fontId="0" fillId="0" borderId="6" xfId="0" applyBorder="1" applyAlignment="1">
      <alignment horizontal="left" vertical="center"/>
    </xf>
    <xf numFmtId="0" fontId="20" fillId="18" borderId="17" xfId="0" applyFont="1" applyFill="1" applyBorder="1" applyAlignment="1">
      <alignment textRotation="90"/>
    </xf>
    <xf numFmtId="0" fontId="0" fillId="8" borderId="9" xfId="0" applyFill="1"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0" fontId="0" fillId="8" borderId="9" xfId="0" applyFill="1" applyBorder="1" applyAlignment="1">
      <alignment horizontal="center" vertical="center" wrapText="1"/>
    </xf>
    <xf numFmtId="0" fontId="0" fillId="0" borderId="10" xfId="0"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vertical="top" wrapText="1"/>
    </xf>
    <xf numFmtId="0" fontId="0" fillId="8" borderId="11" xfId="0" applyFill="1" applyBorder="1" applyAlignment="1">
      <alignment horizontal="center" vertical="center"/>
    </xf>
    <xf numFmtId="0" fontId="0" fillId="8" borderId="12" xfId="0" applyFill="1" applyBorder="1" applyAlignment="1">
      <alignment horizontal="center" vertical="center"/>
    </xf>
    <xf numFmtId="0" fontId="0" fillId="9" borderId="63" xfId="0" applyFill="1" applyBorder="1" applyAlignment="1">
      <alignment horizontal="center" vertical="center"/>
    </xf>
    <xf numFmtId="0" fontId="0" fillId="0" borderId="64" xfId="0" applyBorder="1" applyAlignment="1">
      <alignment wrapText="1"/>
    </xf>
    <xf numFmtId="0" fontId="0" fillId="0" borderId="64" xfId="0" applyBorder="1" applyAlignment="1">
      <alignment vertical="top" wrapText="1"/>
    </xf>
    <xf numFmtId="0" fontId="0" fillId="21" borderId="9" xfId="0" applyFill="1" applyBorder="1" applyAlignment="1">
      <alignment horizontal="center" vertical="center"/>
    </xf>
    <xf numFmtId="0" fontId="0" fillId="21" borderId="10" xfId="0" applyFill="1" applyBorder="1" applyAlignment="1">
      <alignment horizontal="center" vertical="center"/>
    </xf>
    <xf numFmtId="0" fontId="0" fillId="9" borderId="9" xfId="0" applyFill="1" applyBorder="1" applyAlignment="1">
      <alignment horizontal="center" vertical="center"/>
    </xf>
    <xf numFmtId="0" fontId="12" fillId="5" borderId="94" xfId="2" applyBorder="1" applyAlignment="1">
      <alignment horizontal="center" vertical="center"/>
    </xf>
    <xf numFmtId="0" fontId="12" fillId="5" borderId="61" xfId="2" applyBorder="1" applyAlignment="1"/>
    <xf numFmtId="0" fontId="12" fillId="5" borderId="62" xfId="2" applyBorder="1" applyAlignment="1"/>
    <xf numFmtId="0" fontId="17" fillId="11" borderId="30" xfId="0" applyFont="1" applyFill="1" applyBorder="1" applyAlignment="1">
      <alignment horizontal="center"/>
    </xf>
    <xf numFmtId="0" fontId="17" fillId="12" borderId="49" xfId="0" applyFont="1" applyFill="1" applyBorder="1" applyAlignment="1">
      <alignment horizontal="center"/>
    </xf>
    <xf numFmtId="0" fontId="38" fillId="27" borderId="25" xfId="0" applyFont="1" applyFill="1" applyBorder="1" applyAlignment="1">
      <alignment horizontal="center"/>
    </xf>
    <xf numFmtId="0" fontId="38" fillId="27" borderId="26" xfId="0" applyFont="1" applyFill="1" applyBorder="1" applyAlignment="1">
      <alignment horizontal="center"/>
    </xf>
    <xf numFmtId="0" fontId="38" fillId="27" borderId="77" xfId="0" applyFont="1" applyFill="1" applyBorder="1" applyAlignment="1">
      <alignment horizontal="center"/>
    </xf>
    <xf numFmtId="0" fontId="40" fillId="27" borderId="96" xfId="0" applyFont="1" applyFill="1" applyBorder="1" applyAlignment="1">
      <alignment horizontal="center"/>
    </xf>
    <xf numFmtId="0" fontId="17" fillId="11" borderId="71" xfId="0" applyFont="1" applyFill="1" applyBorder="1" applyAlignment="1">
      <alignment horizontal="center"/>
    </xf>
    <xf numFmtId="0" fontId="17" fillId="11" borderId="32" xfId="0" applyFont="1" applyFill="1" applyBorder="1" applyAlignment="1">
      <alignment horizontal="center"/>
    </xf>
    <xf numFmtId="0" fontId="20" fillId="15" borderId="17" xfId="0" applyFont="1" applyFill="1" applyBorder="1" applyAlignment="1">
      <alignment horizontal="center" vertical="center" textRotation="90"/>
    </xf>
    <xf numFmtId="0" fontId="17" fillId="0" borderId="94" xfId="0" applyFont="1" applyBorder="1" applyAlignment="1">
      <alignment horizontal="center" vertical="center"/>
    </xf>
    <xf numFmtId="0" fontId="35" fillId="45" borderId="94" xfId="2" applyFont="1" applyFill="1" applyBorder="1" applyAlignment="1">
      <alignment horizontal="center" vertical="center"/>
    </xf>
    <xf numFmtId="0" fontId="14" fillId="45" borderId="61" xfId="2" applyFont="1" applyFill="1" applyBorder="1" applyAlignment="1">
      <alignment horizontal="center" vertical="center"/>
    </xf>
    <xf numFmtId="0" fontId="24" fillId="45" borderId="1" xfId="2" applyFont="1" applyFill="1" applyBorder="1" applyAlignment="1">
      <alignment horizontal="center" vertical="center"/>
    </xf>
    <xf numFmtId="0" fontId="13" fillId="45" borderId="1" xfId="3" applyFill="1" applyBorder="1" applyAlignment="1">
      <alignment horizontal="center"/>
    </xf>
    <xf numFmtId="0" fontId="13" fillId="45" borderId="8" xfId="3" applyFill="1" applyAlignment="1">
      <alignment horizontal="center" vertical="center"/>
    </xf>
    <xf numFmtId="0" fontId="0" fillId="45" borderId="102" xfId="0" applyFill="1" applyBorder="1" applyAlignment="1">
      <alignment horizontal="center"/>
    </xf>
    <xf numFmtId="0" fontId="28" fillId="12" borderId="104" xfId="0" applyFont="1" applyFill="1" applyBorder="1" applyAlignment="1">
      <alignment horizontal="center" vertical="center"/>
    </xf>
    <xf numFmtId="0" fontId="28" fillId="20" borderId="103" xfId="0" applyFont="1" applyFill="1" applyBorder="1" applyAlignment="1">
      <alignment horizontal="center"/>
    </xf>
    <xf numFmtId="0" fontId="28" fillId="45" borderId="45" xfId="0" applyFont="1" applyFill="1" applyBorder="1" applyAlignment="1">
      <alignment horizontal="center"/>
    </xf>
    <xf numFmtId="0" fontId="17" fillId="11" borderId="45" xfId="0" applyFont="1" applyFill="1" applyBorder="1" applyAlignment="1">
      <alignment horizontal="center"/>
    </xf>
    <xf numFmtId="0" fontId="17" fillId="45" borderId="21" xfId="0" applyFont="1" applyFill="1" applyBorder="1" applyAlignment="1">
      <alignment horizontal="center"/>
    </xf>
    <xf numFmtId="0" fontId="17" fillId="11" borderId="6" xfId="0" applyFont="1" applyFill="1" applyBorder="1" applyAlignment="1">
      <alignment horizontal="center"/>
    </xf>
    <xf numFmtId="0" fontId="28" fillId="12" borderId="103" xfId="0" applyFont="1" applyFill="1" applyBorder="1" applyAlignment="1">
      <alignment horizontal="center"/>
    </xf>
    <xf numFmtId="0" fontId="28" fillId="12" borderId="19" xfId="0" applyFont="1" applyFill="1" applyBorder="1" applyAlignment="1">
      <alignment horizontal="center"/>
    </xf>
    <xf numFmtId="0" fontId="28" fillId="12" borderId="7" xfId="0" applyFont="1" applyFill="1" applyBorder="1" applyAlignment="1">
      <alignment horizontal="center"/>
    </xf>
    <xf numFmtId="0" fontId="28" fillId="12" borderId="105" xfId="0" applyFont="1" applyFill="1" applyBorder="1" applyAlignment="1">
      <alignment horizontal="center"/>
    </xf>
    <xf numFmtId="0" fontId="0" fillId="12" borderId="50" xfId="0" applyFill="1" applyBorder="1" applyAlignment="1">
      <alignment horizontal="center"/>
    </xf>
    <xf numFmtId="0" fontId="18" fillId="45" borderId="45" xfId="0" applyFont="1" applyFill="1" applyBorder="1" applyAlignment="1">
      <alignment horizontal="center" vertical="center"/>
    </xf>
    <xf numFmtId="0" fontId="17" fillId="45" borderId="104" xfId="0" applyFont="1" applyFill="1" applyBorder="1" applyAlignment="1">
      <alignment horizontal="center" vertical="center"/>
    </xf>
    <xf numFmtId="0" fontId="18" fillId="45" borderId="37" xfId="0" applyFont="1" applyFill="1" applyBorder="1" applyAlignment="1">
      <alignment horizontal="center"/>
    </xf>
    <xf numFmtId="0" fontId="18" fillId="45" borderId="1" xfId="0" applyFont="1" applyFill="1" applyBorder="1" applyAlignment="1">
      <alignment horizontal="center"/>
    </xf>
    <xf numFmtId="0" fontId="28" fillId="12" borderId="106" xfId="0" applyFont="1" applyFill="1" applyBorder="1" applyAlignment="1">
      <alignment horizontal="center"/>
    </xf>
    <xf numFmtId="0" fontId="17" fillId="2" borderId="37" xfId="0" applyFont="1" applyFill="1" applyBorder="1" applyAlignment="1">
      <alignment horizontal="center"/>
    </xf>
    <xf numFmtId="0" fontId="28" fillId="0" borderId="103" xfId="0" applyFont="1" applyBorder="1" applyAlignment="1">
      <alignment horizontal="center" vertical="center"/>
    </xf>
    <xf numFmtId="0" fontId="28" fillId="0" borderId="21" xfId="0" applyFont="1" applyBorder="1" applyAlignment="1">
      <alignment horizontal="center" vertical="center"/>
    </xf>
    <xf numFmtId="0" fontId="28" fillId="0" borderId="104" xfId="0" applyFont="1" applyBorder="1" applyAlignment="1">
      <alignment horizontal="center" vertical="center"/>
    </xf>
    <xf numFmtId="0" fontId="0" fillId="45" borderId="2" xfId="0" applyFill="1" applyBorder="1" applyAlignment="1">
      <alignment horizontal="center" vertical="center"/>
    </xf>
    <xf numFmtId="0" fontId="0" fillId="45" borderId="3" xfId="0" applyFill="1" applyBorder="1" applyAlignment="1">
      <alignment horizontal="center" vertical="center"/>
    </xf>
    <xf numFmtId="0" fontId="17" fillId="45" borderId="1" xfId="0" applyFont="1" applyFill="1" applyBorder="1" applyAlignment="1">
      <alignment horizontal="center"/>
    </xf>
    <xf numFmtId="0" fontId="17" fillId="2" borderId="1" xfId="0" applyFont="1" applyFill="1" applyBorder="1" applyAlignment="1">
      <alignment horizontal="center"/>
    </xf>
    <xf numFmtId="0" fontId="17" fillId="45" borderId="37" xfId="0" applyFont="1" applyFill="1" applyBorder="1" applyAlignment="1">
      <alignment horizontal="center"/>
    </xf>
    <xf numFmtId="0" fontId="26" fillId="45" borderId="1" xfId="0" applyFont="1" applyFill="1" applyBorder="1" applyAlignment="1">
      <alignment horizontal="center" vertical="center"/>
    </xf>
    <xf numFmtId="0" fontId="17" fillId="0" borderId="103" xfId="0" applyFont="1" applyBorder="1" applyAlignment="1">
      <alignment horizontal="center" vertical="center"/>
    </xf>
    <xf numFmtId="0" fontId="17" fillId="0" borderId="21" xfId="0" applyFont="1" applyBorder="1" applyAlignment="1">
      <alignment horizontal="center" vertical="center"/>
    </xf>
    <xf numFmtId="0" fontId="17" fillId="0" borderId="104" xfId="0" applyFont="1" applyBorder="1" applyAlignment="1">
      <alignment horizontal="center" vertical="center"/>
    </xf>
    <xf numFmtId="0" fontId="28" fillId="0" borderId="45" xfId="0" applyFont="1" applyBorder="1" applyAlignment="1">
      <alignment horizontal="center"/>
    </xf>
    <xf numFmtId="0" fontId="19" fillId="45" borderId="6" xfId="0" applyFont="1" applyFill="1" applyBorder="1" applyAlignment="1">
      <alignment horizontal="center" vertical="center" wrapText="1"/>
    </xf>
    <xf numFmtId="0" fontId="17" fillId="45" borderId="2" xfId="0" applyFont="1" applyFill="1" applyBorder="1" applyAlignment="1">
      <alignment horizontal="center"/>
    </xf>
    <xf numFmtId="0" fontId="17" fillId="11" borderId="2" xfId="0" applyFont="1" applyFill="1" applyBorder="1" applyAlignment="1">
      <alignment horizontal="center"/>
    </xf>
    <xf numFmtId="0" fontId="17" fillId="45" borderId="22" xfId="0" applyFont="1" applyFill="1" applyBorder="1" applyAlignment="1">
      <alignment horizontal="center"/>
    </xf>
    <xf numFmtId="0" fontId="17" fillId="45" borderId="7" xfId="0" applyFont="1" applyFill="1" applyBorder="1" applyAlignment="1">
      <alignment horizontal="center"/>
    </xf>
    <xf numFmtId="0" fontId="35" fillId="2" borderId="94" xfId="2" applyFont="1" applyFill="1" applyBorder="1" applyAlignment="1">
      <alignment horizontal="center" vertical="center"/>
    </xf>
    <xf numFmtId="0" fontId="39" fillId="45" borderId="41" xfId="0" applyFont="1" applyFill="1" applyBorder="1" applyAlignment="1">
      <alignment horizontal="center"/>
    </xf>
    <xf numFmtId="0" fontId="10" fillId="45" borderId="29" xfId="0" applyFont="1" applyFill="1" applyBorder="1" applyAlignment="1" applyProtection="1">
      <alignment horizontal="center"/>
      <protection locked="0"/>
    </xf>
    <xf numFmtId="0" fontId="10" fillId="45" borderId="7" xfId="0" applyFont="1" applyFill="1" applyBorder="1" applyAlignment="1" applyProtection="1">
      <alignment horizontal="center"/>
      <protection locked="0"/>
    </xf>
    <xf numFmtId="0" fontId="17" fillId="11" borderId="37" xfId="0" applyFont="1" applyFill="1" applyBorder="1" applyAlignment="1">
      <alignment horizontal="center"/>
    </xf>
    <xf numFmtId="0" fontId="17" fillId="0" borderId="1" xfId="0" applyFont="1" applyBorder="1" applyAlignment="1">
      <alignment horizontal="center"/>
    </xf>
    <xf numFmtId="0" fontId="17" fillId="45" borderId="47" xfId="0" applyFont="1" applyFill="1" applyBorder="1" applyAlignment="1">
      <alignment horizontal="center"/>
    </xf>
    <xf numFmtId="0" fontId="17" fillId="11" borderId="20" xfId="0" applyFont="1" applyFill="1" applyBorder="1" applyAlignment="1">
      <alignment horizontal="center"/>
    </xf>
    <xf numFmtId="0" fontId="39" fillId="45" borderId="22" xfId="0" applyFont="1" applyFill="1" applyBorder="1" applyAlignment="1">
      <alignment horizontal="center"/>
    </xf>
    <xf numFmtId="0" fontId="17" fillId="11" borderId="1" xfId="0" applyFont="1" applyFill="1" applyBorder="1" applyAlignment="1">
      <alignment horizontal="center"/>
    </xf>
    <xf numFmtId="0" fontId="17" fillId="45" borderId="54" xfId="0" applyFont="1" applyFill="1" applyBorder="1" applyAlignment="1">
      <alignment horizontal="center"/>
    </xf>
    <xf numFmtId="0" fontId="17" fillId="0" borderId="105" xfId="0" applyFont="1" applyBorder="1" applyAlignment="1">
      <alignment horizontal="center"/>
    </xf>
    <xf numFmtId="0" fontId="17" fillId="45" borderId="45" xfId="0" applyFont="1" applyFill="1" applyBorder="1" applyAlignment="1">
      <alignment horizontal="center"/>
    </xf>
    <xf numFmtId="0" fontId="17" fillId="11" borderId="69" xfId="0" applyFont="1" applyFill="1" applyBorder="1" applyAlignment="1">
      <alignment horizontal="center"/>
    </xf>
    <xf numFmtId="0" fontId="17" fillId="11" borderId="47" xfId="0" applyFont="1" applyFill="1" applyBorder="1" applyAlignment="1">
      <alignment horizontal="center"/>
    </xf>
    <xf numFmtId="0" fontId="38" fillId="45" borderId="107" xfId="0" applyFont="1" applyFill="1" applyBorder="1" applyAlignment="1">
      <alignment horizontal="center"/>
    </xf>
    <xf numFmtId="0" fontId="17" fillId="45" borderId="29" xfId="0" applyFont="1" applyFill="1" applyBorder="1" applyAlignment="1">
      <alignment horizontal="center" vertical="center"/>
    </xf>
    <xf numFmtId="0" fontId="40" fillId="45" borderId="29" xfId="0" applyFont="1" applyFill="1" applyBorder="1" applyAlignment="1">
      <alignment horizontal="center"/>
    </xf>
    <xf numFmtId="0" fontId="18" fillId="45" borderId="2" xfId="0" applyFont="1" applyFill="1" applyBorder="1" applyAlignment="1">
      <alignment horizontal="center"/>
    </xf>
    <xf numFmtId="0" fontId="18" fillId="45" borderId="20" xfId="0" applyFont="1" applyFill="1" applyBorder="1" applyAlignment="1">
      <alignment horizontal="center"/>
    </xf>
    <xf numFmtId="0" fontId="17" fillId="45" borderId="20" xfId="0" applyFont="1" applyFill="1" applyBorder="1" applyAlignment="1">
      <alignment horizontal="center"/>
    </xf>
    <xf numFmtId="0" fontId="17" fillId="11" borderId="21" xfId="0" applyFont="1" applyFill="1" applyBorder="1" applyAlignment="1">
      <alignment horizontal="center"/>
    </xf>
    <xf numFmtId="0" fontId="17" fillId="45" borderId="45" xfId="0" applyFont="1" applyFill="1" applyBorder="1" applyAlignment="1">
      <alignment horizontal="center" vertical="center"/>
    </xf>
    <xf numFmtId="0" fontId="17" fillId="12" borderId="20" xfId="0" applyFont="1" applyFill="1" applyBorder="1" applyAlignment="1">
      <alignment horizontal="center"/>
    </xf>
    <xf numFmtId="0" fontId="17" fillId="12" borderId="21" xfId="0" applyFont="1" applyFill="1" applyBorder="1" applyAlignment="1">
      <alignment horizontal="center"/>
    </xf>
    <xf numFmtId="0" fontId="17" fillId="45" borderId="6" xfId="0" applyFont="1" applyFill="1" applyBorder="1" applyAlignment="1">
      <alignment horizontal="center"/>
    </xf>
    <xf numFmtId="0" fontId="40" fillId="45" borderId="1" xfId="0" applyFont="1" applyFill="1" applyBorder="1" applyAlignment="1">
      <alignment horizontal="center"/>
    </xf>
    <xf numFmtId="0" fontId="17" fillId="45" borderId="106" xfId="0" applyFont="1" applyFill="1" applyBorder="1" applyAlignment="1">
      <alignment horizontal="center"/>
    </xf>
    <xf numFmtId="0" fontId="40" fillId="45" borderId="108" xfId="0" applyFont="1" applyFill="1" applyBorder="1" applyAlignment="1">
      <alignment horizontal="center"/>
    </xf>
    <xf numFmtId="0" fontId="17" fillId="11" borderId="109" xfId="0" applyFont="1" applyFill="1" applyBorder="1" applyAlignment="1">
      <alignment horizontal="center"/>
    </xf>
    <xf numFmtId="0" fontId="17" fillId="45" borderId="71" xfId="0" applyFont="1" applyFill="1" applyBorder="1" applyAlignment="1">
      <alignment horizontal="center"/>
    </xf>
    <xf numFmtId="0" fontId="17" fillId="45" borderId="110" xfId="0" applyFont="1" applyFill="1" applyBorder="1" applyAlignment="1">
      <alignment horizontal="center"/>
    </xf>
    <xf numFmtId="0" fontId="17" fillId="12" borderId="103" xfId="0" applyFont="1" applyFill="1" applyBorder="1" applyAlignment="1">
      <alignment horizontal="center"/>
    </xf>
    <xf numFmtId="0" fontId="17" fillId="12" borderId="19" xfId="0" applyFont="1" applyFill="1" applyBorder="1" applyAlignment="1">
      <alignment horizontal="center"/>
    </xf>
    <xf numFmtId="0" fontId="17" fillId="45" borderId="29" xfId="0" applyFont="1" applyFill="1" applyBorder="1" applyAlignment="1">
      <alignment horizontal="center"/>
    </xf>
    <xf numFmtId="0" fontId="17" fillId="12" borderId="38" xfId="0" applyFont="1" applyFill="1" applyBorder="1" applyAlignment="1">
      <alignment horizontal="center" vertical="center"/>
    </xf>
    <xf numFmtId="0" fontId="17" fillId="12" borderId="106" xfId="0" applyFont="1" applyFill="1" applyBorder="1" applyAlignment="1">
      <alignment horizontal="center" vertical="center"/>
    </xf>
    <xf numFmtId="0" fontId="17" fillId="12" borderId="104" xfId="0" applyFont="1" applyFill="1" applyBorder="1" applyAlignment="1">
      <alignment horizontal="center"/>
    </xf>
    <xf numFmtId="0" fontId="17" fillId="0" borderId="2" xfId="0" applyFont="1" applyBorder="1" applyAlignment="1">
      <alignment horizontal="center"/>
    </xf>
    <xf numFmtId="0" fontId="17" fillId="0" borderId="3" xfId="0" applyFont="1" applyBorder="1" applyAlignment="1">
      <alignment horizontal="center"/>
    </xf>
    <xf numFmtId="0" fontId="17" fillId="0" borderId="113" xfId="0" applyFont="1" applyBorder="1" applyAlignment="1">
      <alignment horizontal="center" vertical="center"/>
    </xf>
    <xf numFmtId="0" fontId="17" fillId="0" borderId="103" xfId="0" applyFont="1" applyBorder="1" applyAlignment="1">
      <alignment horizontal="center"/>
    </xf>
    <xf numFmtId="0" fontId="17" fillId="0" borderId="21" xfId="0" applyFont="1" applyBorder="1" applyAlignment="1">
      <alignment horizontal="center"/>
    </xf>
    <xf numFmtId="0" fontId="17" fillId="0" borderId="104" xfId="0" applyFont="1" applyBorder="1" applyAlignment="1">
      <alignment horizontal="center"/>
    </xf>
    <xf numFmtId="0" fontId="2" fillId="45" borderId="37" xfId="4" applyFill="1" applyBorder="1" applyAlignment="1">
      <alignment horizontal="center" vertical="center" wrapText="1"/>
    </xf>
    <xf numFmtId="0" fontId="2" fillId="7" borderId="52" xfId="4" applyBorder="1" applyAlignment="1">
      <alignment horizontal="center" vertical="center"/>
    </xf>
    <xf numFmtId="0" fontId="2" fillId="7" borderId="53" xfId="4" applyBorder="1" applyAlignment="1">
      <alignment horizontal="center" vertical="center"/>
    </xf>
    <xf numFmtId="0" fontId="2" fillId="7" borderId="54" xfId="4" applyBorder="1" applyAlignment="1">
      <alignment horizontal="center" vertical="center"/>
    </xf>
    <xf numFmtId="0" fontId="10" fillId="0" borderId="104" xfId="0" applyFont="1" applyBorder="1" applyAlignment="1">
      <alignment horizontal="center"/>
    </xf>
    <xf numFmtId="0" fontId="2" fillId="45" borderId="2" xfId="4" applyFill="1" applyBorder="1" applyAlignment="1">
      <alignment horizontal="center" vertical="center" wrapText="1"/>
    </xf>
    <xf numFmtId="0" fontId="17" fillId="45" borderId="1" xfId="0" applyFont="1" applyFill="1" applyBorder="1" applyAlignment="1">
      <alignment horizontal="left" vertical="center" wrapText="1"/>
    </xf>
    <xf numFmtId="0" fontId="3" fillId="0" borderId="73" xfId="0" applyFont="1" applyBorder="1" applyAlignment="1">
      <alignment horizontal="center"/>
    </xf>
    <xf numFmtId="0" fontId="3" fillId="0" borderId="74" xfId="0" applyFont="1" applyBorder="1" applyAlignment="1">
      <alignment horizontal="center"/>
    </xf>
    <xf numFmtId="0" fontId="3" fillId="0" borderId="75" xfId="0" applyFont="1" applyBorder="1" applyAlignment="1">
      <alignment horizontal="center"/>
    </xf>
    <xf numFmtId="0" fontId="13" fillId="6" borderId="7" xfId="3" applyBorder="1" applyAlignment="1">
      <alignment vertical="center" wrapText="1"/>
    </xf>
    <xf numFmtId="0" fontId="0" fillId="0" borderId="7" xfId="0" applyBorder="1" applyAlignment="1">
      <alignment wrapText="1"/>
    </xf>
    <xf numFmtId="0" fontId="5" fillId="3" borderId="1" xfId="0" applyFont="1" applyFill="1" applyBorder="1" applyAlignment="1">
      <alignment horizontal="center" vertical="center" wrapText="1"/>
    </xf>
    <xf numFmtId="0" fontId="5" fillId="2" borderId="2" xfId="0" applyFont="1" applyFill="1" applyBorder="1" applyAlignment="1">
      <alignment horizontal="center" wrapText="1"/>
    </xf>
    <xf numFmtId="0" fontId="5" fillId="2" borderId="3" xfId="0" applyFont="1" applyFill="1" applyBorder="1" applyAlignment="1">
      <alignment horizontal="center"/>
    </xf>
    <xf numFmtId="0" fontId="5" fillId="2" borderId="6" xfId="0" applyFont="1" applyFill="1" applyBorder="1" applyAlignment="1">
      <alignment horizont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6" xfId="0" applyFont="1" applyBorder="1" applyAlignment="1">
      <alignment horizontal="center" vertical="center"/>
    </xf>
    <xf numFmtId="0" fontId="5" fillId="0" borderId="1" xfId="0" applyFont="1" applyBorder="1" applyAlignment="1">
      <alignment horizontal="center" vertical="center"/>
    </xf>
    <xf numFmtId="0" fontId="13" fillId="6" borderId="7" xfId="3" applyBorder="1" applyAlignment="1">
      <alignment vertical="center"/>
    </xf>
    <xf numFmtId="0" fontId="60" fillId="30" borderId="2" xfId="0" applyFont="1" applyFill="1" applyBorder="1" applyAlignment="1">
      <alignment horizontal="center" wrapText="1"/>
    </xf>
    <xf numFmtId="0" fontId="0" fillId="0" borderId="3" xfId="0" applyBorder="1" applyAlignment="1">
      <alignment horizontal="center" wrapText="1"/>
    </xf>
    <xf numFmtId="0" fontId="0" fillId="0" borderId="6" xfId="0" applyBorder="1" applyAlignment="1">
      <alignment horizontal="center" wrapText="1"/>
    </xf>
    <xf numFmtId="0" fontId="8" fillId="3" borderId="3"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5" fillId="3" borderId="9" xfId="0" applyFont="1" applyFill="1" applyBorder="1" applyAlignment="1">
      <alignment horizontal="left" vertical="center" wrapText="1"/>
    </xf>
    <xf numFmtId="0" fontId="0" fillId="0" borderId="10" xfId="0" applyBorder="1" applyAlignment="1">
      <alignment horizontal="left" vertical="center" wrapText="1"/>
    </xf>
    <xf numFmtId="0" fontId="0" fillId="0" borderId="14" xfId="0" applyBorder="1" applyAlignment="1">
      <alignment horizontal="left" vertical="center" wrapText="1"/>
    </xf>
    <xf numFmtId="0" fontId="0" fillId="0" borderId="3" xfId="0" applyBorder="1" applyAlignment="1">
      <alignment horizontal="center"/>
    </xf>
    <xf numFmtId="0" fontId="0" fillId="0" borderId="6" xfId="0" applyBorder="1" applyAlignment="1">
      <alignment horizontal="center"/>
    </xf>
    <xf numFmtId="0" fontId="5" fillId="3" borderId="10" xfId="0" applyFont="1" applyFill="1" applyBorder="1" applyAlignment="1">
      <alignment horizontal="left" vertical="center" wrapText="1"/>
    </xf>
    <xf numFmtId="0" fontId="57" fillId="34" borderId="79" xfId="0" applyFont="1" applyFill="1" applyBorder="1" applyAlignment="1">
      <alignment horizontal="center" vertical="center" wrapText="1"/>
    </xf>
    <xf numFmtId="0" fontId="57" fillId="34" borderId="80" xfId="0" applyFont="1" applyFill="1" applyBorder="1" applyAlignment="1">
      <alignment horizontal="center" vertical="center" wrapText="1"/>
    </xf>
    <xf numFmtId="0" fontId="57" fillId="34" borderId="40" xfId="0" applyFont="1" applyFill="1" applyBorder="1" applyAlignment="1">
      <alignment horizontal="center" vertical="center" wrapText="1"/>
    </xf>
    <xf numFmtId="0" fontId="0" fillId="23" borderId="80" xfId="0" applyFill="1" applyBorder="1" applyAlignment="1">
      <alignment horizontal="center" vertical="center"/>
    </xf>
    <xf numFmtId="0" fontId="0" fillId="23" borderId="0" xfId="0" applyFill="1" applyAlignment="1">
      <alignment horizontal="center" vertical="center"/>
    </xf>
    <xf numFmtId="0" fontId="0" fillId="23" borderId="85" xfId="0" applyFill="1" applyBorder="1" applyAlignment="1">
      <alignment horizontal="center" vertical="center"/>
    </xf>
    <xf numFmtId="0" fontId="0" fillId="35" borderId="80" xfId="0" applyFill="1" applyBorder="1" applyAlignment="1">
      <alignment horizontal="center" vertical="center"/>
    </xf>
    <xf numFmtId="0" fontId="0" fillId="35" borderId="0" xfId="0" applyFill="1" applyAlignment="1">
      <alignment horizontal="center" vertical="center"/>
    </xf>
    <xf numFmtId="0" fontId="0" fillId="35" borderId="85" xfId="0" applyFill="1" applyBorder="1" applyAlignment="1">
      <alignment horizontal="center" vertical="center"/>
    </xf>
    <xf numFmtId="0" fontId="3" fillId="34" borderId="79" xfId="0" applyFont="1" applyFill="1" applyBorder="1" applyAlignment="1">
      <alignment horizontal="center" vertical="center" wrapText="1"/>
    </xf>
    <xf numFmtId="0" fontId="3" fillId="34" borderId="80" xfId="0" applyFont="1" applyFill="1" applyBorder="1" applyAlignment="1">
      <alignment horizontal="center" vertical="center" wrapText="1"/>
    </xf>
    <xf numFmtId="0" fontId="3" fillId="34" borderId="40" xfId="0" applyFont="1" applyFill="1" applyBorder="1" applyAlignment="1">
      <alignment horizontal="center" vertical="center" wrapText="1"/>
    </xf>
    <xf numFmtId="0" fontId="0" fillId="0" borderId="0" xfId="0" applyAlignment="1">
      <alignment horizontal="center"/>
    </xf>
    <xf numFmtId="0" fontId="63" fillId="2" borderId="0" xfId="0" applyFont="1" applyFill="1" applyAlignment="1">
      <alignment horizontal="left" vertical="center" wrapText="1"/>
    </xf>
    <xf numFmtId="0" fontId="63" fillId="2" borderId="0" xfId="0" applyFont="1" applyFill="1" applyAlignment="1">
      <alignment horizontal="left" vertical="center"/>
    </xf>
    <xf numFmtId="0" fontId="0" fillId="0" borderId="48" xfId="0" applyBorder="1" applyAlignment="1">
      <alignment horizontal="center" vertical="center" wrapText="1"/>
    </xf>
    <xf numFmtId="0" fontId="0" fillId="0" borderId="51" xfId="0" applyBorder="1" applyAlignment="1">
      <alignment horizontal="center" vertical="center" wrapText="1"/>
    </xf>
    <xf numFmtId="0" fontId="0" fillId="0" borderId="48" xfId="0" applyBorder="1" applyAlignment="1">
      <alignment horizontal="center" vertical="center"/>
    </xf>
    <xf numFmtId="0" fontId="0" fillId="0" borderId="51" xfId="0" applyBorder="1" applyAlignment="1">
      <alignment horizontal="center" vertical="center"/>
    </xf>
    <xf numFmtId="0" fontId="0" fillId="0" borderId="1" xfId="0" applyBorder="1" applyAlignment="1">
      <alignment horizontal="center" vertical="center" wrapText="1"/>
    </xf>
    <xf numFmtId="20" fontId="0" fillId="0" borderId="1" xfId="0" quotePrefix="1" applyNumberFormat="1" applyBorder="1" applyAlignment="1">
      <alignment horizontal="center"/>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0" fillId="0" borderId="1" xfId="0" applyBorder="1" applyAlignment="1">
      <alignment horizontal="left" vertical="center" wrapText="1"/>
    </xf>
    <xf numFmtId="20" fontId="0" fillId="0" borderId="48" xfId="0" quotePrefix="1" applyNumberFormat="1" applyBorder="1" applyAlignment="1">
      <alignment horizontal="center"/>
    </xf>
    <xf numFmtId="20" fontId="0" fillId="0" borderId="49" xfId="0" quotePrefix="1" applyNumberFormat="1" applyBorder="1" applyAlignment="1">
      <alignment horizontal="center"/>
    </xf>
    <xf numFmtId="20" fontId="0" fillId="0" borderId="51" xfId="0" quotePrefix="1" applyNumberFormat="1" applyBorder="1" applyAlignment="1">
      <alignment horizontal="center"/>
    </xf>
    <xf numFmtId="0" fontId="41" fillId="0" borderId="48" xfId="0" applyFont="1" applyBorder="1" applyAlignment="1">
      <alignment horizontal="center" vertical="center"/>
    </xf>
    <xf numFmtId="0" fontId="41" fillId="0" borderId="49" xfId="0" applyFont="1" applyBorder="1" applyAlignment="1">
      <alignment horizontal="center" vertical="center"/>
    </xf>
    <xf numFmtId="0" fontId="41" fillId="0" borderId="51" xfId="0" applyFont="1" applyBorder="1" applyAlignment="1">
      <alignment horizontal="center" vertical="center"/>
    </xf>
    <xf numFmtId="0" fontId="0" fillId="0" borderId="49" xfId="0" applyBorder="1" applyAlignment="1">
      <alignment horizontal="center" vertical="center" wrapText="1"/>
    </xf>
    <xf numFmtId="0" fontId="0" fillId="0" borderId="49" xfId="0" applyBorder="1" applyAlignment="1">
      <alignment horizontal="center" vertical="center"/>
    </xf>
    <xf numFmtId="0" fontId="0" fillId="0" borderId="48" xfId="0" applyBorder="1" applyAlignment="1">
      <alignment horizontal="center"/>
    </xf>
    <xf numFmtId="0" fontId="47" fillId="0" borderId="48" xfId="0" applyFont="1" applyBorder="1" applyAlignment="1">
      <alignment horizontal="center" vertical="center" wrapText="1"/>
    </xf>
    <xf numFmtId="0" fontId="47" fillId="0" borderId="51" xfId="0" applyFont="1" applyBorder="1" applyAlignment="1">
      <alignment horizontal="center" vertical="center" wrapText="1"/>
    </xf>
    <xf numFmtId="20" fontId="0" fillId="0" borderId="7" xfId="0" quotePrefix="1" applyNumberFormat="1" applyBorder="1" applyAlignment="1">
      <alignment horizontal="center"/>
    </xf>
    <xf numFmtId="0" fontId="0" fillId="0" borderId="7" xfId="0" applyBorder="1" applyAlignment="1">
      <alignment horizontal="center"/>
    </xf>
    <xf numFmtId="0" fontId="0" fillId="0" borderId="7" xfId="0" applyBorder="1" applyAlignment="1">
      <alignment horizontal="center" vertical="center" wrapText="1"/>
    </xf>
    <xf numFmtId="0" fontId="0" fillId="0" borderId="7" xfId="0" applyBorder="1" applyAlignment="1">
      <alignment horizontal="center" vertical="center"/>
    </xf>
    <xf numFmtId="46" fontId="0" fillId="0" borderId="7" xfId="0" quotePrefix="1" applyNumberFormat="1" applyBorder="1" applyAlignment="1">
      <alignment horizontal="center" wrapText="1"/>
    </xf>
    <xf numFmtId="20" fontId="0" fillId="0" borderId="7" xfId="0" applyNumberFormat="1" applyBorder="1" applyAlignment="1">
      <alignment horizontal="center"/>
    </xf>
    <xf numFmtId="0" fontId="34" fillId="0" borderId="7" xfId="0" applyFont="1" applyBorder="1" applyAlignment="1">
      <alignment horizontal="center" vertical="center" wrapText="1"/>
    </xf>
    <xf numFmtId="0" fontId="0" fillId="0" borderId="7" xfId="0" quotePrefix="1" applyBorder="1" applyAlignment="1">
      <alignment horizontal="center"/>
    </xf>
    <xf numFmtId="0" fontId="40" fillId="27" borderId="48" xfId="0" applyFont="1" applyFill="1" applyBorder="1" applyAlignment="1">
      <alignment horizontal="center"/>
    </xf>
    <xf numFmtId="0" fontId="40" fillId="27" borderId="51" xfId="0" applyFont="1" applyFill="1" applyBorder="1" applyAlignment="1">
      <alignment horizontal="center"/>
    </xf>
    <xf numFmtId="0" fontId="35" fillId="5" borderId="60" xfId="2" applyFont="1" applyBorder="1" applyAlignment="1">
      <alignment horizontal="left" vertical="center"/>
    </xf>
    <xf numFmtId="0" fontId="0" fillId="0" borderId="61" xfId="0" applyBorder="1" applyAlignment="1">
      <alignment horizontal="left" vertical="center"/>
    </xf>
    <xf numFmtId="0" fontId="0" fillId="0" borderId="62" xfId="0" applyBorder="1" applyAlignment="1">
      <alignment horizontal="left" vertical="center"/>
    </xf>
    <xf numFmtId="0" fontId="0" fillId="0" borderId="23" xfId="0" applyBorder="1" applyAlignment="1"/>
    <xf numFmtId="0" fontId="0" fillId="0" borderId="33" xfId="0" applyBorder="1" applyAlignment="1"/>
    <xf numFmtId="0" fontId="0" fillId="0" borderId="30" xfId="0" applyBorder="1" applyAlignment="1"/>
    <xf numFmtId="0" fontId="0" fillId="0" borderId="42" xfId="0" applyBorder="1" applyAlignment="1"/>
    <xf numFmtId="0" fontId="0" fillId="0" borderId="43" xfId="0" applyBorder="1" applyAlignment="1"/>
    <xf numFmtId="0" fontId="0" fillId="0" borderId="0" xfId="0" applyAlignment="1"/>
    <xf numFmtId="0" fontId="0" fillId="0" borderId="4" xfId="0" applyBorder="1" applyAlignment="1"/>
    <xf numFmtId="0" fontId="0" fillId="0" borderId="5" xfId="0" applyBorder="1" applyAlignment="1"/>
    <xf numFmtId="0" fontId="0" fillId="0" borderId="52" xfId="0" applyBorder="1" applyAlignment="1"/>
    <xf numFmtId="0" fontId="0" fillId="0" borderId="53" xfId="0" applyBorder="1" applyAlignment="1"/>
    <xf numFmtId="0" fontId="0" fillId="0" borderId="54" xfId="0" applyBorder="1" applyAlignment="1"/>
    <xf numFmtId="0" fontId="0" fillId="0" borderId="49" xfId="0" applyBorder="1" applyAlignment="1"/>
    <xf numFmtId="0" fontId="0" fillId="0" borderId="51" xfId="0" applyBorder="1" applyAlignment="1"/>
    <xf numFmtId="0" fontId="0" fillId="0" borderId="61" xfId="0" applyBorder="1" applyAlignment="1"/>
    <xf numFmtId="0" fontId="0" fillId="0" borderId="62" xfId="0" applyBorder="1" applyAlignment="1"/>
    <xf numFmtId="0" fontId="0" fillId="0" borderId="17" xfId="0" applyBorder="1" applyAlignment="1"/>
    <xf numFmtId="0" fontId="0" fillId="0" borderId="3" xfId="0" applyBorder="1" applyAlignment="1"/>
    <xf numFmtId="0" fontId="0" fillId="0" borderId="101" xfId="0" applyBorder="1" applyAlignment="1"/>
    <xf numFmtId="0" fontId="0" fillId="0" borderId="6" xfId="0" applyBorder="1" applyAlignment="1"/>
    <xf numFmtId="0" fontId="0" fillId="0" borderId="32" xfId="0" applyBorder="1" applyAlignment="1"/>
    <xf numFmtId="0" fontId="0" fillId="0" borderId="24" xfId="0" applyBorder="1" applyAlignment="1"/>
    <xf numFmtId="0" fontId="0" fillId="0" borderId="31" xfId="0" applyBorder="1" applyAlignment="1"/>
    <xf numFmtId="0" fontId="0" fillId="0" borderId="27"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0" borderId="44" xfId="0" applyBorder="1" applyAlignment="1"/>
    <xf numFmtId="0" fontId="0" fillId="0" borderId="74" xfId="0" applyBorder="1" applyAlignment="1"/>
    <xf numFmtId="0" fontId="0" fillId="0" borderId="75" xfId="0" applyBorder="1" applyAlignment="1"/>
    <xf numFmtId="0" fontId="0" fillId="0" borderId="92" xfId="0" applyBorder="1" applyAlignment="1"/>
    <xf numFmtId="0" fontId="0" fillId="2" borderId="23" xfId="0" applyFill="1" applyBorder="1" applyAlignment="1"/>
    <xf numFmtId="0" fontId="0" fillId="2" borderId="33" xfId="0" applyFill="1" applyBorder="1" applyAlignment="1"/>
    <xf numFmtId="0" fontId="0" fillId="0" borderId="26" xfId="0" applyBorder="1" applyAlignment="1"/>
    <xf numFmtId="0" fontId="0" fillId="2" borderId="49" xfId="0" applyFill="1" applyBorder="1" applyAlignment="1"/>
    <xf numFmtId="0" fontId="0" fillId="2" borderId="51" xfId="0" applyFill="1" applyBorder="1" applyAlignment="1"/>
    <xf numFmtId="0" fontId="0" fillId="0" borderId="28" xfId="0" applyBorder="1" applyAlignment="1"/>
    <xf numFmtId="0" fontId="0" fillId="0" borderId="30" xfId="0" applyBorder="1" applyAlignment="1" applyProtection="1">
      <protection locked="0"/>
    </xf>
    <xf numFmtId="0" fontId="0" fillId="0" borderId="74" xfId="0" applyBorder="1" applyAlignment="1" applyProtection="1">
      <protection locked="0"/>
    </xf>
    <xf numFmtId="0" fontId="0" fillId="0" borderId="75" xfId="0" applyBorder="1" applyAlignment="1" applyProtection="1">
      <protection locked="0"/>
    </xf>
    <xf numFmtId="0" fontId="0" fillId="0" borderId="77" xfId="0" applyBorder="1" applyAlignment="1"/>
    <xf numFmtId="0" fontId="0" fillId="0" borderId="35" xfId="0" applyBorder="1" applyAlignment="1"/>
    <xf numFmtId="0" fontId="0" fillId="0" borderId="55" xfId="0" applyBorder="1" applyAlignment="1"/>
    <xf numFmtId="0" fontId="0" fillId="0" borderId="96" xfId="0" applyBorder="1" applyAlignment="1"/>
    <xf numFmtId="0" fontId="0" fillId="0" borderId="111" xfId="0" applyBorder="1" applyAlignment="1"/>
    <xf numFmtId="0" fontId="0" fillId="0" borderId="112" xfId="0" applyBorder="1" applyAlignment="1"/>
    <xf numFmtId="0" fontId="0" fillId="0" borderId="93" xfId="0" applyBorder="1" applyAlignment="1"/>
    <xf numFmtId="0" fontId="0" fillId="0" borderId="66" xfId="0" applyBorder="1" applyAlignment="1"/>
    <xf numFmtId="0" fontId="0" fillId="0" borderId="67" xfId="0" applyBorder="1" applyAlignment="1"/>
    <xf numFmtId="0" fontId="0" fillId="0" borderId="47" xfId="0" applyBorder="1" applyAlignment="1"/>
  </cellXfs>
  <cellStyles count="7">
    <cellStyle name="20% - Accent6" xfId="4" builtinId="50"/>
    <cellStyle name="20% - Accent6 2" xfId="6" xr:uid="{E1AE79C4-A4DB-4475-A242-89B3ED7E1537}"/>
    <cellStyle name="Good" xfId="1" builtinId="26"/>
    <cellStyle name="Hyperlink" xfId="5" builtinId="8"/>
    <cellStyle name="Input" xfId="3" builtinId="20"/>
    <cellStyle name="Neutral" xfId="2" builtinId="28"/>
    <cellStyle name="Normal" xfId="0" builtinId="0"/>
  </cellStyles>
  <dxfs count="6">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s>
  <tableStyles count="0" defaultTableStyle="TableStyleMedium9" defaultPivotStyle="PivotStyleMedium7"/>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161925</xdr:colOff>
      <xdr:row>0</xdr:row>
      <xdr:rowOff>0</xdr:rowOff>
    </xdr:from>
    <xdr:to>
      <xdr:col>8</xdr:col>
      <xdr:colOff>504825</xdr:colOff>
      <xdr:row>23</xdr:row>
      <xdr:rowOff>19050</xdr:rowOff>
    </xdr:to>
    <xdr:pic>
      <xdr:nvPicPr>
        <xdr:cNvPr id="4" name="Picture 3">
          <a:extLst>
            <a:ext uri="{FF2B5EF4-FFF2-40B4-BE49-F238E27FC236}">
              <a16:creationId xmlns:a16="http://schemas.microsoft.com/office/drawing/2014/main" id="{C305A41E-6215-4BBC-AF51-76B3730C1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0"/>
          <a:ext cx="1714500" cy="461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133350</xdr:colOff>
      <xdr:row>0</xdr:row>
      <xdr:rowOff>0</xdr:rowOff>
    </xdr:from>
    <xdr:to>
      <xdr:col>8</xdr:col>
      <xdr:colOff>476250</xdr:colOff>
      <xdr:row>23</xdr:row>
      <xdr:rowOff>19050</xdr:rowOff>
    </xdr:to>
    <xdr:pic>
      <xdr:nvPicPr>
        <xdr:cNvPr id="4" name="Picture 3">
          <a:extLst>
            <a:ext uri="{FF2B5EF4-FFF2-40B4-BE49-F238E27FC236}">
              <a16:creationId xmlns:a16="http://schemas.microsoft.com/office/drawing/2014/main" id="{B7F79911-717A-5B94-C1D1-47EDCA2E7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2900" y="0"/>
          <a:ext cx="1714500" cy="461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133350</xdr:colOff>
      <xdr:row>0</xdr:row>
      <xdr:rowOff>0</xdr:rowOff>
    </xdr:from>
    <xdr:to>
      <xdr:col>8</xdr:col>
      <xdr:colOff>476250</xdr:colOff>
      <xdr:row>23</xdr:row>
      <xdr:rowOff>19050</xdr:rowOff>
    </xdr:to>
    <xdr:pic>
      <xdr:nvPicPr>
        <xdr:cNvPr id="2" name="Picture 3">
          <a:extLst>
            <a:ext uri="{FF2B5EF4-FFF2-40B4-BE49-F238E27FC236}">
              <a16:creationId xmlns:a16="http://schemas.microsoft.com/office/drawing/2014/main" id="{73730E30-7ABA-4484-83D5-947A36456D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2900" y="0"/>
          <a:ext cx="1714500" cy="461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F310B0-9CB6-4DDD-8F67-BDBC47BCD6A4}" name="Table1" displayName="Table1" ref="A1:D25" totalsRowShown="0">
  <autoFilter ref="A1:D25" xr:uid="{0FF310B0-9CB6-4DDD-8F67-BDBC47BCD6A4}"/>
  <tableColumns count="4">
    <tableColumn id="1" xr3:uid="{A13E288D-D97D-4B5F-B834-A50563EA9EA6}" name="Address"/>
    <tableColumn id="2" xr3:uid="{49A7BAA5-7D04-43E1-A5EB-87D7F0F86384}" name="Description" dataDxfId="5"/>
    <tableColumn id="3" xr3:uid="{7EA9016B-5675-4EF6-837D-505573906B1D}" name="A0 Value"/>
    <tableColumn id="4" xr3:uid="{B5404FAB-02A1-4A4D-91B6-6DB7B07CF91C}" name="A1 Value" dataDxfId="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651B6D-A647-49AC-8A94-3B79DACBDAD5}" name="Table13" displayName="Table13" ref="A1:C25" totalsRowShown="0">
  <autoFilter ref="A1:C25" xr:uid="{0FF310B0-9CB6-4DDD-8F67-BDBC47BCD6A4}"/>
  <tableColumns count="3">
    <tableColumn id="1" xr3:uid="{05B1BB91-49DE-499D-8963-41487AAEACDA}" name="Address"/>
    <tableColumn id="2" xr3:uid="{84CC0DC5-9A8C-4468-88AE-CC767AE8E687}" name="Description" dataDxfId="3"/>
    <tableColumn id="4" xr3:uid="{C0ECED42-68E7-474C-9007-DB6CDB64DF69}" name="A1.1 Value" dataDxfId="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540B91-BBB5-4907-A8FE-D69A59A4BA14}" name="Table134" displayName="Table134" ref="A1:C25" totalsRowShown="0">
  <autoFilter ref="A1:C25" xr:uid="{0FF310B0-9CB6-4DDD-8F67-BDBC47BCD6A4}"/>
  <tableColumns count="3">
    <tableColumn id="1" xr3:uid="{5C2EBF5E-6636-41E7-8ED7-E8E7DF2E6939}" name="Address"/>
    <tableColumn id="2" xr3:uid="{EB003EA8-DE93-46CF-8F05-A48A0BF9D937}" name="Description" dataDxfId="1"/>
    <tableColumn id="4" xr3:uid="{B876D2C2-FF55-487E-BA38-B1C2A9839828}" name="A1.1 Valu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21"/>
  <sheetViews>
    <sheetView topLeftCell="A110" workbookViewId="0">
      <selection activeCell="D125" sqref="D125"/>
    </sheetView>
  </sheetViews>
  <sheetFormatPr defaultColWidth="11" defaultRowHeight="15.75"/>
  <cols>
    <col min="1" max="1" width="13.375" customWidth="1"/>
    <col min="2" max="2" width="15.375" style="201" customWidth="1"/>
    <col min="3" max="3" width="21.625" style="201" customWidth="1"/>
    <col min="4" max="4" width="132.875" customWidth="1"/>
  </cols>
  <sheetData>
    <row r="1" spans="1:4">
      <c r="A1" s="1" t="s">
        <v>0</v>
      </c>
      <c r="B1" s="311" t="s">
        <v>1</v>
      </c>
      <c r="C1" s="311" t="s">
        <v>2</v>
      </c>
      <c r="D1" s="1" t="s">
        <v>3</v>
      </c>
    </row>
    <row r="2" spans="1:4" s="12" customFormat="1">
      <c r="A2" s="10">
        <v>0.1</v>
      </c>
      <c r="B2" s="312"/>
      <c r="C2" s="312"/>
      <c r="D2" s="11"/>
    </row>
    <row r="3" spans="1:4" s="12" customFormat="1">
      <c r="A3" s="10">
        <v>0.2</v>
      </c>
      <c r="B3" s="312" t="s">
        <v>4</v>
      </c>
      <c r="C3" s="312" t="s">
        <v>5</v>
      </c>
      <c r="D3" s="11" t="s">
        <v>6</v>
      </c>
    </row>
    <row r="4" spans="1:4" s="12" customFormat="1">
      <c r="A4" s="10" t="s">
        <v>7</v>
      </c>
      <c r="B4" s="312" t="s">
        <v>8</v>
      </c>
      <c r="C4" s="312" t="s">
        <v>5</v>
      </c>
      <c r="D4" s="11" t="s">
        <v>9</v>
      </c>
    </row>
    <row r="5" spans="1:4" s="12" customFormat="1">
      <c r="A5" s="10" t="s">
        <v>10</v>
      </c>
      <c r="B5" s="312" t="s">
        <v>11</v>
      </c>
      <c r="C5" s="312" t="s">
        <v>5</v>
      </c>
      <c r="D5" s="11" t="s">
        <v>12</v>
      </c>
    </row>
    <row r="6" spans="1:4" s="12" customFormat="1">
      <c r="A6" s="10" t="s">
        <v>13</v>
      </c>
      <c r="B6" s="312" t="s">
        <v>14</v>
      </c>
      <c r="C6" s="312" t="s">
        <v>5</v>
      </c>
      <c r="D6" s="11" t="s">
        <v>15</v>
      </c>
    </row>
    <row r="7" spans="1:4" s="12" customFormat="1">
      <c r="A7" s="10" t="s">
        <v>16</v>
      </c>
      <c r="B7" s="312" t="s">
        <v>17</v>
      </c>
      <c r="C7" s="312" t="s">
        <v>5</v>
      </c>
      <c r="D7" s="11" t="s">
        <v>18</v>
      </c>
    </row>
    <row r="8" spans="1:4" s="12" customFormat="1">
      <c r="A8" s="10" t="s">
        <v>19</v>
      </c>
      <c r="B8" s="312" t="s">
        <v>20</v>
      </c>
      <c r="C8" s="312" t="s">
        <v>5</v>
      </c>
      <c r="D8" s="11" t="s">
        <v>21</v>
      </c>
    </row>
    <row r="9" spans="1:4" s="12" customFormat="1">
      <c r="A9" s="10" t="s">
        <v>22</v>
      </c>
      <c r="B9" s="312" t="s">
        <v>23</v>
      </c>
      <c r="C9" s="312" t="s">
        <v>5</v>
      </c>
      <c r="D9" s="11" t="s">
        <v>24</v>
      </c>
    </row>
    <row r="10" spans="1:4" s="12" customFormat="1">
      <c r="A10" s="10" t="s">
        <v>25</v>
      </c>
      <c r="B10" s="312" t="s">
        <v>26</v>
      </c>
      <c r="C10" s="312" t="s">
        <v>5</v>
      </c>
      <c r="D10" s="11" t="s">
        <v>27</v>
      </c>
    </row>
    <row r="11" spans="1:4" s="12" customFormat="1">
      <c r="A11" s="10" t="s">
        <v>28</v>
      </c>
      <c r="B11" s="312" t="s">
        <v>29</v>
      </c>
      <c r="C11" s="312" t="s">
        <v>5</v>
      </c>
      <c r="D11" s="11" t="s">
        <v>30</v>
      </c>
    </row>
    <row r="12" spans="1:4" s="12" customFormat="1">
      <c r="A12" s="10" t="s">
        <v>31</v>
      </c>
      <c r="B12" s="312" t="s">
        <v>32</v>
      </c>
      <c r="C12" s="312" t="s">
        <v>5</v>
      </c>
      <c r="D12" s="11" t="s">
        <v>33</v>
      </c>
    </row>
    <row r="13" spans="1:4" s="12" customFormat="1">
      <c r="A13" s="10" t="s">
        <v>34</v>
      </c>
      <c r="B13" s="312" t="s">
        <v>35</v>
      </c>
      <c r="C13" s="312" t="s">
        <v>5</v>
      </c>
      <c r="D13" s="11" t="s">
        <v>33</v>
      </c>
    </row>
    <row r="14" spans="1:4" s="12" customFormat="1">
      <c r="A14" s="10" t="s">
        <v>34</v>
      </c>
      <c r="B14" s="312" t="s">
        <v>36</v>
      </c>
      <c r="C14" s="312" t="s">
        <v>5</v>
      </c>
      <c r="D14" s="11" t="s">
        <v>37</v>
      </c>
    </row>
    <row r="15" spans="1:4" s="12" customFormat="1">
      <c r="A15" s="10" t="s">
        <v>38</v>
      </c>
      <c r="B15" s="312" t="s">
        <v>39</v>
      </c>
      <c r="C15" s="312" t="s">
        <v>5</v>
      </c>
      <c r="D15" s="11" t="s">
        <v>40</v>
      </c>
    </row>
    <row r="16" spans="1:4" s="12" customFormat="1">
      <c r="A16" s="10" t="s">
        <v>41</v>
      </c>
      <c r="B16" s="312" t="s">
        <v>42</v>
      </c>
      <c r="C16" s="312" t="s">
        <v>5</v>
      </c>
      <c r="D16" s="11" t="s">
        <v>43</v>
      </c>
    </row>
    <row r="17" spans="1:4" ht="31.5">
      <c r="A17" s="3" t="s">
        <v>44</v>
      </c>
      <c r="B17" s="313" t="s">
        <v>45</v>
      </c>
      <c r="C17" s="313" t="s">
        <v>46</v>
      </c>
      <c r="D17" s="2" t="s">
        <v>47</v>
      </c>
    </row>
    <row r="18" spans="1:4">
      <c r="A18" s="3" t="s">
        <v>48</v>
      </c>
      <c r="B18" s="313" t="s">
        <v>49</v>
      </c>
      <c r="C18" s="313" t="s">
        <v>50</v>
      </c>
      <c r="D18" s="2" t="s">
        <v>51</v>
      </c>
    </row>
    <row r="19" spans="1:4">
      <c r="A19" s="3" t="s">
        <v>52</v>
      </c>
      <c r="B19" s="313" t="s">
        <v>53</v>
      </c>
      <c r="C19" s="313" t="s">
        <v>50</v>
      </c>
      <c r="D19" s="2" t="s">
        <v>54</v>
      </c>
    </row>
    <row r="20" spans="1:4">
      <c r="A20" s="3" t="s">
        <v>55</v>
      </c>
      <c r="B20" s="313" t="s">
        <v>56</v>
      </c>
      <c r="C20" s="313" t="s">
        <v>57</v>
      </c>
      <c r="D20" s="2" t="s">
        <v>58</v>
      </c>
    </row>
    <row r="21" spans="1:4">
      <c r="A21" s="3" t="s">
        <v>59</v>
      </c>
      <c r="B21" s="313" t="s">
        <v>60</v>
      </c>
      <c r="C21" s="313" t="s">
        <v>57</v>
      </c>
      <c r="D21" s="2" t="s">
        <v>61</v>
      </c>
    </row>
    <row r="22" spans="1:4" ht="66.95" customHeight="1">
      <c r="A22" s="155" t="s">
        <v>62</v>
      </c>
      <c r="B22" s="155" t="s">
        <v>63</v>
      </c>
      <c r="C22" s="155" t="s">
        <v>57</v>
      </c>
      <c r="D22" s="157" t="s">
        <v>64</v>
      </c>
    </row>
    <row r="23" spans="1:4">
      <c r="A23" s="155" t="s">
        <v>65</v>
      </c>
      <c r="B23" s="155" t="s">
        <v>66</v>
      </c>
      <c r="C23" s="155" t="s">
        <v>50</v>
      </c>
      <c r="D23" s="157" t="s">
        <v>67</v>
      </c>
    </row>
    <row r="24" spans="1:4">
      <c r="A24" s="155" t="s">
        <v>68</v>
      </c>
      <c r="B24" s="155" t="s">
        <v>69</v>
      </c>
      <c r="C24" s="155" t="s">
        <v>57</v>
      </c>
      <c r="D24" s="157" t="s">
        <v>70</v>
      </c>
    </row>
    <row r="25" spans="1:4" ht="31.5">
      <c r="A25" s="155" t="s">
        <v>71</v>
      </c>
      <c r="B25" s="155" t="s">
        <v>72</v>
      </c>
      <c r="C25" s="155" t="s">
        <v>57</v>
      </c>
      <c r="D25" s="157" t="s">
        <v>73</v>
      </c>
    </row>
    <row r="26" spans="1:4">
      <c r="A26" s="156">
        <v>0.1</v>
      </c>
      <c r="B26" s="155" t="s">
        <v>74</v>
      </c>
      <c r="C26" s="156" t="s">
        <v>57</v>
      </c>
      <c r="D26" s="158" t="s">
        <v>75</v>
      </c>
    </row>
    <row r="27" spans="1:4">
      <c r="A27" s="156">
        <v>0.11</v>
      </c>
      <c r="B27" s="155" t="s">
        <v>76</v>
      </c>
      <c r="C27" s="156" t="s">
        <v>57</v>
      </c>
      <c r="D27" s="158" t="s">
        <v>77</v>
      </c>
    </row>
    <row r="28" spans="1:4">
      <c r="A28" s="156">
        <v>0.12</v>
      </c>
      <c r="B28" s="155" t="s">
        <v>78</v>
      </c>
      <c r="C28" s="156" t="s">
        <v>50</v>
      </c>
      <c r="D28" s="158" t="s">
        <v>79</v>
      </c>
    </row>
    <row r="29" spans="1:4">
      <c r="A29" s="156">
        <v>0.13</v>
      </c>
      <c r="B29" s="155" t="s">
        <v>80</v>
      </c>
      <c r="C29" s="156" t="s">
        <v>57</v>
      </c>
      <c r="D29" s="158" t="s">
        <v>81</v>
      </c>
    </row>
    <row r="30" spans="1:4">
      <c r="A30" s="156">
        <v>0.14000000000000001</v>
      </c>
      <c r="B30" s="155" t="s">
        <v>82</v>
      </c>
      <c r="C30" s="156" t="s">
        <v>57</v>
      </c>
      <c r="D30" s="158" t="s">
        <v>83</v>
      </c>
    </row>
    <row r="31" spans="1:4">
      <c r="A31" s="156">
        <v>0.15</v>
      </c>
      <c r="B31" s="155" t="s">
        <v>84</v>
      </c>
      <c r="C31" s="156" t="s">
        <v>50</v>
      </c>
      <c r="D31" s="158" t="s">
        <v>85</v>
      </c>
    </row>
    <row r="32" spans="1:4">
      <c r="A32" s="156">
        <v>0.15</v>
      </c>
      <c r="B32" s="155" t="s">
        <v>86</v>
      </c>
      <c r="C32" s="156" t="s">
        <v>57</v>
      </c>
      <c r="D32" s="158" t="s">
        <v>87</v>
      </c>
    </row>
    <row r="33" spans="1:4" ht="31.5">
      <c r="A33" s="156">
        <v>0.16</v>
      </c>
      <c r="B33" s="155" t="s">
        <v>88</v>
      </c>
      <c r="C33" s="156" t="s">
        <v>57</v>
      </c>
      <c r="D33" s="171" t="s">
        <v>89</v>
      </c>
    </row>
    <row r="34" spans="1:4">
      <c r="A34" s="156">
        <v>0.17</v>
      </c>
      <c r="B34" s="155" t="s">
        <v>88</v>
      </c>
      <c r="C34" s="156" t="s">
        <v>90</v>
      </c>
      <c r="D34" s="158" t="s">
        <v>91</v>
      </c>
    </row>
    <row r="35" spans="1:4">
      <c r="A35" s="156">
        <v>0.18</v>
      </c>
      <c r="B35" s="155" t="s">
        <v>88</v>
      </c>
      <c r="C35" s="156" t="s">
        <v>57</v>
      </c>
      <c r="D35" s="158" t="s">
        <v>92</v>
      </c>
    </row>
    <row r="36" spans="1:4">
      <c r="A36" s="156">
        <v>0.18</v>
      </c>
      <c r="B36" s="194">
        <v>44518</v>
      </c>
      <c r="C36" s="156" t="s">
        <v>57</v>
      </c>
      <c r="D36" s="28" t="s">
        <v>93</v>
      </c>
    </row>
    <row r="37" spans="1:4">
      <c r="A37" s="156">
        <v>0.19</v>
      </c>
      <c r="B37" s="314">
        <v>44544</v>
      </c>
      <c r="C37" s="156" t="s">
        <v>57</v>
      </c>
      <c r="D37" s="28" t="s">
        <v>94</v>
      </c>
    </row>
    <row r="38" spans="1:4">
      <c r="A38" s="320">
        <v>0.2</v>
      </c>
      <c r="B38" s="314">
        <v>44565</v>
      </c>
      <c r="C38" s="156" t="s">
        <v>57</v>
      </c>
      <c r="D38" s="197" t="s">
        <v>95</v>
      </c>
    </row>
    <row r="39" spans="1:4">
      <c r="A39" s="201">
        <v>0.21</v>
      </c>
      <c r="B39" s="315">
        <v>44567</v>
      </c>
      <c r="C39" s="201" t="s">
        <v>57</v>
      </c>
      <c r="D39" t="s">
        <v>96</v>
      </c>
    </row>
    <row r="40" spans="1:4" ht="31.5">
      <c r="A40" s="201">
        <v>0.22</v>
      </c>
      <c r="B40" s="315">
        <v>44601</v>
      </c>
      <c r="C40" s="201" t="s">
        <v>57</v>
      </c>
      <c r="D40" s="33" t="s">
        <v>97</v>
      </c>
    </row>
    <row r="41" spans="1:4">
      <c r="A41" s="201">
        <v>0.23</v>
      </c>
      <c r="B41" s="315">
        <v>44601</v>
      </c>
      <c r="C41" s="201" t="s">
        <v>50</v>
      </c>
      <c r="D41" t="s">
        <v>98</v>
      </c>
    </row>
    <row r="42" spans="1:4" ht="31.5">
      <c r="C42" s="316" t="s">
        <v>57</v>
      </c>
      <c r="D42" s="203" t="s">
        <v>99</v>
      </c>
    </row>
    <row r="43" spans="1:4">
      <c r="C43" s="316" t="s">
        <v>57</v>
      </c>
      <c r="D43" s="203" t="s">
        <v>100</v>
      </c>
    </row>
    <row r="44" spans="1:4">
      <c r="A44" s="201">
        <v>0.24</v>
      </c>
      <c r="B44" s="315">
        <v>44803</v>
      </c>
      <c r="C44" s="201" t="s">
        <v>101</v>
      </c>
      <c r="D44" s="33" t="s">
        <v>102</v>
      </c>
    </row>
    <row r="45" spans="1:4">
      <c r="A45" s="201">
        <v>0.25</v>
      </c>
      <c r="B45" s="201" t="s">
        <v>103</v>
      </c>
      <c r="C45" s="201" t="s">
        <v>104</v>
      </c>
      <c r="D45" s="33" t="s">
        <v>105</v>
      </c>
    </row>
    <row r="46" spans="1:4" ht="30">
      <c r="A46" s="201">
        <v>0.26</v>
      </c>
      <c r="B46" s="315">
        <v>44987</v>
      </c>
      <c r="C46" s="201" t="s">
        <v>57</v>
      </c>
      <c r="D46" s="214" t="s">
        <v>106</v>
      </c>
    </row>
    <row r="47" spans="1:4">
      <c r="A47" s="201">
        <v>0.27</v>
      </c>
      <c r="B47" s="315">
        <v>44972</v>
      </c>
      <c r="C47" s="201" t="s">
        <v>50</v>
      </c>
      <c r="D47" t="s">
        <v>107</v>
      </c>
    </row>
    <row r="48" spans="1:4">
      <c r="A48" s="201">
        <v>0.28000000000000003</v>
      </c>
      <c r="B48" s="315">
        <v>44991</v>
      </c>
      <c r="C48" s="201" t="s">
        <v>50</v>
      </c>
      <c r="D48" t="s">
        <v>108</v>
      </c>
    </row>
    <row r="49" spans="1:4">
      <c r="A49" s="201">
        <v>0.28999999999999998</v>
      </c>
      <c r="B49" s="315">
        <v>45019</v>
      </c>
      <c r="C49" s="201" t="s">
        <v>50</v>
      </c>
      <c r="D49" t="s">
        <v>109</v>
      </c>
    </row>
    <row r="50" spans="1:4" ht="94.5" customHeight="1">
      <c r="A50" s="319">
        <v>0.3</v>
      </c>
      <c r="B50" s="315">
        <v>45035</v>
      </c>
      <c r="C50" s="201" t="s">
        <v>46</v>
      </c>
      <c r="D50" s="310" t="s">
        <v>110</v>
      </c>
    </row>
    <row r="51" spans="1:4">
      <c r="A51" s="201">
        <v>0.31</v>
      </c>
      <c r="B51" s="315">
        <v>45036</v>
      </c>
      <c r="C51" s="201" t="s">
        <v>111</v>
      </c>
      <c r="D51" t="s">
        <v>112</v>
      </c>
    </row>
    <row r="52" spans="1:4">
      <c r="A52" s="201">
        <v>0.32</v>
      </c>
      <c r="B52" s="315">
        <v>45077</v>
      </c>
      <c r="C52" s="201" t="s">
        <v>50</v>
      </c>
      <c r="D52" t="s">
        <v>113</v>
      </c>
    </row>
    <row r="53" spans="1:4">
      <c r="A53" s="328">
        <v>0.33</v>
      </c>
      <c r="B53" s="315">
        <v>45091</v>
      </c>
      <c r="C53" s="201" t="s">
        <v>111</v>
      </c>
      <c r="D53" t="s">
        <v>114</v>
      </c>
    </row>
    <row r="54" spans="1:4">
      <c r="A54" s="328">
        <v>0.34</v>
      </c>
      <c r="B54" s="315">
        <v>45107</v>
      </c>
      <c r="C54" s="201" t="s">
        <v>111</v>
      </c>
      <c r="D54" t="s">
        <v>115</v>
      </c>
    </row>
    <row r="55" spans="1:4">
      <c r="A55" s="328">
        <v>0.35</v>
      </c>
      <c r="B55" s="315">
        <v>45112</v>
      </c>
      <c r="C55" s="201" t="s">
        <v>111</v>
      </c>
      <c r="D55" t="s">
        <v>116</v>
      </c>
    </row>
    <row r="56" spans="1:4">
      <c r="A56" s="201">
        <v>0.36</v>
      </c>
      <c r="B56" s="315">
        <v>45163</v>
      </c>
      <c r="C56" s="201" t="s">
        <v>57</v>
      </c>
      <c r="D56" t="s">
        <v>117</v>
      </c>
    </row>
    <row r="57" spans="1:4">
      <c r="A57" s="328">
        <v>0.37</v>
      </c>
      <c r="B57" s="315">
        <v>45183</v>
      </c>
      <c r="C57" s="201" t="s">
        <v>111</v>
      </c>
      <c r="D57" t="s">
        <v>118</v>
      </c>
    </row>
    <row r="58" spans="1:4">
      <c r="A58" s="328">
        <v>0.38</v>
      </c>
      <c r="B58" s="315">
        <v>45187</v>
      </c>
      <c r="C58" s="201" t="s">
        <v>111</v>
      </c>
      <c r="D58" t="s">
        <v>119</v>
      </c>
    </row>
    <row r="59" spans="1:4">
      <c r="A59" s="328">
        <v>0.39</v>
      </c>
      <c r="B59" s="315">
        <v>45194</v>
      </c>
      <c r="C59" s="201" t="s">
        <v>50</v>
      </c>
      <c r="D59" t="s">
        <v>120</v>
      </c>
    </row>
    <row r="60" spans="1:4">
      <c r="A60" s="328">
        <v>0.4</v>
      </c>
      <c r="B60" s="315">
        <v>45202</v>
      </c>
      <c r="C60" s="201" t="s">
        <v>5</v>
      </c>
      <c r="D60" t="s">
        <v>121</v>
      </c>
    </row>
    <row r="61" spans="1:4">
      <c r="A61" s="201">
        <v>0.41</v>
      </c>
      <c r="B61" s="315">
        <v>45212</v>
      </c>
      <c r="C61" s="201" t="s">
        <v>57</v>
      </c>
      <c r="D61" t="s">
        <v>122</v>
      </c>
    </row>
    <row r="62" spans="1:4">
      <c r="A62">
        <v>0.42</v>
      </c>
      <c r="B62" s="315">
        <v>45215</v>
      </c>
      <c r="C62" s="201" t="s">
        <v>111</v>
      </c>
      <c r="D62" t="s">
        <v>123</v>
      </c>
    </row>
    <row r="63" spans="1:4">
      <c r="A63">
        <v>0.43</v>
      </c>
      <c r="B63" s="315">
        <v>45218</v>
      </c>
      <c r="C63" s="201" t="s">
        <v>57</v>
      </c>
      <c r="D63" t="s">
        <v>124</v>
      </c>
    </row>
    <row r="64" spans="1:4">
      <c r="A64">
        <v>0.43</v>
      </c>
      <c r="B64" s="315">
        <v>45245</v>
      </c>
      <c r="C64" s="201" t="s">
        <v>57</v>
      </c>
      <c r="D64" t="s">
        <v>125</v>
      </c>
    </row>
    <row r="65" spans="1:4">
      <c r="A65">
        <v>0.44</v>
      </c>
      <c r="B65" s="315">
        <v>45247</v>
      </c>
      <c r="C65" s="201" t="s">
        <v>57</v>
      </c>
      <c r="D65" t="s">
        <v>126</v>
      </c>
    </row>
    <row r="66" spans="1:4">
      <c r="A66">
        <v>0.45</v>
      </c>
      <c r="B66" s="315">
        <v>45250</v>
      </c>
      <c r="C66" s="201" t="s">
        <v>57</v>
      </c>
      <c r="D66" t="s">
        <v>127</v>
      </c>
    </row>
    <row r="67" spans="1:4">
      <c r="A67">
        <v>0.46</v>
      </c>
      <c r="B67" s="315">
        <v>45258</v>
      </c>
      <c r="C67" s="201" t="s">
        <v>50</v>
      </c>
      <c r="D67" t="s">
        <v>128</v>
      </c>
    </row>
    <row r="68" spans="1:4">
      <c r="A68">
        <v>0.47</v>
      </c>
      <c r="B68" s="315">
        <v>45260</v>
      </c>
      <c r="C68" s="201" t="s">
        <v>57</v>
      </c>
      <c r="D68" t="s">
        <v>129</v>
      </c>
    </row>
    <row r="69" spans="1:4">
      <c r="A69">
        <v>0.48</v>
      </c>
      <c r="B69" s="315">
        <v>45261</v>
      </c>
      <c r="C69" s="201" t="s">
        <v>57</v>
      </c>
      <c r="D69" s="214" t="s">
        <v>130</v>
      </c>
    </row>
    <row r="70" spans="1:4" ht="31.5">
      <c r="A70">
        <v>0.49</v>
      </c>
      <c r="B70" s="315">
        <v>45265</v>
      </c>
      <c r="C70" s="201" t="s">
        <v>57</v>
      </c>
      <c r="D70" s="33" t="s">
        <v>131</v>
      </c>
    </row>
    <row r="71" spans="1:4">
      <c r="A71">
        <v>0.5</v>
      </c>
      <c r="B71" s="315">
        <v>45266</v>
      </c>
      <c r="C71" s="201" t="s">
        <v>50</v>
      </c>
      <c r="D71" t="s">
        <v>132</v>
      </c>
    </row>
    <row r="72" spans="1:4">
      <c r="A72">
        <v>0.51</v>
      </c>
      <c r="B72" s="315">
        <v>45268</v>
      </c>
      <c r="C72" s="201" t="s">
        <v>57</v>
      </c>
      <c r="D72" t="s">
        <v>133</v>
      </c>
    </row>
    <row r="73" spans="1:4">
      <c r="A73">
        <v>0.52</v>
      </c>
      <c r="B73" s="315">
        <v>45344</v>
      </c>
      <c r="C73" s="201" t="s">
        <v>57</v>
      </c>
      <c r="D73" t="s">
        <v>134</v>
      </c>
    </row>
    <row r="74" spans="1:4">
      <c r="A74">
        <v>0.53</v>
      </c>
      <c r="B74" s="315">
        <v>45404</v>
      </c>
      <c r="C74" s="201" t="s">
        <v>50</v>
      </c>
      <c r="D74" t="s">
        <v>135</v>
      </c>
    </row>
    <row r="75" spans="1:4">
      <c r="A75">
        <v>0.54</v>
      </c>
      <c r="B75" s="315">
        <v>45411</v>
      </c>
      <c r="C75" s="201" t="s">
        <v>57</v>
      </c>
      <c r="D75" t="s">
        <v>136</v>
      </c>
    </row>
    <row r="76" spans="1:4" ht="63">
      <c r="A76" s="401">
        <v>0.55000000000000004</v>
      </c>
      <c r="B76" s="315">
        <v>45518</v>
      </c>
      <c r="C76" s="201" t="s">
        <v>137</v>
      </c>
      <c r="D76" s="33" t="s">
        <v>138</v>
      </c>
    </row>
    <row r="77" spans="1:4" ht="47.25">
      <c r="A77">
        <v>0.56000000000000005</v>
      </c>
      <c r="B77" s="315">
        <v>45575</v>
      </c>
      <c r="C77" s="201" t="s">
        <v>57</v>
      </c>
      <c r="D77" s="33" t="s">
        <v>139</v>
      </c>
    </row>
    <row r="78" spans="1:4">
      <c r="A78">
        <v>0.56999999999999995</v>
      </c>
      <c r="B78" s="315">
        <v>45576</v>
      </c>
      <c r="C78" s="201" t="s">
        <v>57</v>
      </c>
      <c r="D78" t="s">
        <v>140</v>
      </c>
    </row>
    <row r="79" spans="1:4">
      <c r="A79">
        <v>0.57999999999999996</v>
      </c>
      <c r="B79" s="315">
        <v>45583</v>
      </c>
      <c r="C79" s="201" t="s">
        <v>57</v>
      </c>
      <c r="D79" t="s">
        <v>141</v>
      </c>
    </row>
    <row r="80" spans="1:4">
      <c r="A80">
        <v>0.59</v>
      </c>
      <c r="B80" s="315">
        <v>45644</v>
      </c>
      <c r="C80" s="201" t="s">
        <v>111</v>
      </c>
      <c r="D80" t="s">
        <v>142</v>
      </c>
    </row>
    <row r="81" spans="1:4">
      <c r="A81">
        <v>0.6</v>
      </c>
      <c r="B81" s="315">
        <v>45667</v>
      </c>
      <c r="C81" s="201" t="s">
        <v>57</v>
      </c>
      <c r="D81" t="s">
        <v>143</v>
      </c>
    </row>
    <row r="82" spans="1:4">
      <c r="B82" s="315">
        <v>45669</v>
      </c>
      <c r="C82" s="201" t="s">
        <v>57</v>
      </c>
      <c r="D82" t="s">
        <v>144</v>
      </c>
    </row>
    <row r="83" spans="1:4">
      <c r="B83" s="315">
        <v>45712</v>
      </c>
      <c r="C83" s="201" t="s">
        <v>57</v>
      </c>
      <c r="D83" t="s">
        <v>145</v>
      </c>
    </row>
    <row r="84" spans="1:4">
      <c r="B84" s="315">
        <v>45715</v>
      </c>
      <c r="C84" s="201" t="s">
        <v>57</v>
      </c>
      <c r="D84" t="s">
        <v>146</v>
      </c>
    </row>
    <row r="85" spans="1:4">
      <c r="A85">
        <v>2</v>
      </c>
      <c r="B85" s="315">
        <v>45785</v>
      </c>
      <c r="C85" s="201" t="s">
        <v>50</v>
      </c>
      <c r="D85" t="s">
        <v>147</v>
      </c>
    </row>
    <row r="86" spans="1:4">
      <c r="A86">
        <v>2.0099999999999998</v>
      </c>
      <c r="B86" s="315">
        <v>45803</v>
      </c>
      <c r="C86" s="201" t="s">
        <v>57</v>
      </c>
      <c r="D86" s="408" t="s">
        <v>148</v>
      </c>
    </row>
    <row r="87" spans="1:4">
      <c r="A87">
        <v>2.02</v>
      </c>
      <c r="B87" s="315">
        <v>45805</v>
      </c>
      <c r="C87" s="201" t="s">
        <v>50</v>
      </c>
      <c r="D87" t="s">
        <v>149</v>
      </c>
    </row>
    <row r="88" spans="1:4">
      <c r="A88">
        <v>2.0299999999999998</v>
      </c>
      <c r="B88" s="315">
        <v>45835</v>
      </c>
      <c r="C88" s="201" t="s">
        <v>57</v>
      </c>
      <c r="D88" t="s">
        <v>150</v>
      </c>
    </row>
    <row r="89" spans="1:4">
      <c r="A89">
        <v>2.04</v>
      </c>
      <c r="B89" s="315">
        <v>45841</v>
      </c>
      <c r="C89" s="201" t="s">
        <v>101</v>
      </c>
      <c r="D89" t="s">
        <v>151</v>
      </c>
    </row>
    <row r="90" spans="1:4">
      <c r="A90">
        <v>2.0499999999999998</v>
      </c>
      <c r="B90" s="315">
        <v>45841</v>
      </c>
      <c r="C90" s="201" t="s">
        <v>57</v>
      </c>
      <c r="D90" t="s">
        <v>152</v>
      </c>
    </row>
    <row r="91" spans="1:4" ht="31.5">
      <c r="A91">
        <v>2.06</v>
      </c>
      <c r="B91" s="315">
        <v>45852</v>
      </c>
      <c r="C91" s="201" t="s">
        <v>57</v>
      </c>
      <c r="D91" s="33" t="s">
        <v>153</v>
      </c>
    </row>
    <row r="92" spans="1:4" ht="78.75">
      <c r="A92">
        <v>2.0699999999999998</v>
      </c>
      <c r="B92" s="315">
        <v>45855</v>
      </c>
      <c r="C92" s="201" t="s">
        <v>57</v>
      </c>
      <c r="D92" s="33" t="s">
        <v>154</v>
      </c>
    </row>
    <row r="93" spans="1:4">
      <c r="A93">
        <v>2.08</v>
      </c>
      <c r="B93" s="201" t="s">
        <v>155</v>
      </c>
      <c r="C93" s="201" t="s">
        <v>57</v>
      </c>
      <c r="D93" t="s">
        <v>156</v>
      </c>
    </row>
    <row r="94" spans="1:4" ht="126">
      <c r="A94">
        <v>2.09</v>
      </c>
      <c r="B94" s="315">
        <v>45873</v>
      </c>
      <c r="C94" s="201" t="s">
        <v>57</v>
      </c>
      <c r="D94" s="33" t="s">
        <v>157</v>
      </c>
    </row>
    <row r="95" spans="1:4">
      <c r="A95">
        <v>2.1</v>
      </c>
      <c r="B95" s="315">
        <v>45888</v>
      </c>
      <c r="C95" s="201" t="s">
        <v>57</v>
      </c>
      <c r="D95" t="s">
        <v>158</v>
      </c>
    </row>
    <row r="96" spans="1:4">
      <c r="A96">
        <v>2.11</v>
      </c>
      <c r="B96" s="315">
        <v>45891</v>
      </c>
      <c r="C96" s="201" t="s">
        <v>57</v>
      </c>
      <c r="D96" t="s">
        <v>159</v>
      </c>
    </row>
    <row r="97" spans="1:4" ht="31.5">
      <c r="A97">
        <v>2.12</v>
      </c>
      <c r="B97" s="315">
        <v>45898</v>
      </c>
      <c r="C97" s="201" t="s">
        <v>57</v>
      </c>
      <c r="D97" s="33" t="s">
        <v>160</v>
      </c>
    </row>
    <row r="98" spans="1:4">
      <c r="A98">
        <v>2.13</v>
      </c>
      <c r="B98" s="315">
        <v>45901</v>
      </c>
      <c r="C98" s="201" t="s">
        <v>57</v>
      </c>
      <c r="D98" t="s">
        <v>161</v>
      </c>
    </row>
    <row r="99" spans="1:4">
      <c r="A99">
        <v>2.14</v>
      </c>
      <c r="B99" s="315">
        <v>45903</v>
      </c>
      <c r="C99" s="201" t="s">
        <v>50</v>
      </c>
      <c r="D99" t="s">
        <v>162</v>
      </c>
    </row>
    <row r="100" spans="1:4" ht="47.25">
      <c r="A100">
        <v>2.15</v>
      </c>
      <c r="B100" s="315">
        <v>45917</v>
      </c>
      <c r="C100" s="201" t="s">
        <v>57</v>
      </c>
      <c r="D100" s="33" t="s">
        <v>163</v>
      </c>
    </row>
    <row r="101" spans="1:4">
      <c r="A101">
        <v>2.16</v>
      </c>
      <c r="B101" s="315">
        <v>45926</v>
      </c>
      <c r="C101" s="201" t="s">
        <v>101</v>
      </c>
      <c r="D101" t="s">
        <v>164</v>
      </c>
    </row>
    <row r="102" spans="1:4">
      <c r="A102">
        <v>2.17</v>
      </c>
      <c r="B102" s="315">
        <v>45939</v>
      </c>
      <c r="C102" s="201" t="s">
        <v>101</v>
      </c>
      <c r="D102" t="s">
        <v>165</v>
      </c>
    </row>
    <row r="103" spans="1:4">
      <c r="A103">
        <v>2.1800000000000002</v>
      </c>
      <c r="B103" s="315">
        <v>45939</v>
      </c>
      <c r="C103" s="201" t="s">
        <v>57</v>
      </c>
      <c r="D103" t="s">
        <v>166</v>
      </c>
    </row>
    <row r="104" spans="1:4">
      <c r="A104">
        <v>2.19</v>
      </c>
      <c r="B104" s="315">
        <v>45939</v>
      </c>
      <c r="C104" s="201" t="s">
        <v>57</v>
      </c>
      <c r="D104" t="s">
        <v>167</v>
      </c>
    </row>
    <row r="105" spans="1:4">
      <c r="A105">
        <v>2.2000000000000002</v>
      </c>
      <c r="B105" s="315">
        <v>45940</v>
      </c>
      <c r="C105" s="201" t="s">
        <v>101</v>
      </c>
      <c r="D105" t="s">
        <v>168</v>
      </c>
    </row>
    <row r="106" spans="1:4">
      <c r="A106">
        <v>2.21</v>
      </c>
      <c r="B106" s="315">
        <v>45946</v>
      </c>
      <c r="C106" s="201" t="s">
        <v>169</v>
      </c>
      <c r="D106" t="s">
        <v>170</v>
      </c>
    </row>
    <row r="107" spans="1:4">
      <c r="A107">
        <v>2.2200000000000002</v>
      </c>
      <c r="B107" s="315">
        <v>45950</v>
      </c>
      <c r="C107" s="201" t="s">
        <v>101</v>
      </c>
      <c r="D107" t="s">
        <v>171</v>
      </c>
    </row>
    <row r="108" spans="1:4" ht="47.25">
      <c r="A108">
        <v>2.23</v>
      </c>
      <c r="B108" s="315">
        <v>45966</v>
      </c>
      <c r="C108" s="201" t="s">
        <v>57</v>
      </c>
      <c r="D108" s="33" t="s">
        <v>172</v>
      </c>
    </row>
    <row r="109" spans="1:4">
      <c r="A109">
        <v>2.2400000000000002</v>
      </c>
      <c r="B109" s="315">
        <v>45971</v>
      </c>
      <c r="C109" s="201" t="s">
        <v>101</v>
      </c>
      <c r="D109" t="s">
        <v>173</v>
      </c>
    </row>
    <row r="110" spans="1:4" ht="78.75">
      <c r="A110">
        <v>2.25</v>
      </c>
      <c r="B110" s="315">
        <v>45972</v>
      </c>
      <c r="C110" s="201" t="s">
        <v>57</v>
      </c>
      <c r="D110" s="33" t="s">
        <v>174</v>
      </c>
    </row>
    <row r="111" spans="1:4" ht="78.75">
      <c r="A111">
        <v>2.2599999999999998</v>
      </c>
      <c r="B111" s="315">
        <v>45974</v>
      </c>
      <c r="C111" s="201" t="s">
        <v>57</v>
      </c>
      <c r="D111" s="33" t="s">
        <v>175</v>
      </c>
    </row>
    <row r="112" spans="1:4">
      <c r="A112">
        <v>2.27</v>
      </c>
      <c r="B112" s="315">
        <v>45982</v>
      </c>
      <c r="C112" s="201" t="s">
        <v>57</v>
      </c>
      <c r="D112" t="s">
        <v>176</v>
      </c>
    </row>
    <row r="113" spans="1:4">
      <c r="A113">
        <v>2.2799999999999998</v>
      </c>
      <c r="B113" s="315">
        <v>45999</v>
      </c>
      <c r="C113" s="201" t="s">
        <v>57</v>
      </c>
      <c r="D113" t="s">
        <v>177</v>
      </c>
    </row>
    <row r="114" spans="1:4">
      <c r="A114">
        <v>2.29</v>
      </c>
      <c r="B114" s="315">
        <v>46013</v>
      </c>
      <c r="C114" s="201" t="s">
        <v>50</v>
      </c>
      <c r="D114" t="s">
        <v>178</v>
      </c>
    </row>
    <row r="115" spans="1:4" ht="31.5">
      <c r="A115">
        <v>2.2999999999999998</v>
      </c>
      <c r="B115" s="315">
        <v>46015</v>
      </c>
      <c r="C115" s="201" t="s">
        <v>57</v>
      </c>
      <c r="D115" s="33" t="s">
        <v>179</v>
      </c>
    </row>
    <row r="116" spans="1:4" ht="31.5">
      <c r="A116">
        <v>2.4</v>
      </c>
      <c r="B116" s="315">
        <v>46080</v>
      </c>
      <c r="C116" s="201" t="s">
        <v>57</v>
      </c>
      <c r="D116" s="33" t="s">
        <v>180</v>
      </c>
    </row>
    <row r="117" spans="1:4">
      <c r="A117">
        <v>2.5</v>
      </c>
      <c r="B117" s="315">
        <v>46170</v>
      </c>
      <c r="C117" s="201" t="s">
        <v>101</v>
      </c>
      <c r="D117" t="s">
        <v>181</v>
      </c>
    </row>
    <row r="118" spans="1:4" ht="31.5">
      <c r="A118">
        <v>2.6</v>
      </c>
      <c r="B118" s="315">
        <v>46176</v>
      </c>
      <c r="C118" s="201" t="s">
        <v>57</v>
      </c>
      <c r="D118" s="33" t="s">
        <v>182</v>
      </c>
    </row>
    <row r="119" spans="1:4" ht="31.5">
      <c r="A119">
        <v>2.7</v>
      </c>
      <c r="B119" s="315">
        <v>46176</v>
      </c>
      <c r="C119" s="201" t="s">
        <v>57</v>
      </c>
      <c r="D119" s="33" t="s">
        <v>183</v>
      </c>
    </row>
    <row r="120" spans="1:4" ht="63">
      <c r="A120">
        <v>2.8</v>
      </c>
      <c r="B120" s="315">
        <v>46176</v>
      </c>
      <c r="C120" s="201" t="s">
        <v>57</v>
      </c>
      <c r="D120" s="33" t="s">
        <v>184</v>
      </c>
    </row>
    <row r="121" spans="1:4">
      <c r="A121">
        <v>2.9</v>
      </c>
      <c r="B121" s="315">
        <v>46181</v>
      </c>
      <c r="C121" s="201" t="s">
        <v>50</v>
      </c>
      <c r="D121" s="33" t="s">
        <v>185</v>
      </c>
    </row>
  </sheetData>
  <phoneticPr fontId="6"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7AB65-5ADF-49EE-8CA6-051113646EC9}">
  <sheetPr codeName="Sheet2"/>
  <dimension ref="E8:M42"/>
  <sheetViews>
    <sheetView topLeftCell="G23" workbookViewId="0">
      <selection activeCell="K37" sqref="K37"/>
    </sheetView>
  </sheetViews>
  <sheetFormatPr defaultRowHeight="15.75"/>
  <cols>
    <col min="4" max="4" width="4" customWidth="1"/>
    <col min="5" max="5" width="8" hidden="1" customWidth="1"/>
    <col min="6" max="6" width="17.75" customWidth="1"/>
    <col min="7" max="7" width="18.625" customWidth="1"/>
    <col min="8" max="8" width="38.25" customWidth="1"/>
    <col min="9" max="9" width="53.125" style="33" customWidth="1"/>
    <col min="12" max="12" width="28.125" customWidth="1"/>
    <col min="13" max="13" width="50.75" customWidth="1"/>
    <col min="14" max="14" width="20.75" customWidth="1"/>
  </cols>
  <sheetData>
    <row r="8" spans="7:13" ht="16.5" thickBot="1">
      <c r="G8" t="s">
        <v>186</v>
      </c>
    </row>
    <row r="9" spans="7:13">
      <c r="G9" t="s">
        <v>187</v>
      </c>
      <c r="H9" s="722" t="s">
        <v>188</v>
      </c>
    </row>
    <row r="10" spans="7:13" ht="32.25" thickBot="1">
      <c r="H10" s="723"/>
      <c r="L10" s="36"/>
      <c r="M10" s="122" t="s">
        <v>189</v>
      </c>
    </row>
    <row r="11" spans="7:13" ht="31.5">
      <c r="H11" s="723"/>
      <c r="K11" s="118"/>
      <c r="L11" s="37"/>
      <c r="M11" s="122" t="s">
        <v>190</v>
      </c>
    </row>
    <row r="12" spans="7:13">
      <c r="H12" s="723"/>
    </row>
    <row r="13" spans="7:13">
      <c r="H13" s="723"/>
    </row>
    <row r="14" spans="7:13">
      <c r="H14" s="723"/>
    </row>
    <row r="15" spans="7:13">
      <c r="H15" s="723"/>
    </row>
    <row r="16" spans="7:13" ht="16.5" thickBot="1">
      <c r="H16" s="724"/>
    </row>
    <row r="17" spans="7:8">
      <c r="H17" s="722" t="s">
        <v>191</v>
      </c>
    </row>
    <row r="18" spans="7:8">
      <c r="H18" s="723"/>
    </row>
    <row r="19" spans="7:8" ht="16.5" thickBot="1">
      <c r="H19" s="724"/>
    </row>
    <row r="20" spans="7:8">
      <c r="G20" t="s">
        <v>192</v>
      </c>
      <c r="H20" s="719" t="s">
        <v>193</v>
      </c>
    </row>
    <row r="21" spans="7:8">
      <c r="H21" s="720"/>
    </row>
    <row r="22" spans="7:8">
      <c r="H22" s="720"/>
    </row>
    <row r="23" spans="7:8">
      <c r="H23" s="720"/>
    </row>
    <row r="24" spans="7:8" ht="16.5" thickBot="1">
      <c r="H24" s="721"/>
    </row>
    <row r="25" spans="7:8">
      <c r="H25" s="719" t="s">
        <v>194</v>
      </c>
    </row>
    <row r="26" spans="7:8">
      <c r="H26" s="720"/>
    </row>
    <row r="27" spans="7:8">
      <c r="H27" s="720"/>
    </row>
    <row r="28" spans="7:8">
      <c r="H28" s="720"/>
    </row>
    <row r="29" spans="7:8" ht="16.5" thickBot="1">
      <c r="H29" s="38"/>
    </row>
    <row r="30" spans="7:8" ht="16.5" thickBot="1">
      <c r="G30" t="s">
        <v>195</v>
      </c>
      <c r="H30" s="39" t="s">
        <v>196</v>
      </c>
    </row>
    <row r="31" spans="7:8" ht="16.5" thickBot="1">
      <c r="G31" t="s">
        <v>197</v>
      </c>
      <c r="H31" s="40" t="s">
        <v>198</v>
      </c>
    </row>
    <row r="32" spans="7:8" ht="16.5" thickBot="1">
      <c r="G32" t="s">
        <v>199</v>
      </c>
      <c r="H32" s="39" t="s">
        <v>200</v>
      </c>
    </row>
    <row r="33" spans="7:13" ht="65.25" customHeight="1" thickBot="1">
      <c r="G33" t="s">
        <v>201</v>
      </c>
      <c r="H33" s="41" t="s">
        <v>202</v>
      </c>
      <c r="I33" s="161" t="s">
        <v>203</v>
      </c>
    </row>
    <row r="34" spans="7:13" ht="39" customHeight="1">
      <c r="G34" t="s">
        <v>204</v>
      </c>
      <c r="H34" s="726" t="s">
        <v>205</v>
      </c>
      <c r="I34" s="725" t="s">
        <v>206</v>
      </c>
    </row>
    <row r="35" spans="7:13" ht="68.25" customHeight="1" thickBot="1">
      <c r="H35" s="727"/>
      <c r="I35" s="725"/>
    </row>
    <row r="36" spans="7:13">
      <c r="G36" t="s">
        <v>207</v>
      </c>
      <c r="H36" s="731" t="s">
        <v>208</v>
      </c>
      <c r="I36" s="730" t="s">
        <v>209</v>
      </c>
      <c r="K36" s="95"/>
      <c r="L36" s="89" t="s">
        <v>210</v>
      </c>
      <c r="M36" t="s">
        <v>211</v>
      </c>
    </row>
    <row r="37" spans="7:13" ht="16.5" thickBot="1">
      <c r="H37" s="732"/>
      <c r="I37" s="730"/>
      <c r="K37" s="95"/>
      <c r="L37" s="89" t="s">
        <v>212</v>
      </c>
      <c r="M37" t="s">
        <v>213</v>
      </c>
    </row>
    <row r="38" spans="7:13">
      <c r="H38" s="733" t="s">
        <v>214</v>
      </c>
      <c r="I38" s="730"/>
      <c r="K38" s="95"/>
      <c r="L38" s="89" t="s">
        <v>215</v>
      </c>
      <c r="M38" t="s">
        <v>216</v>
      </c>
    </row>
    <row r="39" spans="7:13">
      <c r="H39" s="720"/>
      <c r="I39" s="730"/>
      <c r="K39" s="95" t="s">
        <v>217</v>
      </c>
      <c r="L39" s="89" t="s">
        <v>218</v>
      </c>
      <c r="M39" s="91" t="s">
        <v>219</v>
      </c>
    </row>
    <row r="40" spans="7:13">
      <c r="G40" t="s">
        <v>220</v>
      </c>
      <c r="H40" s="728" t="s">
        <v>221</v>
      </c>
      <c r="I40" s="729"/>
      <c r="K40" s="94" t="s">
        <v>222</v>
      </c>
      <c r="L40" s="90" t="s">
        <v>223</v>
      </c>
      <c r="M40" s="91" t="s">
        <v>219</v>
      </c>
    </row>
    <row r="41" spans="7:13">
      <c r="H41" s="720"/>
      <c r="I41" s="729"/>
      <c r="K41" s="90"/>
      <c r="L41" s="90" t="s">
        <v>224</v>
      </c>
      <c r="M41" t="s">
        <v>225</v>
      </c>
    </row>
    <row r="42" spans="7:13" ht="16.5" thickBot="1">
      <c r="H42" s="721"/>
      <c r="I42" s="729"/>
      <c r="K42" s="90" t="s">
        <v>226</v>
      </c>
      <c r="L42" s="90" t="s">
        <v>227</v>
      </c>
      <c r="M42" s="91" t="s">
        <v>228</v>
      </c>
    </row>
  </sheetData>
  <mergeCells count="11">
    <mergeCell ref="H40:H42"/>
    <mergeCell ref="I40:I42"/>
    <mergeCell ref="I36:I39"/>
    <mergeCell ref="H36:H37"/>
    <mergeCell ref="H38:H39"/>
    <mergeCell ref="H25:H28"/>
    <mergeCell ref="H20:H24"/>
    <mergeCell ref="H9:H16"/>
    <mergeCell ref="H17:H19"/>
    <mergeCell ref="I34:I35"/>
    <mergeCell ref="H34:H35"/>
  </mergeCells>
  <phoneticPr fontId="6" type="noConversion"/>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1C79-EA75-4BC7-9CEC-40368CF0D0D6}">
  <dimension ref="A1:AJ660"/>
  <sheetViews>
    <sheetView tabSelected="1" zoomScale="80" zoomScaleNormal="80" workbookViewId="0">
      <pane ySplit="1" topLeftCell="A198" activePane="bottomLeft" state="frozen"/>
      <selection pane="bottomLeft" activeCell="E227" sqref="E227:AJ227"/>
      <selection activeCell="H1" sqref="H1"/>
    </sheetView>
  </sheetViews>
  <sheetFormatPr defaultRowHeight="15.75" outlineLevelRow="2"/>
  <cols>
    <col min="1" max="1" width="8.875" customWidth="1"/>
    <col min="4" max="4" width="25.625" customWidth="1"/>
  </cols>
  <sheetData>
    <row r="1" spans="1:36" s="45" customFormat="1" ht="36.75" customHeight="1">
      <c r="A1" s="42" t="s">
        <v>229</v>
      </c>
      <c r="B1" s="43"/>
      <c r="C1" s="43"/>
      <c r="D1" s="44"/>
      <c r="E1" s="165">
        <v>31</v>
      </c>
      <c r="F1" s="163">
        <f>E1-1</f>
        <v>30</v>
      </c>
      <c r="G1" s="163">
        <f t="shared" ref="G1:AJ1" si="0">F1-1</f>
        <v>29</v>
      </c>
      <c r="H1" s="163">
        <f t="shared" si="0"/>
        <v>28</v>
      </c>
      <c r="I1" s="163">
        <f>H1-1</f>
        <v>27</v>
      </c>
      <c r="J1" s="163">
        <f t="shared" si="0"/>
        <v>26</v>
      </c>
      <c r="K1" s="163">
        <f t="shared" si="0"/>
        <v>25</v>
      </c>
      <c r="L1" s="163">
        <f t="shared" si="0"/>
        <v>24</v>
      </c>
      <c r="M1" s="163">
        <f t="shared" si="0"/>
        <v>23</v>
      </c>
      <c r="N1" s="163">
        <f t="shared" si="0"/>
        <v>22</v>
      </c>
      <c r="O1" s="163">
        <f t="shared" si="0"/>
        <v>21</v>
      </c>
      <c r="P1" s="163">
        <f t="shared" si="0"/>
        <v>20</v>
      </c>
      <c r="Q1" s="163">
        <f t="shared" si="0"/>
        <v>19</v>
      </c>
      <c r="R1" s="163">
        <f t="shared" si="0"/>
        <v>18</v>
      </c>
      <c r="S1" s="163">
        <f t="shared" si="0"/>
        <v>17</v>
      </c>
      <c r="T1" s="163">
        <f t="shared" si="0"/>
        <v>16</v>
      </c>
      <c r="U1" s="163">
        <f t="shared" si="0"/>
        <v>15</v>
      </c>
      <c r="V1" s="163">
        <f t="shared" si="0"/>
        <v>14</v>
      </c>
      <c r="W1" s="163">
        <f t="shared" si="0"/>
        <v>13</v>
      </c>
      <c r="X1" s="163">
        <f t="shared" si="0"/>
        <v>12</v>
      </c>
      <c r="Y1" s="163">
        <f t="shared" si="0"/>
        <v>11</v>
      </c>
      <c r="Z1" s="163">
        <f t="shared" si="0"/>
        <v>10</v>
      </c>
      <c r="AA1" s="163">
        <f t="shared" si="0"/>
        <v>9</v>
      </c>
      <c r="AB1" s="163">
        <f t="shared" si="0"/>
        <v>8</v>
      </c>
      <c r="AC1" s="163">
        <f t="shared" si="0"/>
        <v>7</v>
      </c>
      <c r="AD1" s="163">
        <f t="shared" si="0"/>
        <v>6</v>
      </c>
      <c r="AE1" s="163">
        <f t="shared" si="0"/>
        <v>5</v>
      </c>
      <c r="AF1" s="163">
        <f t="shared" si="0"/>
        <v>4</v>
      </c>
      <c r="AG1" s="163">
        <f t="shared" si="0"/>
        <v>3</v>
      </c>
      <c r="AH1" s="163">
        <f t="shared" si="0"/>
        <v>2</v>
      </c>
      <c r="AI1" s="163">
        <f t="shared" si="0"/>
        <v>1</v>
      </c>
      <c r="AJ1" s="163">
        <f t="shared" si="0"/>
        <v>0</v>
      </c>
    </row>
    <row r="2" spans="1:36">
      <c r="A2" s="46"/>
      <c r="B2" s="46"/>
      <c r="C2" s="45"/>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spans="1:36">
      <c r="A3" s="45"/>
      <c r="B3" s="45"/>
      <c r="C3" s="45"/>
      <c r="D3" s="47"/>
      <c r="E3" s="467" t="s">
        <v>230</v>
      </c>
      <c r="F3" s="468"/>
      <c r="G3" s="468"/>
      <c r="H3" s="468"/>
      <c r="I3" s="468"/>
      <c r="J3" s="468"/>
      <c r="K3" s="468"/>
      <c r="L3" s="468"/>
      <c r="M3" s="467" t="s">
        <v>231</v>
      </c>
      <c r="N3" s="468"/>
      <c r="O3" s="468"/>
      <c r="P3" s="468"/>
      <c r="Q3" s="468"/>
      <c r="R3" s="468"/>
      <c r="S3" s="468"/>
      <c r="T3" s="468"/>
      <c r="U3" s="467" t="s">
        <v>232</v>
      </c>
      <c r="V3" s="468"/>
      <c r="W3" s="468"/>
      <c r="X3" s="468"/>
      <c r="Y3" s="468"/>
      <c r="Z3" s="468"/>
      <c r="AA3" s="468"/>
      <c r="AB3" s="468"/>
      <c r="AC3" s="467" t="s">
        <v>233</v>
      </c>
      <c r="AD3" s="468"/>
      <c r="AE3" s="468"/>
      <c r="AF3" s="468"/>
      <c r="AG3" s="468"/>
      <c r="AH3" s="468"/>
      <c r="AI3" s="468"/>
      <c r="AJ3" s="468"/>
    </row>
    <row r="4" spans="1:36">
      <c r="A4" s="45"/>
      <c r="B4" s="43"/>
      <c r="C4" s="43"/>
      <c r="D4" s="44"/>
      <c r="E4" s="165">
        <v>31</v>
      </c>
      <c r="F4" s="163">
        <f>E4-1</f>
        <v>30</v>
      </c>
      <c r="G4" s="163">
        <f t="shared" ref="G4:AJ4" si="1">F4-1</f>
        <v>29</v>
      </c>
      <c r="H4" s="163">
        <f t="shared" si="1"/>
        <v>28</v>
      </c>
      <c r="I4" s="163">
        <f>H4-1</f>
        <v>27</v>
      </c>
      <c r="J4" s="163">
        <f t="shared" si="1"/>
        <v>26</v>
      </c>
      <c r="K4" s="163">
        <f t="shared" si="1"/>
        <v>25</v>
      </c>
      <c r="L4" s="163">
        <f t="shared" si="1"/>
        <v>24</v>
      </c>
      <c r="M4" s="163">
        <f t="shared" si="1"/>
        <v>23</v>
      </c>
      <c r="N4" s="163">
        <f t="shared" si="1"/>
        <v>22</v>
      </c>
      <c r="O4" s="163">
        <f t="shared" si="1"/>
        <v>21</v>
      </c>
      <c r="P4" s="163">
        <f t="shared" si="1"/>
        <v>20</v>
      </c>
      <c r="Q4" s="163">
        <f t="shared" si="1"/>
        <v>19</v>
      </c>
      <c r="R4" s="163">
        <f t="shared" si="1"/>
        <v>18</v>
      </c>
      <c r="S4" s="163">
        <f t="shared" si="1"/>
        <v>17</v>
      </c>
      <c r="T4" s="163">
        <f t="shared" si="1"/>
        <v>16</v>
      </c>
      <c r="U4" s="163">
        <f t="shared" si="1"/>
        <v>15</v>
      </c>
      <c r="V4" s="163">
        <f t="shared" si="1"/>
        <v>14</v>
      </c>
      <c r="W4" s="163">
        <f t="shared" si="1"/>
        <v>13</v>
      </c>
      <c r="X4" s="163">
        <f t="shared" si="1"/>
        <v>12</v>
      </c>
      <c r="Y4" s="163">
        <f t="shared" si="1"/>
        <v>11</v>
      </c>
      <c r="Z4" s="163">
        <f t="shared" si="1"/>
        <v>10</v>
      </c>
      <c r="AA4" s="163">
        <f t="shared" si="1"/>
        <v>9</v>
      </c>
      <c r="AB4" s="163">
        <f t="shared" si="1"/>
        <v>8</v>
      </c>
      <c r="AC4" s="163">
        <f t="shared" si="1"/>
        <v>7</v>
      </c>
      <c r="AD4" s="163">
        <f t="shared" si="1"/>
        <v>6</v>
      </c>
      <c r="AE4" s="163">
        <f t="shared" si="1"/>
        <v>5</v>
      </c>
      <c r="AF4" s="163">
        <f t="shared" si="1"/>
        <v>4</v>
      </c>
      <c r="AG4" s="163">
        <f t="shared" si="1"/>
        <v>3</v>
      </c>
      <c r="AH4" s="163">
        <f t="shared" si="1"/>
        <v>2</v>
      </c>
      <c r="AI4" s="163">
        <f t="shared" si="1"/>
        <v>1</v>
      </c>
      <c r="AJ4" s="163">
        <f t="shared" si="1"/>
        <v>0</v>
      </c>
    </row>
    <row r="5" spans="1:36" ht="34.5" thickBot="1">
      <c r="A5" s="45"/>
      <c r="B5" s="48" t="s">
        <v>234</v>
      </c>
      <c r="C5" s="48" t="s">
        <v>235</v>
      </c>
      <c r="D5" s="48" t="s">
        <v>236</v>
      </c>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row>
    <row r="6" spans="1:36" outlineLevel="2">
      <c r="A6" s="473" t="s">
        <v>237</v>
      </c>
      <c r="B6" s="475">
        <v>100000</v>
      </c>
      <c r="C6" s="166" t="str">
        <f>DEC2HEX(HEX2DEC($B$6)*16, 8)</f>
        <v>01000000</v>
      </c>
      <c r="D6" s="286" t="s">
        <v>238</v>
      </c>
      <c r="E6" s="478" t="s">
        <v>238</v>
      </c>
      <c r="F6" s="479"/>
      <c r="G6" s="479"/>
      <c r="H6" s="479"/>
      <c r="I6" s="479"/>
      <c r="J6" s="479"/>
      <c r="K6" s="479"/>
      <c r="L6" s="479"/>
      <c r="M6" s="479"/>
      <c r="N6" s="479"/>
      <c r="O6" s="479"/>
      <c r="P6" s="479"/>
      <c r="Q6" s="479"/>
      <c r="R6" s="479"/>
      <c r="S6" s="479"/>
      <c r="T6" s="480"/>
      <c r="U6" s="481" t="s">
        <v>239</v>
      </c>
      <c r="V6" s="482"/>
      <c r="W6" s="482"/>
      <c r="X6" s="482"/>
      <c r="Y6" s="482"/>
      <c r="Z6" s="482"/>
      <c r="AA6" s="482"/>
      <c r="AB6" s="482"/>
      <c r="AC6" s="483" t="s">
        <v>240</v>
      </c>
      <c r="AD6" s="484"/>
      <c r="AE6" s="484"/>
      <c r="AF6" s="484"/>
      <c r="AG6" s="484"/>
      <c r="AH6" s="484"/>
      <c r="AI6" s="484"/>
      <c r="AJ6" s="485"/>
    </row>
    <row r="7" spans="1:36" outlineLevel="2">
      <c r="A7" s="474"/>
      <c r="B7" s="476"/>
      <c r="C7" s="51" t="str">
        <f t="shared" ref="C7:C17" si="2">DEC2HEX(HEX2DEC(C6) + 4, 8)</f>
        <v>01000004</v>
      </c>
      <c r="D7" s="286" t="s">
        <v>241</v>
      </c>
      <c r="E7" s="107" t="s">
        <v>242</v>
      </c>
      <c r="F7" s="409" t="s">
        <v>243</v>
      </c>
      <c r="G7" s="486" t="s">
        <v>244</v>
      </c>
      <c r="H7" s="487"/>
      <c r="I7" s="488"/>
      <c r="J7" s="52" t="s">
        <v>245</v>
      </c>
      <c r="K7" s="489" t="s">
        <v>246</v>
      </c>
      <c r="L7" s="489"/>
      <c r="M7" s="490" t="s">
        <v>247</v>
      </c>
      <c r="N7" s="491"/>
      <c r="O7" s="491"/>
      <c r="P7" s="491"/>
      <c r="Q7" s="491"/>
      <c r="R7" s="491"/>
      <c r="S7" s="491"/>
      <c r="T7" s="491"/>
      <c r="U7" s="491"/>
      <c r="V7" s="491"/>
      <c r="W7" s="491"/>
      <c r="X7" s="491"/>
      <c r="Y7" s="491"/>
      <c r="Z7" s="491"/>
      <c r="AA7" s="491"/>
      <c r="AB7" s="491"/>
      <c r="AC7" s="491"/>
      <c r="AD7" s="491"/>
      <c r="AE7" s="491"/>
      <c r="AF7" s="491"/>
      <c r="AG7" s="491"/>
      <c r="AH7" s="491"/>
      <c r="AI7" s="491"/>
      <c r="AJ7" s="492"/>
    </row>
    <row r="8" spans="1:36" outlineLevel="2">
      <c r="A8" s="474"/>
      <c r="B8" s="476"/>
      <c r="C8" s="51" t="str">
        <f t="shared" si="2"/>
        <v>01000008</v>
      </c>
      <c r="D8" s="51" t="s">
        <v>248</v>
      </c>
      <c r="E8" s="577" t="s">
        <v>245</v>
      </c>
      <c r="F8" s="578"/>
      <c r="G8" s="578"/>
      <c r="H8" s="578"/>
      <c r="I8" s="578"/>
      <c r="J8" s="578"/>
      <c r="K8" s="578"/>
      <c r="L8" s="578"/>
      <c r="M8" s="578"/>
      <c r="N8" s="578"/>
      <c r="O8" s="578"/>
      <c r="P8" s="578"/>
      <c r="Q8" s="578"/>
      <c r="R8" s="578"/>
      <c r="S8" s="578"/>
      <c r="T8" s="579"/>
      <c r="U8" s="497" t="s">
        <v>249</v>
      </c>
      <c r="V8" s="582"/>
      <c r="W8" s="582"/>
      <c r="X8" s="582"/>
      <c r="Y8" s="582"/>
      <c r="Z8" s="582"/>
      <c r="AA8" s="582"/>
      <c r="AB8" s="582"/>
      <c r="AC8" s="582"/>
      <c r="AD8" s="582"/>
      <c r="AE8" s="582"/>
      <c r="AF8" s="582"/>
      <c r="AG8" s="582"/>
      <c r="AH8" s="582"/>
      <c r="AI8" s="582"/>
      <c r="AJ8" s="707"/>
    </row>
    <row r="9" spans="1:36" outlineLevel="2">
      <c r="A9" s="474"/>
      <c r="B9" s="477"/>
      <c r="C9" s="54" t="str">
        <f t="shared" si="2"/>
        <v>0100000C</v>
      </c>
      <c r="D9" s="51" t="s">
        <v>250</v>
      </c>
      <c r="E9" s="493" t="s">
        <v>251</v>
      </c>
      <c r="F9" s="494"/>
      <c r="G9" s="494"/>
      <c r="H9" s="494"/>
      <c r="I9" s="494"/>
      <c r="J9" s="494"/>
      <c r="K9" s="494"/>
      <c r="L9" s="494"/>
      <c r="M9" s="494"/>
      <c r="N9" s="494"/>
      <c r="O9" s="494"/>
      <c r="P9" s="494"/>
      <c r="Q9" s="494"/>
      <c r="R9" s="494"/>
      <c r="S9" s="494"/>
      <c r="T9" s="494"/>
      <c r="U9" s="494"/>
      <c r="V9" s="494"/>
      <c r="W9" s="494"/>
      <c r="X9" s="494"/>
      <c r="Y9" s="494"/>
      <c r="Z9" s="494"/>
      <c r="AA9" s="494"/>
      <c r="AB9" s="494"/>
      <c r="AC9" s="494"/>
      <c r="AD9" s="494"/>
      <c r="AE9" s="494"/>
      <c r="AF9" s="494"/>
      <c r="AG9" s="494"/>
      <c r="AH9" s="494"/>
      <c r="AI9" s="494"/>
      <c r="AJ9" s="495"/>
    </row>
    <row r="10" spans="1:36" outlineLevel="2">
      <c r="A10" s="474"/>
      <c r="B10" s="496" t="str">
        <f>DEC2HEX(HEX2DEC(B6) + 1)</f>
        <v>100001</v>
      </c>
      <c r="C10" s="49" t="str">
        <f t="shared" si="2"/>
        <v>01000010</v>
      </c>
      <c r="D10" s="105" t="s">
        <v>252</v>
      </c>
      <c r="E10" s="461" t="s">
        <v>253</v>
      </c>
      <c r="F10" s="462"/>
      <c r="G10" s="462"/>
      <c r="H10" s="462"/>
      <c r="I10" s="462"/>
      <c r="J10" s="462"/>
      <c r="K10" s="462"/>
      <c r="L10" s="462"/>
      <c r="M10" s="462"/>
      <c r="N10" s="462"/>
      <c r="O10" s="462"/>
      <c r="P10" s="462"/>
      <c r="Q10" s="462"/>
      <c r="R10" s="462"/>
      <c r="S10" s="462"/>
      <c r="T10" s="462"/>
      <c r="U10" s="462"/>
      <c r="V10" s="462"/>
      <c r="W10" s="462"/>
      <c r="X10" s="462"/>
      <c r="Y10" s="462"/>
      <c r="Z10" s="462"/>
      <c r="AA10" s="462"/>
      <c r="AB10" s="462"/>
      <c r="AC10" s="462"/>
      <c r="AD10" s="462"/>
      <c r="AE10" s="462"/>
      <c r="AF10" s="462"/>
      <c r="AG10" s="462"/>
      <c r="AH10" s="462"/>
      <c r="AI10" s="462"/>
      <c r="AJ10" s="463"/>
    </row>
    <row r="11" spans="1:36" ht="16.149999999999999" customHeight="1" outlineLevel="2">
      <c r="A11" s="474"/>
      <c r="B11" s="468"/>
      <c r="C11" s="51" t="str">
        <f t="shared" si="2"/>
        <v>01000014</v>
      </c>
      <c r="D11" s="280" t="s">
        <v>254</v>
      </c>
      <c r="E11" s="525" t="s">
        <v>255</v>
      </c>
      <c r="F11" s="526"/>
      <c r="G11" s="526"/>
      <c r="H11" s="527"/>
      <c r="I11" s="406" t="s">
        <v>245</v>
      </c>
      <c r="J11" s="407"/>
      <c r="K11" s="407"/>
      <c r="L11" s="407"/>
      <c r="M11" s="407"/>
      <c r="N11" s="407"/>
      <c r="O11" s="407"/>
      <c r="P11" s="407"/>
      <c r="Q11" s="407"/>
      <c r="R11" s="407"/>
      <c r="S11" s="407"/>
      <c r="T11" s="407"/>
      <c r="U11" s="407"/>
      <c r="V11" s="407"/>
      <c r="W11" s="407"/>
      <c r="X11" s="407"/>
      <c r="Y11" s="407"/>
      <c r="Z11" s="407"/>
      <c r="AA11" s="407"/>
      <c r="AB11" s="407"/>
      <c r="AC11" s="509" t="s">
        <v>256</v>
      </c>
      <c r="AD11" s="510"/>
      <c r="AE11" s="509" t="s">
        <v>257</v>
      </c>
      <c r="AF11" s="510"/>
      <c r="AG11" s="509" t="s">
        <v>258</v>
      </c>
      <c r="AH11" s="510"/>
      <c r="AI11" s="509" t="s">
        <v>259</v>
      </c>
      <c r="AJ11" s="510"/>
    </row>
    <row r="12" spans="1:36" outlineLevel="2">
      <c r="A12" s="474"/>
      <c r="B12" s="468"/>
      <c r="C12" s="51" t="str">
        <f t="shared" si="2"/>
        <v>01000018</v>
      </c>
      <c r="D12" s="51" t="s">
        <v>260</v>
      </c>
      <c r="E12" s="511" t="s">
        <v>261</v>
      </c>
      <c r="F12" s="512"/>
      <c r="G12" s="512"/>
      <c r="H12" s="512"/>
      <c r="I12" s="512"/>
      <c r="J12" s="512"/>
      <c r="K12" s="512"/>
      <c r="L12" s="512"/>
      <c r="M12" s="513" t="s">
        <v>262</v>
      </c>
      <c r="N12" s="491"/>
      <c r="O12" s="491"/>
      <c r="P12" s="491"/>
      <c r="Q12" s="491"/>
      <c r="R12" s="491"/>
      <c r="S12" s="491"/>
      <c r="T12" s="491"/>
      <c r="U12" s="491"/>
      <c r="V12" s="491"/>
      <c r="W12" s="491"/>
      <c r="X12" s="491"/>
      <c r="Y12" s="491"/>
      <c r="Z12" s="491"/>
      <c r="AA12" s="491"/>
      <c r="AB12" s="491"/>
      <c r="AC12" s="491"/>
      <c r="AD12" s="491"/>
      <c r="AE12" s="491"/>
      <c r="AF12" s="491"/>
      <c r="AG12" s="491"/>
      <c r="AH12" s="491"/>
      <c r="AI12" s="491"/>
      <c r="AJ12" s="514"/>
    </row>
    <row r="13" spans="1:36" outlineLevel="2">
      <c r="A13" s="474"/>
      <c r="B13" s="468"/>
      <c r="C13" s="54" t="str">
        <f t="shared" si="2"/>
        <v>0100001C</v>
      </c>
      <c r="D13" s="54" t="s">
        <v>263</v>
      </c>
      <c r="E13" s="497" t="s">
        <v>263</v>
      </c>
      <c r="F13" s="498"/>
      <c r="G13" s="498"/>
      <c r="H13" s="498"/>
      <c r="I13" s="498"/>
      <c r="J13" s="498"/>
      <c r="K13" s="498"/>
      <c r="L13" s="498"/>
      <c r="M13" s="498"/>
      <c r="N13" s="498"/>
      <c r="O13" s="498"/>
      <c r="P13" s="498"/>
      <c r="Q13" s="498"/>
      <c r="R13" s="498"/>
      <c r="S13" s="498"/>
      <c r="T13" s="498"/>
      <c r="U13" s="498"/>
      <c r="V13" s="498"/>
      <c r="W13" s="498"/>
      <c r="X13" s="498"/>
      <c r="Y13" s="498"/>
      <c r="Z13" s="498"/>
      <c r="AA13" s="498"/>
      <c r="AB13" s="498"/>
      <c r="AC13" s="498"/>
      <c r="AD13" s="498"/>
      <c r="AE13" s="498"/>
      <c r="AF13" s="498"/>
      <c r="AG13" s="498"/>
      <c r="AH13" s="498"/>
      <c r="AI13" s="498"/>
      <c r="AJ13" s="499"/>
    </row>
    <row r="14" spans="1:36" outlineLevel="2">
      <c r="A14" s="474"/>
      <c r="B14" s="496" t="str">
        <f>DEC2HEX(HEX2DEC(B10) + 1)</f>
        <v>100002</v>
      </c>
      <c r="C14" s="49" t="str">
        <f t="shared" si="2"/>
        <v>01000020</v>
      </c>
      <c r="D14" s="49" t="s">
        <v>264</v>
      </c>
      <c r="E14" s="515" t="s">
        <v>265</v>
      </c>
      <c r="F14" s="516"/>
      <c r="G14" s="516"/>
      <c r="H14" s="516"/>
      <c r="I14" s="516"/>
      <c r="J14" s="516"/>
      <c r="K14" s="516"/>
      <c r="L14" s="516"/>
      <c r="M14" s="516"/>
      <c r="N14" s="516"/>
      <c r="O14" s="516"/>
      <c r="P14" s="516"/>
      <c r="Q14" s="516"/>
      <c r="R14" s="516"/>
      <c r="S14" s="516"/>
      <c r="T14" s="517"/>
      <c r="U14" s="518" t="s">
        <v>266</v>
      </c>
      <c r="V14" s="519"/>
      <c r="W14" s="519"/>
      <c r="X14" s="519"/>
      <c r="Y14" s="519"/>
      <c r="Z14" s="519"/>
      <c r="AA14" s="519"/>
      <c r="AB14" s="519"/>
      <c r="AC14" s="519"/>
      <c r="AD14" s="519"/>
      <c r="AE14" s="519"/>
      <c r="AF14" s="519"/>
      <c r="AG14" s="519"/>
      <c r="AH14" s="519"/>
      <c r="AI14" s="519"/>
      <c r="AJ14" s="520"/>
    </row>
    <row r="15" spans="1:36" outlineLevel="2">
      <c r="A15" s="474"/>
      <c r="B15" s="468"/>
      <c r="C15" s="51" t="str">
        <f t="shared" si="2"/>
        <v>01000024</v>
      </c>
      <c r="D15" s="51" t="s">
        <v>267</v>
      </c>
      <c r="E15" s="521" t="s">
        <v>265</v>
      </c>
      <c r="F15" s="522"/>
      <c r="G15" s="522"/>
      <c r="H15" s="522"/>
      <c r="I15" s="522"/>
      <c r="J15" s="522"/>
      <c r="K15" s="522"/>
      <c r="L15" s="522"/>
      <c r="M15" s="522"/>
      <c r="N15" s="522"/>
      <c r="O15" s="522"/>
      <c r="P15" s="522"/>
      <c r="Q15" s="522"/>
      <c r="R15" s="522"/>
      <c r="S15" s="522"/>
      <c r="T15" s="523"/>
      <c r="U15" s="55" t="s">
        <v>268</v>
      </c>
      <c r="V15" s="50"/>
      <c r="W15" s="50"/>
      <c r="X15" s="50"/>
      <c r="Y15" s="50"/>
      <c r="Z15" s="56" t="s">
        <v>269</v>
      </c>
      <c r="AA15" s="56" t="s">
        <v>270</v>
      </c>
      <c r="AB15" s="56" t="s">
        <v>271</v>
      </c>
      <c r="AC15" s="56" t="s">
        <v>272</v>
      </c>
      <c r="AD15" s="56" t="s">
        <v>273</v>
      </c>
      <c r="AE15" s="56" t="s">
        <v>274</v>
      </c>
      <c r="AF15" s="57">
        <v>0</v>
      </c>
      <c r="AG15" s="56" t="s">
        <v>275</v>
      </c>
      <c r="AH15" s="56" t="s">
        <v>276</v>
      </c>
      <c r="AI15" s="56" t="s">
        <v>277</v>
      </c>
      <c r="AJ15" s="56" t="s">
        <v>278</v>
      </c>
    </row>
    <row r="16" spans="1:36" outlineLevel="2">
      <c r="A16" s="474"/>
      <c r="B16" s="468"/>
      <c r="C16" s="51" t="str">
        <f t="shared" si="2"/>
        <v>01000028</v>
      </c>
      <c r="D16" s="51" t="s">
        <v>279</v>
      </c>
      <c r="E16" s="524" t="s">
        <v>265</v>
      </c>
      <c r="F16" s="491"/>
      <c r="G16" s="491"/>
      <c r="H16" s="491"/>
      <c r="I16" s="491"/>
      <c r="J16" s="491"/>
      <c r="K16" s="491"/>
      <c r="L16" s="491"/>
      <c r="M16" s="491"/>
      <c r="N16" s="491"/>
      <c r="O16" s="491"/>
      <c r="P16" s="491"/>
      <c r="Q16" s="491"/>
      <c r="R16" s="491"/>
      <c r="S16" s="491"/>
      <c r="T16" s="492"/>
      <c r="U16" s="52"/>
      <c r="V16" s="52"/>
      <c r="W16" s="52"/>
      <c r="X16" s="52"/>
      <c r="Y16" s="52"/>
      <c r="Z16" s="56" t="s">
        <v>269</v>
      </c>
      <c r="AA16" s="56" t="s">
        <v>270</v>
      </c>
      <c r="AB16" s="56" t="s">
        <v>271</v>
      </c>
      <c r="AC16" s="56" t="s">
        <v>272</v>
      </c>
      <c r="AD16" s="56" t="s">
        <v>273</v>
      </c>
      <c r="AE16" s="56" t="s">
        <v>274</v>
      </c>
      <c r="AF16" s="57">
        <v>0</v>
      </c>
      <c r="AG16" s="56" t="s">
        <v>275</v>
      </c>
      <c r="AH16" s="56" t="s">
        <v>276</v>
      </c>
      <c r="AI16" s="56" t="s">
        <v>277</v>
      </c>
      <c r="AJ16" s="56" t="s">
        <v>278</v>
      </c>
    </row>
    <row r="17" spans="1:36" ht="16.149999999999999" customHeight="1" outlineLevel="2">
      <c r="A17" s="474"/>
      <c r="B17" s="468"/>
      <c r="C17" s="54" t="str">
        <f t="shared" si="2"/>
        <v>0100002C</v>
      </c>
      <c r="D17" s="281" t="s">
        <v>252</v>
      </c>
      <c r="E17" s="469" t="s">
        <v>245</v>
      </c>
      <c r="F17" s="470"/>
      <c r="G17" s="470"/>
      <c r="H17" s="470"/>
      <c r="I17" s="470"/>
      <c r="J17" s="470"/>
      <c r="K17" s="470"/>
      <c r="L17" s="470"/>
      <c r="M17" s="470"/>
      <c r="N17" s="470"/>
      <c r="O17" s="470"/>
      <c r="P17" s="470"/>
      <c r="Q17" s="470"/>
      <c r="R17" s="470"/>
      <c r="S17" s="470"/>
      <c r="T17" s="470"/>
      <c r="U17" s="470"/>
      <c r="V17" s="470"/>
      <c r="W17" s="470"/>
      <c r="X17" s="470"/>
      <c r="Y17" s="470"/>
      <c r="Z17" s="470"/>
      <c r="AA17" s="470"/>
      <c r="AB17" s="470"/>
      <c r="AC17" s="470"/>
      <c r="AD17" s="470"/>
      <c r="AE17" s="470"/>
      <c r="AF17" s="470"/>
      <c r="AG17" s="470"/>
      <c r="AH17" s="470"/>
      <c r="AI17" s="470"/>
      <c r="AJ17" s="471"/>
    </row>
    <row r="18" spans="1:36" outlineLevel="2">
      <c r="A18" s="474"/>
      <c r="B18" s="496" t="str">
        <f>DEC2HEX(HEX2DEC(B14) + 1)</f>
        <v>100003</v>
      </c>
      <c r="C18" s="49" t="str">
        <f>DEC2HEX(HEX2DEC(C17) + 4, 8)</f>
        <v>01000030</v>
      </c>
      <c r="D18" s="285" t="s">
        <v>280</v>
      </c>
      <c r="E18" s="497" t="s">
        <v>281</v>
      </c>
      <c r="F18" s="498"/>
      <c r="G18" s="498"/>
      <c r="H18" s="498"/>
      <c r="I18" s="498"/>
      <c r="J18" s="498"/>
      <c r="K18" s="498"/>
      <c r="L18" s="498"/>
      <c r="M18" s="498"/>
      <c r="N18" s="498"/>
      <c r="O18" s="498"/>
      <c r="P18" s="498"/>
      <c r="Q18" s="498"/>
      <c r="R18" s="498"/>
      <c r="S18" s="498"/>
      <c r="T18" s="498"/>
      <c r="U18" s="498"/>
      <c r="V18" s="498"/>
      <c r="W18" s="498"/>
      <c r="X18" s="498"/>
      <c r="Y18" s="498"/>
      <c r="Z18" s="498"/>
      <c r="AA18" s="498"/>
      <c r="AB18" s="498"/>
      <c r="AC18" s="498"/>
      <c r="AD18" s="498"/>
      <c r="AE18" s="498"/>
      <c r="AF18" s="498"/>
      <c r="AG18" s="498"/>
      <c r="AH18" s="498"/>
      <c r="AI18" s="498"/>
      <c r="AJ18" s="499"/>
    </row>
    <row r="19" spans="1:36" outlineLevel="2">
      <c r="A19" s="474"/>
      <c r="B19" s="468"/>
      <c r="C19" s="51" t="str">
        <f>DEC2HEX(HEX2DEC(C18) + 4, 8)</f>
        <v>01000034</v>
      </c>
      <c r="D19" s="286" t="s">
        <v>282</v>
      </c>
      <c r="E19" s="500" t="s">
        <v>283</v>
      </c>
      <c r="F19" s="501"/>
      <c r="G19" s="501"/>
      <c r="H19" s="501"/>
      <c r="I19" s="501"/>
      <c r="J19" s="501"/>
      <c r="K19" s="501"/>
      <c r="L19" s="501"/>
      <c r="M19" s="501"/>
      <c r="N19" s="501"/>
      <c r="O19" s="501"/>
      <c r="P19" s="501"/>
      <c r="Q19" s="501"/>
      <c r="R19" s="501"/>
      <c r="S19" s="501"/>
      <c r="T19" s="501"/>
      <c r="U19" s="501"/>
      <c r="V19" s="501"/>
      <c r="W19" s="501"/>
      <c r="X19" s="501"/>
      <c r="Y19" s="501"/>
      <c r="Z19" s="501"/>
      <c r="AA19" s="501"/>
      <c r="AB19" s="501"/>
      <c r="AC19" s="501"/>
      <c r="AD19" s="501"/>
      <c r="AE19" s="501"/>
      <c r="AF19" s="501"/>
      <c r="AG19" s="501"/>
      <c r="AH19" s="501"/>
      <c r="AI19" s="501"/>
      <c r="AJ19" s="502"/>
    </row>
    <row r="20" spans="1:36" outlineLevel="2">
      <c r="A20" s="474"/>
      <c r="B20" s="468"/>
      <c r="C20" s="51" t="str">
        <f t="shared" ref="C20:C21" si="3">DEC2HEX(HEX2DEC(C19) + 4, 8)</f>
        <v>01000038</v>
      </c>
      <c r="D20" s="286" t="s">
        <v>284</v>
      </c>
      <c r="E20" s="503" t="s">
        <v>285</v>
      </c>
      <c r="F20" s="504"/>
      <c r="G20" s="504"/>
      <c r="H20" s="504"/>
      <c r="I20" s="504"/>
      <c r="J20" s="504"/>
      <c r="K20" s="504"/>
      <c r="L20" s="504"/>
      <c r="M20" s="504"/>
      <c r="N20" s="504"/>
      <c r="O20" s="504"/>
      <c r="P20" s="504"/>
      <c r="Q20" s="504"/>
      <c r="R20" s="504"/>
      <c r="S20" s="504"/>
      <c r="T20" s="504"/>
      <c r="U20" s="504"/>
      <c r="V20" s="504"/>
      <c r="W20" s="504"/>
      <c r="X20" s="504"/>
      <c r="Y20" s="504"/>
      <c r="Z20" s="504"/>
      <c r="AA20" s="504"/>
      <c r="AB20" s="504"/>
      <c r="AC20" s="504"/>
      <c r="AD20" s="504"/>
      <c r="AE20" s="504"/>
      <c r="AF20" s="504"/>
      <c r="AG20" s="504"/>
      <c r="AH20" s="504"/>
      <c r="AI20" s="504"/>
      <c r="AJ20" s="505"/>
    </row>
    <row r="21" spans="1:36" outlineLevel="2">
      <c r="A21" s="474"/>
      <c r="B21" s="468"/>
      <c r="C21" s="54" t="str">
        <f t="shared" si="3"/>
        <v>0100003C</v>
      </c>
      <c r="D21" s="285" t="s">
        <v>286</v>
      </c>
      <c r="E21" s="506" t="s">
        <v>287</v>
      </c>
      <c r="F21" s="507"/>
      <c r="G21" s="507"/>
      <c r="H21" s="507"/>
      <c r="I21" s="507"/>
      <c r="J21" s="507"/>
      <c r="K21" s="507"/>
      <c r="L21" s="507"/>
      <c r="M21" s="507"/>
      <c r="N21" s="507"/>
      <c r="O21" s="507"/>
      <c r="P21" s="507"/>
      <c r="Q21" s="507"/>
      <c r="R21" s="507"/>
      <c r="S21" s="507"/>
      <c r="T21" s="507"/>
      <c r="U21" s="507"/>
      <c r="V21" s="507"/>
      <c r="W21" s="507"/>
      <c r="X21" s="507"/>
      <c r="Y21" s="507"/>
      <c r="Z21" s="507"/>
      <c r="AA21" s="507"/>
      <c r="AB21" s="507"/>
      <c r="AC21" s="507"/>
      <c r="AD21" s="507"/>
      <c r="AE21" s="507"/>
      <c r="AF21" s="507"/>
      <c r="AG21" s="507"/>
      <c r="AH21" s="507"/>
      <c r="AI21" s="507"/>
      <c r="AJ21" s="508"/>
    </row>
    <row r="22" spans="1:36" outlineLevel="2">
      <c r="A22" s="474"/>
      <c r="B22" s="496" t="str">
        <f>DEC2HEX(HEX2DEC(B18) + 1)</f>
        <v>100004</v>
      </c>
      <c r="C22" s="49" t="str">
        <f>DEC2HEX(HEX2DEC(C21) + 4, 8)</f>
        <v>01000040</v>
      </c>
      <c r="D22" s="286" t="s">
        <v>288</v>
      </c>
      <c r="E22" s="528" t="s">
        <v>289</v>
      </c>
      <c r="F22" s="529"/>
      <c r="G22" s="529"/>
      <c r="H22" s="529"/>
      <c r="I22" s="529"/>
      <c r="J22" s="529"/>
      <c r="K22" s="529"/>
      <c r="L22" s="529"/>
      <c r="M22" s="529"/>
      <c r="N22" s="529"/>
      <c r="O22" s="529"/>
      <c r="P22" s="529"/>
      <c r="Q22" s="529"/>
      <c r="R22" s="529"/>
      <c r="S22" s="529"/>
      <c r="T22" s="529"/>
      <c r="U22" s="529"/>
      <c r="V22" s="529"/>
      <c r="W22" s="529"/>
      <c r="X22" s="529"/>
      <c r="Y22" s="529"/>
      <c r="Z22" s="529"/>
      <c r="AA22" s="529"/>
      <c r="AB22" s="529"/>
      <c r="AC22" s="529"/>
      <c r="AD22" s="529"/>
      <c r="AE22" s="529"/>
      <c r="AF22" s="529"/>
      <c r="AG22" s="529"/>
      <c r="AH22" s="529"/>
      <c r="AI22" s="529"/>
      <c r="AJ22" s="530"/>
    </row>
    <row r="23" spans="1:36" outlineLevel="2">
      <c r="A23" s="474"/>
      <c r="B23" s="468"/>
      <c r="C23" s="51" t="str">
        <f t="shared" ref="C23:C25" si="4">DEC2HEX(HEX2DEC(C22) + 4, 8)</f>
        <v>01000044</v>
      </c>
      <c r="D23" s="285" t="s">
        <v>290</v>
      </c>
      <c r="E23" s="531" t="s">
        <v>291</v>
      </c>
      <c r="F23" s="532"/>
      <c r="G23" s="532"/>
      <c r="H23" s="532"/>
      <c r="I23" s="532"/>
      <c r="J23" s="532"/>
      <c r="K23" s="532"/>
      <c r="L23" s="532"/>
      <c r="M23" s="532"/>
      <c r="N23" s="532"/>
      <c r="O23" s="532"/>
      <c r="P23" s="532"/>
      <c r="Q23" s="532"/>
      <c r="R23" s="532"/>
      <c r="S23" s="532"/>
      <c r="T23" s="532"/>
      <c r="U23" s="532"/>
      <c r="V23" s="532"/>
      <c r="W23" s="532"/>
      <c r="X23" s="532"/>
      <c r="Y23" s="532"/>
      <c r="Z23" s="532"/>
      <c r="AA23" s="532"/>
      <c r="AB23" s="532"/>
      <c r="AC23" s="532"/>
      <c r="AD23" s="532"/>
      <c r="AE23" s="532"/>
      <c r="AF23" s="532"/>
      <c r="AG23" s="532"/>
      <c r="AH23" s="532"/>
      <c r="AI23" s="532"/>
      <c r="AJ23" s="533"/>
    </row>
    <row r="24" spans="1:36" outlineLevel="2">
      <c r="A24" s="474"/>
      <c r="B24" s="468"/>
      <c r="C24" s="51" t="str">
        <f t="shared" si="4"/>
        <v>01000048</v>
      </c>
      <c r="D24" s="286" t="s">
        <v>292</v>
      </c>
      <c r="E24" s="531" t="s">
        <v>293</v>
      </c>
      <c r="F24" s="532"/>
      <c r="G24" s="532"/>
      <c r="H24" s="532"/>
      <c r="I24" s="532"/>
      <c r="J24" s="532"/>
      <c r="K24" s="532"/>
      <c r="L24" s="532"/>
      <c r="M24" s="532"/>
      <c r="N24" s="532"/>
      <c r="O24" s="532"/>
      <c r="P24" s="532"/>
      <c r="Q24" s="532"/>
      <c r="R24" s="532"/>
      <c r="S24" s="532"/>
      <c r="T24" s="532"/>
      <c r="U24" s="532"/>
      <c r="V24" s="532"/>
      <c r="W24" s="532"/>
      <c r="X24" s="532"/>
      <c r="Y24" s="532"/>
      <c r="Z24" s="532"/>
      <c r="AA24" s="532"/>
      <c r="AB24" s="532"/>
      <c r="AC24" s="532"/>
      <c r="AD24" s="532"/>
      <c r="AE24" s="532"/>
      <c r="AF24" s="532"/>
      <c r="AG24" s="532"/>
      <c r="AH24" s="532"/>
      <c r="AI24" s="532"/>
      <c r="AJ24" s="533"/>
    </row>
    <row r="25" spans="1:36" outlineLevel="2">
      <c r="A25" s="474"/>
      <c r="B25" s="468"/>
      <c r="C25" s="54" t="str">
        <f t="shared" si="4"/>
        <v>0100004C</v>
      </c>
      <c r="D25" s="285" t="s">
        <v>294</v>
      </c>
      <c r="E25" s="531" t="s">
        <v>295</v>
      </c>
      <c r="F25" s="532"/>
      <c r="G25" s="532"/>
      <c r="H25" s="532"/>
      <c r="I25" s="532"/>
      <c r="J25" s="532"/>
      <c r="K25" s="532"/>
      <c r="L25" s="532"/>
      <c r="M25" s="532"/>
      <c r="N25" s="532"/>
      <c r="O25" s="532"/>
      <c r="P25" s="532"/>
      <c r="Q25" s="532"/>
      <c r="R25" s="532"/>
      <c r="S25" s="532"/>
      <c r="T25" s="532"/>
      <c r="U25" s="532"/>
      <c r="V25" s="532"/>
      <c r="W25" s="532"/>
      <c r="X25" s="532"/>
      <c r="Y25" s="532"/>
      <c r="Z25" s="532"/>
      <c r="AA25" s="532"/>
      <c r="AB25" s="532"/>
      <c r="AC25" s="532"/>
      <c r="AD25" s="532"/>
      <c r="AE25" s="532"/>
      <c r="AF25" s="532"/>
      <c r="AG25" s="532"/>
      <c r="AH25" s="532"/>
      <c r="AI25" s="532"/>
      <c r="AJ25" s="533"/>
    </row>
    <row r="26" spans="1:36" outlineLevel="2">
      <c r="A26" s="474"/>
      <c r="B26" s="496" t="str">
        <f>DEC2HEX(HEX2DEC(B22) + 1)</f>
        <v>100005</v>
      </c>
      <c r="C26" s="49" t="str">
        <f>DEC2HEX(HEX2DEC(C25) + 4, 8)</f>
        <v>01000050</v>
      </c>
      <c r="D26" s="286" t="s">
        <v>296</v>
      </c>
      <c r="E26" s="528" t="s">
        <v>297</v>
      </c>
      <c r="F26" s="529"/>
      <c r="G26" s="529"/>
      <c r="H26" s="529"/>
      <c r="I26" s="529"/>
      <c r="J26" s="529"/>
      <c r="K26" s="529"/>
      <c r="L26" s="529"/>
      <c r="M26" s="529"/>
      <c r="N26" s="529"/>
      <c r="O26" s="529"/>
      <c r="P26" s="529"/>
      <c r="Q26" s="529"/>
      <c r="R26" s="529"/>
      <c r="S26" s="529"/>
      <c r="T26" s="529"/>
      <c r="U26" s="529"/>
      <c r="V26" s="529"/>
      <c r="W26" s="529"/>
      <c r="X26" s="529"/>
      <c r="Y26" s="529"/>
      <c r="Z26" s="529"/>
      <c r="AA26" s="529"/>
      <c r="AB26" s="529"/>
      <c r="AC26" s="529"/>
      <c r="AD26" s="529"/>
      <c r="AE26" s="529"/>
      <c r="AF26" s="529"/>
      <c r="AG26" s="529"/>
      <c r="AH26" s="529"/>
      <c r="AI26" s="529"/>
      <c r="AJ26" s="530"/>
    </row>
    <row r="27" spans="1:36" outlineLevel="2">
      <c r="A27" s="474"/>
      <c r="B27" s="468"/>
      <c r="C27" s="51" t="str">
        <f t="shared" ref="C27:C29" si="5">DEC2HEX(HEX2DEC(C26) + 4, 8)</f>
        <v>01000054</v>
      </c>
      <c r="D27" s="285" t="s">
        <v>298</v>
      </c>
      <c r="E27" s="531" t="s">
        <v>299</v>
      </c>
      <c r="F27" s="532"/>
      <c r="G27" s="532"/>
      <c r="H27" s="532"/>
      <c r="I27" s="532"/>
      <c r="J27" s="532"/>
      <c r="K27" s="532"/>
      <c r="L27" s="532"/>
      <c r="M27" s="532"/>
      <c r="N27" s="532"/>
      <c r="O27" s="532"/>
      <c r="P27" s="532"/>
      <c r="Q27" s="532"/>
      <c r="R27" s="532"/>
      <c r="S27" s="532"/>
      <c r="T27" s="532"/>
      <c r="U27" s="532"/>
      <c r="V27" s="532"/>
      <c r="W27" s="532"/>
      <c r="X27" s="532"/>
      <c r="Y27" s="532"/>
      <c r="Z27" s="532"/>
      <c r="AA27" s="532"/>
      <c r="AB27" s="532"/>
      <c r="AC27" s="532"/>
      <c r="AD27" s="532"/>
      <c r="AE27" s="532"/>
      <c r="AF27" s="532"/>
      <c r="AG27" s="532"/>
      <c r="AH27" s="532"/>
      <c r="AI27" s="532"/>
      <c r="AJ27" s="533"/>
    </row>
    <row r="28" spans="1:36" outlineLevel="2">
      <c r="A28" s="474"/>
      <c r="B28" s="468"/>
      <c r="C28" s="51" t="str">
        <f t="shared" si="5"/>
        <v>01000058</v>
      </c>
      <c r="D28" s="286" t="s">
        <v>300</v>
      </c>
      <c r="E28" s="531" t="s">
        <v>301</v>
      </c>
      <c r="F28" s="532"/>
      <c r="G28" s="532"/>
      <c r="H28" s="532"/>
      <c r="I28" s="532"/>
      <c r="J28" s="532"/>
      <c r="K28" s="532"/>
      <c r="L28" s="532"/>
      <c r="M28" s="532"/>
      <c r="N28" s="532"/>
      <c r="O28" s="532"/>
      <c r="P28" s="532"/>
      <c r="Q28" s="532"/>
      <c r="R28" s="532"/>
      <c r="S28" s="532"/>
      <c r="T28" s="532"/>
      <c r="U28" s="532"/>
      <c r="V28" s="532"/>
      <c r="W28" s="532"/>
      <c r="X28" s="532"/>
      <c r="Y28" s="532"/>
      <c r="Z28" s="532"/>
      <c r="AA28" s="532"/>
      <c r="AB28" s="532"/>
      <c r="AC28" s="532"/>
      <c r="AD28" s="532"/>
      <c r="AE28" s="532"/>
      <c r="AF28" s="532"/>
      <c r="AG28" s="532"/>
      <c r="AH28" s="532"/>
      <c r="AI28" s="532"/>
      <c r="AJ28" s="533"/>
    </row>
    <row r="29" spans="1:36" outlineLevel="2">
      <c r="A29" s="474"/>
      <c r="B29" s="468"/>
      <c r="C29" s="54" t="str">
        <f t="shared" si="5"/>
        <v>0100005C</v>
      </c>
      <c r="D29" s="285" t="s">
        <v>302</v>
      </c>
      <c r="E29" s="531" t="s">
        <v>303</v>
      </c>
      <c r="F29" s="532"/>
      <c r="G29" s="532"/>
      <c r="H29" s="532"/>
      <c r="I29" s="532"/>
      <c r="J29" s="532"/>
      <c r="K29" s="532"/>
      <c r="L29" s="532"/>
      <c r="M29" s="532"/>
      <c r="N29" s="532"/>
      <c r="O29" s="532"/>
      <c r="P29" s="532"/>
      <c r="Q29" s="532"/>
      <c r="R29" s="532"/>
      <c r="S29" s="532"/>
      <c r="T29" s="532"/>
      <c r="U29" s="532"/>
      <c r="V29" s="532"/>
      <c r="W29" s="532"/>
      <c r="X29" s="532"/>
      <c r="Y29" s="532"/>
      <c r="Z29" s="532"/>
      <c r="AA29" s="532"/>
      <c r="AB29" s="532"/>
      <c r="AC29" s="532"/>
      <c r="AD29" s="532"/>
      <c r="AE29" s="532"/>
      <c r="AF29" s="532"/>
      <c r="AG29" s="532"/>
      <c r="AH29" s="532"/>
      <c r="AI29" s="532"/>
      <c r="AJ29" s="533"/>
    </row>
    <row r="30" spans="1:36" outlineLevel="2">
      <c r="A30" s="474"/>
      <c r="B30" s="496" t="str">
        <f>DEC2HEX(HEX2DEC(B26) + 1)</f>
        <v>100006</v>
      </c>
      <c r="C30" s="49" t="str">
        <f>DEC2HEX(HEX2DEC(C29) + 4, 8)</f>
        <v>01000060</v>
      </c>
      <c r="D30" s="285" t="s">
        <v>304</v>
      </c>
      <c r="E30" s="497" t="s">
        <v>305</v>
      </c>
      <c r="F30" s="498"/>
      <c r="G30" s="498"/>
      <c r="H30" s="498"/>
      <c r="I30" s="498"/>
      <c r="J30" s="498"/>
      <c r="K30" s="498"/>
      <c r="L30" s="498"/>
      <c r="M30" s="498"/>
      <c r="N30" s="498"/>
      <c r="O30" s="498"/>
      <c r="P30" s="498"/>
      <c r="Q30" s="498"/>
      <c r="R30" s="498"/>
      <c r="S30" s="498"/>
      <c r="T30" s="498"/>
      <c r="U30" s="498"/>
      <c r="V30" s="498"/>
      <c r="W30" s="498"/>
      <c r="X30" s="498"/>
      <c r="Y30" s="498"/>
      <c r="Z30" s="498"/>
      <c r="AA30" s="498"/>
      <c r="AB30" s="498"/>
      <c r="AC30" s="498"/>
      <c r="AD30" s="498"/>
      <c r="AE30" s="498"/>
      <c r="AF30" s="498"/>
      <c r="AG30" s="498"/>
      <c r="AH30" s="498"/>
      <c r="AI30" s="498"/>
      <c r="AJ30" s="499"/>
    </row>
    <row r="31" spans="1:36" outlineLevel="2">
      <c r="A31" s="474"/>
      <c r="B31" s="468"/>
      <c r="C31" s="51" t="str">
        <f t="shared" ref="C31:C33" si="6">DEC2HEX(HEX2DEC(C30) + 4, 8)</f>
        <v>01000064</v>
      </c>
      <c r="D31" s="286" t="s">
        <v>306</v>
      </c>
      <c r="E31" s="534" t="s">
        <v>307</v>
      </c>
      <c r="F31" s="532"/>
      <c r="G31" s="532"/>
      <c r="H31" s="532"/>
      <c r="I31" s="532"/>
      <c r="J31" s="532"/>
      <c r="K31" s="532"/>
      <c r="L31" s="532"/>
      <c r="M31" s="532"/>
      <c r="N31" s="532"/>
      <c r="O31" s="532"/>
      <c r="P31" s="532"/>
      <c r="Q31" s="532"/>
      <c r="R31" s="532"/>
      <c r="S31" s="532"/>
      <c r="T31" s="532"/>
      <c r="U31" s="532"/>
      <c r="V31" s="532"/>
      <c r="W31" s="532"/>
      <c r="X31" s="532"/>
      <c r="Y31" s="532"/>
      <c r="Z31" s="532"/>
      <c r="AA31" s="532"/>
      <c r="AB31" s="532"/>
      <c r="AC31" s="532"/>
      <c r="AD31" s="532"/>
      <c r="AE31" s="532"/>
      <c r="AF31" s="532"/>
      <c r="AG31" s="532"/>
      <c r="AH31" s="532"/>
      <c r="AI31" s="532"/>
      <c r="AJ31" s="533"/>
    </row>
    <row r="32" spans="1:36" outlineLevel="2">
      <c r="A32" s="474"/>
      <c r="B32" s="468"/>
      <c r="C32" s="51" t="str">
        <f t="shared" si="6"/>
        <v>01000068</v>
      </c>
      <c r="D32" s="281" t="s">
        <v>252</v>
      </c>
      <c r="E32" s="461" t="s">
        <v>253</v>
      </c>
      <c r="F32" s="462"/>
      <c r="G32" s="462"/>
      <c r="H32" s="462"/>
      <c r="I32" s="462"/>
      <c r="J32" s="462"/>
      <c r="K32" s="462"/>
      <c r="L32" s="462"/>
      <c r="M32" s="462"/>
      <c r="N32" s="462"/>
      <c r="O32" s="462"/>
      <c r="P32" s="462"/>
      <c r="Q32" s="462"/>
      <c r="R32" s="462"/>
      <c r="S32" s="462"/>
      <c r="T32" s="462"/>
      <c r="U32" s="462"/>
      <c r="V32" s="462"/>
      <c r="W32" s="462"/>
      <c r="X32" s="462"/>
      <c r="Y32" s="462"/>
      <c r="Z32" s="462"/>
      <c r="AA32" s="462"/>
      <c r="AB32" s="462"/>
      <c r="AC32" s="462"/>
      <c r="AD32" s="462"/>
      <c r="AE32" s="462"/>
      <c r="AF32" s="462"/>
      <c r="AG32" s="462"/>
      <c r="AH32" s="462"/>
      <c r="AI32" s="462"/>
      <c r="AJ32" s="463"/>
    </row>
    <row r="33" spans="1:36" outlineLevel="2">
      <c r="A33" s="474"/>
      <c r="B33" s="468"/>
      <c r="C33" s="49" t="str">
        <f t="shared" si="6"/>
        <v>0100006C</v>
      </c>
      <c r="D33" s="281" t="s">
        <v>252</v>
      </c>
      <c r="E33" s="461" t="s">
        <v>253</v>
      </c>
      <c r="F33" s="462"/>
      <c r="G33" s="462"/>
      <c r="H33" s="462"/>
      <c r="I33" s="462"/>
      <c r="J33" s="462"/>
      <c r="K33" s="462"/>
      <c r="L33" s="462"/>
      <c r="M33" s="462"/>
      <c r="N33" s="462"/>
      <c r="O33" s="462"/>
      <c r="P33" s="462"/>
      <c r="Q33" s="462"/>
      <c r="R33" s="462"/>
      <c r="S33" s="462"/>
      <c r="T33" s="462"/>
      <c r="U33" s="462"/>
      <c r="V33" s="462"/>
      <c r="W33" s="462"/>
      <c r="X33" s="462"/>
      <c r="Y33" s="462"/>
      <c r="Z33" s="462"/>
      <c r="AA33" s="462"/>
      <c r="AB33" s="462"/>
      <c r="AC33" s="462"/>
      <c r="AD33" s="462"/>
      <c r="AE33" s="462"/>
      <c r="AF33" s="462"/>
      <c r="AG33" s="462"/>
      <c r="AH33" s="462"/>
      <c r="AI33" s="462"/>
      <c r="AJ33" s="463"/>
    </row>
    <row r="34" spans="1:36" outlineLevel="2">
      <c r="A34" s="474"/>
      <c r="B34" s="496" t="str">
        <f>DEC2HEX(HEX2DEC(B30) + 1)</f>
        <v>100007</v>
      </c>
      <c r="C34" s="49" t="str">
        <f>DEC2HEX(HEX2DEC(C33) + 4, 8)</f>
        <v>01000070</v>
      </c>
      <c r="D34" s="421" t="s">
        <v>252</v>
      </c>
      <c r="E34" s="461" t="s">
        <v>253</v>
      </c>
      <c r="F34" s="462"/>
      <c r="G34" s="462"/>
      <c r="H34" s="462"/>
      <c r="I34" s="462"/>
      <c r="J34" s="462"/>
      <c r="K34" s="462"/>
      <c r="L34" s="462"/>
      <c r="M34" s="462"/>
      <c r="N34" s="462"/>
      <c r="O34" s="462"/>
      <c r="P34" s="462"/>
      <c r="Q34" s="462"/>
      <c r="R34" s="462"/>
      <c r="S34" s="462"/>
      <c r="T34" s="462"/>
      <c r="U34" s="462"/>
      <c r="V34" s="462"/>
      <c r="W34" s="462"/>
      <c r="X34" s="462"/>
      <c r="Y34" s="462"/>
      <c r="Z34" s="462"/>
      <c r="AA34" s="462"/>
      <c r="AB34" s="462"/>
      <c r="AC34" s="462"/>
      <c r="AD34" s="462"/>
      <c r="AE34" s="462"/>
      <c r="AF34" s="462"/>
      <c r="AG34" s="462"/>
      <c r="AH34" s="462"/>
      <c r="AI34" s="462"/>
      <c r="AJ34" s="463"/>
    </row>
    <row r="35" spans="1:36" outlineLevel="2">
      <c r="A35" s="474"/>
      <c r="B35" s="468"/>
      <c r="C35" s="49" t="str">
        <f t="shared" ref="C35:C37" si="7">DEC2HEX(HEX2DEC(C34) + 4, 8)</f>
        <v>01000074</v>
      </c>
      <c r="D35" s="317" t="s">
        <v>252</v>
      </c>
      <c r="E35" s="461" t="s">
        <v>253</v>
      </c>
      <c r="F35" s="462"/>
      <c r="G35" s="462"/>
      <c r="H35" s="462"/>
      <c r="I35" s="462"/>
      <c r="J35" s="462"/>
      <c r="K35" s="462"/>
      <c r="L35" s="462"/>
      <c r="M35" s="462"/>
      <c r="N35" s="462"/>
      <c r="O35" s="462"/>
      <c r="P35" s="462"/>
      <c r="Q35" s="462"/>
      <c r="R35" s="462"/>
      <c r="S35" s="462"/>
      <c r="T35" s="462"/>
      <c r="U35" s="462"/>
      <c r="V35" s="462"/>
      <c r="W35" s="462"/>
      <c r="X35" s="462"/>
      <c r="Y35" s="462"/>
      <c r="Z35" s="462"/>
      <c r="AA35" s="462"/>
      <c r="AB35" s="462"/>
      <c r="AC35" s="462"/>
      <c r="AD35" s="462"/>
      <c r="AE35" s="462"/>
      <c r="AF35" s="462"/>
      <c r="AG35" s="462"/>
      <c r="AH35" s="462"/>
      <c r="AI35" s="462"/>
      <c r="AJ35" s="463"/>
    </row>
    <row r="36" spans="1:36" outlineLevel="2">
      <c r="A36" s="474"/>
      <c r="B36" s="468"/>
      <c r="C36" s="49" t="str">
        <f t="shared" si="7"/>
        <v>01000078</v>
      </c>
      <c r="D36" s="317" t="s">
        <v>252</v>
      </c>
      <c r="E36" s="461" t="s">
        <v>253</v>
      </c>
      <c r="F36" s="462"/>
      <c r="G36" s="462"/>
      <c r="H36" s="462"/>
      <c r="I36" s="462"/>
      <c r="J36" s="462"/>
      <c r="K36" s="462"/>
      <c r="L36" s="462"/>
      <c r="M36" s="462"/>
      <c r="N36" s="462"/>
      <c r="O36" s="462"/>
      <c r="P36" s="462"/>
      <c r="Q36" s="462"/>
      <c r="R36" s="462"/>
      <c r="S36" s="462"/>
      <c r="T36" s="462"/>
      <c r="U36" s="462"/>
      <c r="V36" s="462"/>
      <c r="W36" s="462"/>
      <c r="X36" s="462"/>
      <c r="Y36" s="462"/>
      <c r="Z36" s="462"/>
      <c r="AA36" s="462"/>
      <c r="AB36" s="462"/>
      <c r="AC36" s="462"/>
      <c r="AD36" s="462"/>
      <c r="AE36" s="462"/>
      <c r="AF36" s="462"/>
      <c r="AG36" s="462"/>
      <c r="AH36" s="462"/>
      <c r="AI36" s="462"/>
      <c r="AJ36" s="463"/>
    </row>
    <row r="37" spans="1:36" outlineLevel="2">
      <c r="A37" s="474"/>
      <c r="B37" s="468"/>
      <c r="C37" s="49" t="str">
        <f t="shared" si="7"/>
        <v>0100007C</v>
      </c>
      <c r="D37" s="317" t="s">
        <v>252</v>
      </c>
      <c r="E37" s="461" t="s">
        <v>253</v>
      </c>
      <c r="F37" s="462"/>
      <c r="G37" s="462"/>
      <c r="H37" s="462"/>
      <c r="I37" s="462"/>
      <c r="J37" s="462"/>
      <c r="K37" s="462"/>
      <c r="L37" s="462"/>
      <c r="M37" s="462"/>
      <c r="N37" s="462"/>
      <c r="O37" s="462"/>
      <c r="P37" s="462"/>
      <c r="Q37" s="462"/>
      <c r="R37" s="462"/>
      <c r="S37" s="462"/>
      <c r="T37" s="462"/>
      <c r="U37" s="462"/>
      <c r="V37" s="462"/>
      <c r="W37" s="462"/>
      <c r="X37" s="462"/>
      <c r="Y37" s="462"/>
      <c r="Z37" s="462"/>
      <c r="AA37" s="462"/>
      <c r="AB37" s="462"/>
      <c r="AC37" s="462"/>
      <c r="AD37" s="462"/>
      <c r="AE37" s="462"/>
      <c r="AF37" s="462"/>
      <c r="AG37" s="462"/>
      <c r="AH37" s="462"/>
      <c r="AI37" s="462"/>
      <c r="AJ37" s="463"/>
    </row>
    <row r="38" spans="1:36" outlineLevel="2">
      <c r="A38" s="474"/>
      <c r="B38" s="496" t="str">
        <f>DEC2HEX(HEX2DEC(B34) + 1)</f>
        <v>100008</v>
      </c>
      <c r="C38" s="49" t="str">
        <f>DEC2HEX(HEX2DEC(C37) + 4, 8)</f>
        <v>01000080</v>
      </c>
      <c r="D38" s="49" t="s">
        <v>308</v>
      </c>
      <c r="E38" s="497" t="s">
        <v>309</v>
      </c>
      <c r="F38" s="498"/>
      <c r="G38" s="498"/>
      <c r="H38" s="498"/>
      <c r="I38" s="498"/>
      <c r="J38" s="498"/>
      <c r="K38" s="498"/>
      <c r="L38" s="498"/>
      <c r="M38" s="498"/>
      <c r="N38" s="498"/>
      <c r="O38" s="498"/>
      <c r="P38" s="498"/>
      <c r="Q38" s="498"/>
      <c r="R38" s="498"/>
      <c r="S38" s="498"/>
      <c r="T38" s="498"/>
      <c r="U38" s="498"/>
      <c r="V38" s="498"/>
      <c r="W38" s="498"/>
      <c r="X38" s="498"/>
      <c r="Y38" s="498"/>
      <c r="Z38" s="498"/>
      <c r="AA38" s="498"/>
      <c r="AB38" s="498"/>
      <c r="AC38" s="498"/>
      <c r="AD38" s="498"/>
      <c r="AE38" s="498"/>
      <c r="AF38" s="498"/>
      <c r="AG38" s="498"/>
      <c r="AH38" s="498"/>
      <c r="AI38" s="498"/>
      <c r="AJ38" s="499"/>
    </row>
    <row r="39" spans="1:36" outlineLevel="2">
      <c r="A39" s="474"/>
      <c r="B39" s="468"/>
      <c r="C39" s="49" t="str">
        <f t="shared" ref="C39:C102" si="8">DEC2HEX(HEX2DEC(C38) + 4, 8)</f>
        <v>01000084</v>
      </c>
      <c r="D39" s="51" t="s">
        <v>310</v>
      </c>
      <c r="E39" s="497" t="s">
        <v>311</v>
      </c>
      <c r="F39" s="498"/>
      <c r="G39" s="498"/>
      <c r="H39" s="498"/>
      <c r="I39" s="498"/>
      <c r="J39" s="498"/>
      <c r="K39" s="498"/>
      <c r="L39" s="498"/>
      <c r="M39" s="498"/>
      <c r="N39" s="498"/>
      <c r="O39" s="498"/>
      <c r="P39" s="498"/>
      <c r="Q39" s="498"/>
      <c r="R39" s="498"/>
      <c r="S39" s="498"/>
      <c r="T39" s="498"/>
      <c r="U39" s="498"/>
      <c r="V39" s="498"/>
      <c r="W39" s="498"/>
      <c r="X39" s="498"/>
      <c r="Y39" s="498"/>
      <c r="Z39" s="498"/>
      <c r="AA39" s="498"/>
      <c r="AB39" s="498"/>
      <c r="AC39" s="498"/>
      <c r="AD39" s="498"/>
      <c r="AE39" s="498"/>
      <c r="AF39" s="498"/>
      <c r="AG39" s="498"/>
      <c r="AH39" s="498"/>
      <c r="AI39" s="498"/>
      <c r="AJ39" s="499"/>
    </row>
    <row r="40" spans="1:36" outlineLevel="2">
      <c r="A40" s="474"/>
      <c r="B40" s="468"/>
      <c r="C40" s="49" t="str">
        <f t="shared" si="8"/>
        <v>01000088</v>
      </c>
      <c r="D40" s="51" t="s">
        <v>312</v>
      </c>
      <c r="E40" s="497" t="s">
        <v>313</v>
      </c>
      <c r="F40" s="498"/>
      <c r="G40" s="498"/>
      <c r="H40" s="498"/>
      <c r="I40" s="498"/>
      <c r="J40" s="498"/>
      <c r="K40" s="498"/>
      <c r="L40" s="498"/>
      <c r="M40" s="498"/>
      <c r="N40" s="498"/>
      <c r="O40" s="498"/>
      <c r="P40" s="498"/>
      <c r="Q40" s="498"/>
      <c r="R40" s="498"/>
      <c r="S40" s="498"/>
      <c r="T40" s="498"/>
      <c r="U40" s="498"/>
      <c r="V40" s="498"/>
      <c r="W40" s="498"/>
      <c r="X40" s="498"/>
      <c r="Y40" s="498"/>
      <c r="Z40" s="498"/>
      <c r="AA40" s="498"/>
      <c r="AB40" s="498"/>
      <c r="AC40" s="498"/>
      <c r="AD40" s="498"/>
      <c r="AE40" s="498"/>
      <c r="AF40" s="498"/>
      <c r="AG40" s="498"/>
      <c r="AH40" s="498"/>
      <c r="AI40" s="498"/>
      <c r="AJ40" s="499"/>
    </row>
    <row r="41" spans="1:36" outlineLevel="2">
      <c r="A41" s="474"/>
      <c r="B41" s="468"/>
      <c r="C41" s="49" t="str">
        <f t="shared" si="8"/>
        <v>0100008C</v>
      </c>
      <c r="D41" s="54" t="s">
        <v>314</v>
      </c>
      <c r="E41" s="497" t="s">
        <v>315</v>
      </c>
      <c r="F41" s="498"/>
      <c r="G41" s="498"/>
      <c r="H41" s="498"/>
      <c r="I41" s="498"/>
      <c r="J41" s="498"/>
      <c r="K41" s="498"/>
      <c r="L41" s="498"/>
      <c r="M41" s="498"/>
      <c r="N41" s="498"/>
      <c r="O41" s="498"/>
      <c r="P41" s="498"/>
      <c r="Q41" s="498"/>
      <c r="R41" s="498"/>
      <c r="S41" s="498"/>
      <c r="T41" s="498"/>
      <c r="U41" s="498"/>
      <c r="V41" s="498"/>
      <c r="W41" s="498"/>
      <c r="X41" s="498"/>
      <c r="Y41" s="498"/>
      <c r="Z41" s="498"/>
      <c r="AA41" s="498"/>
      <c r="AB41" s="498"/>
      <c r="AC41" s="498"/>
      <c r="AD41" s="498"/>
      <c r="AE41" s="498"/>
      <c r="AF41" s="498"/>
      <c r="AG41" s="498"/>
      <c r="AH41" s="498"/>
      <c r="AI41" s="498"/>
      <c r="AJ41" s="499"/>
    </row>
    <row r="42" spans="1:36" outlineLevel="2">
      <c r="A42" s="474"/>
      <c r="B42" s="496" t="str">
        <f>DEC2HEX(HEX2DEC(B38) + 1)</f>
        <v>100009</v>
      </c>
      <c r="C42" s="49" t="str">
        <f t="shared" si="8"/>
        <v>01000090</v>
      </c>
      <c r="D42" s="49" t="s">
        <v>316</v>
      </c>
      <c r="E42" s="497" t="s">
        <v>317</v>
      </c>
      <c r="F42" s="498"/>
      <c r="G42" s="498"/>
      <c r="H42" s="498"/>
      <c r="I42" s="498"/>
      <c r="J42" s="498"/>
      <c r="K42" s="498"/>
      <c r="L42" s="498"/>
      <c r="M42" s="498"/>
      <c r="N42" s="498"/>
      <c r="O42" s="498"/>
      <c r="P42" s="498"/>
      <c r="Q42" s="498"/>
      <c r="R42" s="498"/>
      <c r="S42" s="498"/>
      <c r="T42" s="498"/>
      <c r="U42" s="498"/>
      <c r="V42" s="498"/>
      <c r="W42" s="498"/>
      <c r="X42" s="498"/>
      <c r="Y42" s="498"/>
      <c r="Z42" s="498"/>
      <c r="AA42" s="498"/>
      <c r="AB42" s="498"/>
      <c r="AC42" s="498"/>
      <c r="AD42" s="498"/>
      <c r="AE42" s="498"/>
      <c r="AF42" s="498"/>
      <c r="AG42" s="498"/>
      <c r="AH42" s="498"/>
      <c r="AI42" s="498"/>
      <c r="AJ42" s="499"/>
    </row>
    <row r="43" spans="1:36" outlineLevel="2">
      <c r="A43" s="474"/>
      <c r="B43" s="468"/>
      <c r="C43" s="49" t="str">
        <f t="shared" si="8"/>
        <v>01000094</v>
      </c>
      <c r="D43" s="51" t="s">
        <v>318</v>
      </c>
      <c r="E43" s="497" t="s">
        <v>319</v>
      </c>
      <c r="F43" s="498"/>
      <c r="G43" s="498"/>
      <c r="H43" s="498"/>
      <c r="I43" s="498"/>
      <c r="J43" s="498"/>
      <c r="K43" s="498"/>
      <c r="L43" s="498"/>
      <c r="M43" s="498"/>
      <c r="N43" s="498"/>
      <c r="O43" s="498"/>
      <c r="P43" s="498"/>
      <c r="Q43" s="498"/>
      <c r="R43" s="498"/>
      <c r="S43" s="498"/>
      <c r="T43" s="498"/>
      <c r="U43" s="498"/>
      <c r="V43" s="498"/>
      <c r="W43" s="498"/>
      <c r="X43" s="498"/>
      <c r="Y43" s="498"/>
      <c r="Z43" s="498"/>
      <c r="AA43" s="498"/>
      <c r="AB43" s="498"/>
      <c r="AC43" s="498"/>
      <c r="AD43" s="498"/>
      <c r="AE43" s="498"/>
      <c r="AF43" s="498"/>
      <c r="AG43" s="498"/>
      <c r="AH43" s="498"/>
      <c r="AI43" s="498"/>
      <c r="AJ43" s="499"/>
    </row>
    <row r="44" spans="1:36" outlineLevel="2">
      <c r="A44" s="474"/>
      <c r="B44" s="468"/>
      <c r="C44" s="49" t="str">
        <f t="shared" si="8"/>
        <v>01000098</v>
      </c>
      <c r="D44" s="51" t="s">
        <v>320</v>
      </c>
      <c r="E44" s="497" t="s">
        <v>321</v>
      </c>
      <c r="F44" s="498"/>
      <c r="G44" s="498"/>
      <c r="H44" s="498"/>
      <c r="I44" s="498"/>
      <c r="J44" s="498"/>
      <c r="K44" s="498"/>
      <c r="L44" s="498"/>
      <c r="M44" s="498"/>
      <c r="N44" s="498"/>
      <c r="O44" s="498"/>
      <c r="P44" s="498"/>
      <c r="Q44" s="498"/>
      <c r="R44" s="498"/>
      <c r="S44" s="498"/>
      <c r="T44" s="498"/>
      <c r="U44" s="498"/>
      <c r="V44" s="498"/>
      <c r="W44" s="498"/>
      <c r="X44" s="498"/>
      <c r="Y44" s="498"/>
      <c r="Z44" s="498"/>
      <c r="AA44" s="498"/>
      <c r="AB44" s="498"/>
      <c r="AC44" s="498"/>
      <c r="AD44" s="498"/>
      <c r="AE44" s="498"/>
      <c r="AF44" s="498"/>
      <c r="AG44" s="498"/>
      <c r="AH44" s="498"/>
      <c r="AI44" s="498"/>
      <c r="AJ44" s="499"/>
    </row>
    <row r="45" spans="1:36" outlineLevel="2">
      <c r="A45" s="474"/>
      <c r="B45" s="468"/>
      <c r="C45" s="49" t="str">
        <f t="shared" si="8"/>
        <v>0100009C</v>
      </c>
      <c r="D45" s="54" t="s">
        <v>322</v>
      </c>
      <c r="E45" s="497" t="s">
        <v>323</v>
      </c>
      <c r="F45" s="498"/>
      <c r="G45" s="498"/>
      <c r="H45" s="498"/>
      <c r="I45" s="498"/>
      <c r="J45" s="498"/>
      <c r="K45" s="498"/>
      <c r="L45" s="498"/>
      <c r="M45" s="498"/>
      <c r="N45" s="498"/>
      <c r="O45" s="498"/>
      <c r="P45" s="498"/>
      <c r="Q45" s="498"/>
      <c r="R45" s="498"/>
      <c r="S45" s="498"/>
      <c r="T45" s="498"/>
      <c r="U45" s="498"/>
      <c r="V45" s="498"/>
      <c r="W45" s="498"/>
      <c r="X45" s="498"/>
      <c r="Y45" s="498"/>
      <c r="Z45" s="498"/>
      <c r="AA45" s="498"/>
      <c r="AB45" s="498"/>
      <c r="AC45" s="498"/>
      <c r="AD45" s="498"/>
      <c r="AE45" s="498"/>
      <c r="AF45" s="498"/>
      <c r="AG45" s="498"/>
      <c r="AH45" s="498"/>
      <c r="AI45" s="498"/>
      <c r="AJ45" s="499"/>
    </row>
    <row r="46" spans="1:36" outlineLevel="2">
      <c r="A46" s="474"/>
      <c r="B46" s="496" t="str">
        <f>DEC2HEX(HEX2DEC(B42) + 1)</f>
        <v>10000A</v>
      </c>
      <c r="C46" s="49" t="str">
        <f t="shared" si="8"/>
        <v>010000A0</v>
      </c>
      <c r="D46" s="49" t="s">
        <v>324</v>
      </c>
      <c r="E46" s="497" t="s">
        <v>325</v>
      </c>
      <c r="F46" s="498"/>
      <c r="G46" s="498"/>
      <c r="H46" s="498"/>
      <c r="I46" s="498"/>
      <c r="J46" s="498"/>
      <c r="K46" s="498"/>
      <c r="L46" s="498"/>
      <c r="M46" s="498"/>
      <c r="N46" s="498"/>
      <c r="O46" s="498"/>
      <c r="P46" s="498"/>
      <c r="Q46" s="498"/>
      <c r="R46" s="498"/>
      <c r="S46" s="498"/>
      <c r="T46" s="498"/>
      <c r="U46" s="498"/>
      <c r="V46" s="498"/>
      <c r="W46" s="498"/>
      <c r="X46" s="498"/>
      <c r="Y46" s="498"/>
      <c r="Z46" s="498"/>
      <c r="AA46" s="498"/>
      <c r="AB46" s="498"/>
      <c r="AC46" s="498"/>
      <c r="AD46" s="498"/>
      <c r="AE46" s="498"/>
      <c r="AF46" s="498"/>
      <c r="AG46" s="498"/>
      <c r="AH46" s="498"/>
      <c r="AI46" s="498"/>
      <c r="AJ46" s="499"/>
    </row>
    <row r="47" spans="1:36" outlineLevel="2">
      <c r="A47" s="474"/>
      <c r="B47" s="468"/>
      <c r="C47" s="49" t="str">
        <f t="shared" si="8"/>
        <v>010000A4</v>
      </c>
      <c r="D47" s="51" t="s">
        <v>326</v>
      </c>
      <c r="E47" s="497" t="s">
        <v>327</v>
      </c>
      <c r="F47" s="498"/>
      <c r="G47" s="498"/>
      <c r="H47" s="498"/>
      <c r="I47" s="498"/>
      <c r="J47" s="498"/>
      <c r="K47" s="498"/>
      <c r="L47" s="498"/>
      <c r="M47" s="498"/>
      <c r="N47" s="498"/>
      <c r="O47" s="498"/>
      <c r="P47" s="498"/>
      <c r="Q47" s="498"/>
      <c r="R47" s="498"/>
      <c r="S47" s="498"/>
      <c r="T47" s="498"/>
      <c r="U47" s="498"/>
      <c r="V47" s="498"/>
      <c r="W47" s="498"/>
      <c r="X47" s="498"/>
      <c r="Y47" s="498"/>
      <c r="Z47" s="498"/>
      <c r="AA47" s="498"/>
      <c r="AB47" s="498"/>
      <c r="AC47" s="498"/>
      <c r="AD47" s="498"/>
      <c r="AE47" s="498"/>
      <c r="AF47" s="498"/>
      <c r="AG47" s="498"/>
      <c r="AH47" s="498"/>
      <c r="AI47" s="498"/>
      <c r="AJ47" s="499"/>
    </row>
    <row r="48" spans="1:36" outlineLevel="2">
      <c r="A48" s="474"/>
      <c r="B48" s="468"/>
      <c r="C48" s="49" t="str">
        <f t="shared" si="8"/>
        <v>010000A8</v>
      </c>
      <c r="D48" s="51" t="s">
        <v>328</v>
      </c>
      <c r="E48" s="497" t="s">
        <v>329</v>
      </c>
      <c r="F48" s="498"/>
      <c r="G48" s="498"/>
      <c r="H48" s="498"/>
      <c r="I48" s="498"/>
      <c r="J48" s="498"/>
      <c r="K48" s="498"/>
      <c r="L48" s="498"/>
      <c r="M48" s="498"/>
      <c r="N48" s="498"/>
      <c r="O48" s="498"/>
      <c r="P48" s="498"/>
      <c r="Q48" s="498"/>
      <c r="R48" s="498"/>
      <c r="S48" s="498"/>
      <c r="T48" s="498"/>
      <c r="U48" s="498"/>
      <c r="V48" s="498"/>
      <c r="W48" s="498"/>
      <c r="X48" s="498"/>
      <c r="Y48" s="498"/>
      <c r="Z48" s="498"/>
      <c r="AA48" s="498"/>
      <c r="AB48" s="498"/>
      <c r="AC48" s="498"/>
      <c r="AD48" s="498"/>
      <c r="AE48" s="498"/>
      <c r="AF48" s="498"/>
      <c r="AG48" s="498"/>
      <c r="AH48" s="498"/>
      <c r="AI48" s="498"/>
      <c r="AJ48" s="499"/>
    </row>
    <row r="49" spans="1:36" outlineLevel="2">
      <c r="A49" s="474"/>
      <c r="B49" s="468"/>
      <c r="C49" s="49" t="str">
        <f t="shared" si="8"/>
        <v>010000AC</v>
      </c>
      <c r="D49" s="54" t="s">
        <v>330</v>
      </c>
      <c r="E49" s="497" t="s">
        <v>331</v>
      </c>
      <c r="F49" s="498"/>
      <c r="G49" s="498"/>
      <c r="H49" s="498"/>
      <c r="I49" s="498"/>
      <c r="J49" s="498"/>
      <c r="K49" s="498"/>
      <c r="L49" s="498"/>
      <c r="M49" s="498"/>
      <c r="N49" s="498"/>
      <c r="O49" s="498"/>
      <c r="P49" s="498"/>
      <c r="Q49" s="498"/>
      <c r="R49" s="498"/>
      <c r="S49" s="498"/>
      <c r="T49" s="498"/>
      <c r="U49" s="498"/>
      <c r="V49" s="498"/>
      <c r="W49" s="498"/>
      <c r="X49" s="498"/>
      <c r="Y49" s="498"/>
      <c r="Z49" s="498"/>
      <c r="AA49" s="498"/>
      <c r="AB49" s="498"/>
      <c r="AC49" s="498"/>
      <c r="AD49" s="498"/>
      <c r="AE49" s="498"/>
      <c r="AF49" s="498"/>
      <c r="AG49" s="498"/>
      <c r="AH49" s="498"/>
      <c r="AI49" s="498"/>
      <c r="AJ49" s="499"/>
    </row>
    <row r="50" spans="1:36" outlineLevel="2">
      <c r="A50" s="474"/>
      <c r="B50" s="496" t="str">
        <f>DEC2HEX(HEX2DEC(B46) + 1)</f>
        <v>10000B</v>
      </c>
      <c r="C50" s="49" t="str">
        <f t="shared" si="8"/>
        <v>010000B0</v>
      </c>
      <c r="D50" s="49" t="s">
        <v>332</v>
      </c>
      <c r="E50" s="534" t="s">
        <v>333</v>
      </c>
      <c r="F50" s="535"/>
      <c r="G50" s="535"/>
      <c r="H50" s="535"/>
      <c r="I50" s="535"/>
      <c r="J50" s="535"/>
      <c r="K50" s="535"/>
      <c r="L50" s="535"/>
      <c r="M50" s="535"/>
      <c r="N50" s="535"/>
      <c r="O50" s="535"/>
      <c r="P50" s="535"/>
      <c r="Q50" s="535"/>
      <c r="R50" s="535"/>
      <c r="S50" s="535"/>
      <c r="T50" s="535"/>
      <c r="U50" s="535"/>
      <c r="V50" s="535"/>
      <c r="W50" s="535"/>
      <c r="X50" s="535"/>
      <c r="Y50" s="535"/>
      <c r="Z50" s="535"/>
      <c r="AA50" s="535"/>
      <c r="AB50" s="535"/>
      <c r="AC50" s="535"/>
      <c r="AD50" s="535"/>
      <c r="AE50" s="535"/>
      <c r="AF50" s="535"/>
      <c r="AG50" s="535"/>
      <c r="AH50" s="535"/>
      <c r="AI50" s="535"/>
      <c r="AJ50" s="536"/>
    </row>
    <row r="51" spans="1:36" outlineLevel="2">
      <c r="A51" s="474"/>
      <c r="B51" s="468"/>
      <c r="C51" s="49" t="str">
        <f t="shared" si="8"/>
        <v>010000B4</v>
      </c>
      <c r="D51" s="51" t="s">
        <v>334</v>
      </c>
      <c r="E51" s="534" t="s">
        <v>335</v>
      </c>
      <c r="F51" s="535"/>
      <c r="G51" s="535"/>
      <c r="H51" s="535"/>
      <c r="I51" s="535"/>
      <c r="J51" s="535"/>
      <c r="K51" s="535"/>
      <c r="L51" s="535"/>
      <c r="M51" s="535"/>
      <c r="N51" s="535"/>
      <c r="O51" s="535"/>
      <c r="P51" s="535"/>
      <c r="Q51" s="535"/>
      <c r="R51" s="535"/>
      <c r="S51" s="535"/>
      <c r="T51" s="535"/>
      <c r="U51" s="535"/>
      <c r="V51" s="535"/>
      <c r="W51" s="535"/>
      <c r="X51" s="535"/>
      <c r="Y51" s="535"/>
      <c r="Z51" s="535"/>
      <c r="AA51" s="535"/>
      <c r="AB51" s="535"/>
      <c r="AC51" s="535"/>
      <c r="AD51" s="535"/>
      <c r="AE51" s="535"/>
      <c r="AF51" s="535"/>
      <c r="AG51" s="535"/>
      <c r="AH51" s="535"/>
      <c r="AI51" s="535"/>
      <c r="AJ51" s="536"/>
    </row>
    <row r="52" spans="1:36" outlineLevel="2">
      <c r="A52" s="474"/>
      <c r="B52" s="468"/>
      <c r="C52" s="49" t="str">
        <f t="shared" si="8"/>
        <v>010000B8</v>
      </c>
      <c r="D52" s="51" t="s">
        <v>336</v>
      </c>
      <c r="E52" s="534" t="s">
        <v>337</v>
      </c>
      <c r="F52" s="535"/>
      <c r="G52" s="535"/>
      <c r="H52" s="535"/>
      <c r="I52" s="535"/>
      <c r="J52" s="535"/>
      <c r="K52" s="535"/>
      <c r="L52" s="535"/>
      <c r="M52" s="535"/>
      <c r="N52" s="535"/>
      <c r="O52" s="535"/>
      <c r="P52" s="535"/>
      <c r="Q52" s="535"/>
      <c r="R52" s="535"/>
      <c r="S52" s="535"/>
      <c r="T52" s="535"/>
      <c r="U52" s="535"/>
      <c r="V52" s="535"/>
      <c r="W52" s="535"/>
      <c r="X52" s="535"/>
      <c r="Y52" s="535"/>
      <c r="Z52" s="535"/>
      <c r="AA52" s="535"/>
      <c r="AB52" s="535"/>
      <c r="AC52" s="535"/>
      <c r="AD52" s="535"/>
      <c r="AE52" s="535"/>
      <c r="AF52" s="535"/>
      <c r="AG52" s="535"/>
      <c r="AH52" s="535"/>
      <c r="AI52" s="535"/>
      <c r="AJ52" s="536"/>
    </row>
    <row r="53" spans="1:36" outlineLevel="2">
      <c r="A53" s="474"/>
      <c r="B53" s="468"/>
      <c r="C53" s="49" t="str">
        <f t="shared" si="8"/>
        <v>010000BC</v>
      </c>
      <c r="D53" s="54" t="s">
        <v>338</v>
      </c>
      <c r="E53" s="534" t="s">
        <v>339</v>
      </c>
      <c r="F53" s="535"/>
      <c r="G53" s="535"/>
      <c r="H53" s="535"/>
      <c r="I53" s="535"/>
      <c r="J53" s="535"/>
      <c r="K53" s="535"/>
      <c r="L53" s="535"/>
      <c r="M53" s="535"/>
      <c r="N53" s="535"/>
      <c r="O53" s="535"/>
      <c r="P53" s="535"/>
      <c r="Q53" s="535"/>
      <c r="R53" s="535"/>
      <c r="S53" s="535"/>
      <c r="T53" s="535"/>
      <c r="U53" s="535"/>
      <c r="V53" s="535"/>
      <c r="W53" s="535"/>
      <c r="X53" s="535"/>
      <c r="Y53" s="535"/>
      <c r="Z53" s="535"/>
      <c r="AA53" s="535"/>
      <c r="AB53" s="535"/>
      <c r="AC53" s="535"/>
      <c r="AD53" s="535"/>
      <c r="AE53" s="535"/>
      <c r="AF53" s="535"/>
      <c r="AG53" s="535"/>
      <c r="AH53" s="535"/>
      <c r="AI53" s="535"/>
      <c r="AJ53" s="536"/>
    </row>
    <row r="54" spans="1:36" outlineLevel="2">
      <c r="A54" s="474"/>
      <c r="B54" s="496" t="str">
        <f>DEC2HEX(HEX2DEC(B50) + 1)</f>
        <v>10000C</v>
      </c>
      <c r="C54" s="49" t="str">
        <f t="shared" si="8"/>
        <v>010000C0</v>
      </c>
      <c r="D54" s="49" t="s">
        <v>340</v>
      </c>
      <c r="E54" s="52"/>
      <c r="F54" s="472" t="s">
        <v>341</v>
      </c>
      <c r="G54" s="912"/>
      <c r="H54" s="913"/>
      <c r="I54" s="52"/>
      <c r="J54" s="472" t="s">
        <v>342</v>
      </c>
      <c r="K54" s="912"/>
      <c r="L54" s="913"/>
      <c r="M54" s="52"/>
      <c r="N54" s="472" t="s">
        <v>343</v>
      </c>
      <c r="O54" s="912"/>
      <c r="P54" s="913"/>
      <c r="Q54" s="52"/>
      <c r="R54" s="472" t="s">
        <v>344</v>
      </c>
      <c r="S54" s="912"/>
      <c r="T54" s="913"/>
      <c r="U54" s="52"/>
      <c r="V54" s="472" t="s">
        <v>345</v>
      </c>
      <c r="W54" s="912"/>
      <c r="X54" s="913"/>
      <c r="Y54" s="52"/>
      <c r="Z54" s="472" t="s">
        <v>346</v>
      </c>
      <c r="AA54" s="912"/>
      <c r="AB54" s="913"/>
      <c r="AC54" s="52"/>
      <c r="AD54" s="472" t="s">
        <v>347</v>
      </c>
      <c r="AE54" s="912"/>
      <c r="AF54" s="913"/>
      <c r="AG54" s="52"/>
      <c r="AH54" s="472" t="s">
        <v>348</v>
      </c>
      <c r="AI54" s="912"/>
      <c r="AJ54" s="913"/>
    </row>
    <row r="55" spans="1:36" outlineLevel="2">
      <c r="A55" s="474"/>
      <c r="B55" s="468"/>
      <c r="C55" s="49" t="str">
        <f t="shared" si="8"/>
        <v>010000C4</v>
      </c>
      <c r="D55" s="51" t="s">
        <v>349</v>
      </c>
      <c r="E55" s="52"/>
      <c r="F55" s="472" t="s">
        <v>350</v>
      </c>
      <c r="G55" s="912"/>
      <c r="H55" s="913"/>
      <c r="I55" s="52"/>
      <c r="J55" s="472" t="s">
        <v>351</v>
      </c>
      <c r="K55" s="912"/>
      <c r="L55" s="913"/>
      <c r="M55" s="52"/>
      <c r="N55" s="472" t="s">
        <v>352</v>
      </c>
      <c r="O55" s="912"/>
      <c r="P55" s="913"/>
      <c r="Q55" s="52"/>
      <c r="R55" s="472" t="s">
        <v>353</v>
      </c>
      <c r="S55" s="912"/>
      <c r="T55" s="913"/>
      <c r="U55" s="52"/>
      <c r="V55" s="472" t="s">
        <v>354</v>
      </c>
      <c r="W55" s="912"/>
      <c r="X55" s="913"/>
      <c r="Y55" s="52"/>
      <c r="Z55" s="472" t="s">
        <v>355</v>
      </c>
      <c r="AA55" s="912"/>
      <c r="AB55" s="913"/>
      <c r="AC55" s="52"/>
      <c r="AD55" s="472" t="s">
        <v>356</v>
      </c>
      <c r="AE55" s="912"/>
      <c r="AF55" s="913"/>
      <c r="AG55" s="52"/>
      <c r="AH55" s="472" t="s">
        <v>357</v>
      </c>
      <c r="AI55" s="912"/>
      <c r="AJ55" s="913"/>
    </row>
    <row r="56" spans="1:36" outlineLevel="2">
      <c r="A56" s="474"/>
      <c r="B56" s="468"/>
      <c r="C56" s="49" t="str">
        <f t="shared" si="8"/>
        <v>010000C8</v>
      </c>
      <c r="D56" s="51" t="s">
        <v>358</v>
      </c>
      <c r="E56" s="52"/>
      <c r="F56" s="472" t="s">
        <v>359</v>
      </c>
      <c r="G56" s="912"/>
      <c r="H56" s="913"/>
      <c r="I56" s="52"/>
      <c r="J56" s="472" t="s">
        <v>360</v>
      </c>
      <c r="K56" s="912"/>
      <c r="L56" s="913"/>
      <c r="M56" s="52"/>
      <c r="N56" s="472" t="s">
        <v>361</v>
      </c>
      <c r="O56" s="912"/>
      <c r="P56" s="913"/>
      <c r="Q56" s="52"/>
      <c r="R56" s="472" t="s">
        <v>362</v>
      </c>
      <c r="S56" s="912"/>
      <c r="T56" s="913"/>
      <c r="U56" s="52"/>
      <c r="V56" s="472" t="s">
        <v>363</v>
      </c>
      <c r="W56" s="912"/>
      <c r="X56" s="913"/>
      <c r="Y56" s="52"/>
      <c r="Z56" s="472" t="s">
        <v>364</v>
      </c>
      <c r="AA56" s="912"/>
      <c r="AB56" s="913"/>
      <c r="AC56" s="52"/>
      <c r="AD56" s="472" t="s">
        <v>365</v>
      </c>
      <c r="AE56" s="912"/>
      <c r="AF56" s="913"/>
      <c r="AG56" s="52"/>
      <c r="AH56" s="472" t="s">
        <v>366</v>
      </c>
      <c r="AI56" s="912"/>
      <c r="AJ56" s="913"/>
    </row>
    <row r="57" spans="1:36" outlineLevel="2">
      <c r="A57" s="474"/>
      <c r="B57" s="468"/>
      <c r="C57" s="49" t="str">
        <f t="shared" si="8"/>
        <v>010000CC</v>
      </c>
      <c r="D57" s="278" t="s">
        <v>367</v>
      </c>
      <c r="E57" s="106"/>
      <c r="F57" s="472" t="s">
        <v>368</v>
      </c>
      <c r="G57" s="912"/>
      <c r="H57" s="913"/>
      <c r="I57" s="106"/>
      <c r="J57" s="472" t="s">
        <v>369</v>
      </c>
      <c r="K57" s="912"/>
      <c r="L57" s="913"/>
      <c r="M57" s="106"/>
      <c r="N57" s="472" t="s">
        <v>370</v>
      </c>
      <c r="O57" s="912"/>
      <c r="P57" s="913"/>
      <c r="Q57" s="52"/>
      <c r="R57" s="472" t="s">
        <v>371</v>
      </c>
      <c r="S57" s="912"/>
      <c r="T57" s="913"/>
      <c r="U57" s="52"/>
      <c r="V57" s="472" t="s">
        <v>372</v>
      </c>
      <c r="W57" s="912"/>
      <c r="X57" s="913"/>
      <c r="Y57" s="52"/>
      <c r="Z57" s="472" t="s">
        <v>373</v>
      </c>
      <c r="AA57" s="912"/>
      <c r="AB57" s="913"/>
      <c r="AC57" s="52"/>
      <c r="AD57" s="472" t="s">
        <v>374</v>
      </c>
      <c r="AE57" s="912"/>
      <c r="AF57" s="913"/>
      <c r="AG57" s="52"/>
      <c r="AH57" s="472" t="s">
        <v>375</v>
      </c>
      <c r="AI57" s="912"/>
      <c r="AJ57" s="913"/>
    </row>
    <row r="58" spans="1:36" outlineLevel="2">
      <c r="A58" s="474"/>
      <c r="B58" s="496" t="str">
        <f>DEC2HEX(HEX2DEC(B54) + 1)</f>
        <v>10000D</v>
      </c>
      <c r="C58" s="49" t="str">
        <f t="shared" si="8"/>
        <v>010000D0</v>
      </c>
      <c r="D58" s="279" t="s">
        <v>376</v>
      </c>
      <c r="E58" s="61"/>
      <c r="F58" s="472" t="s">
        <v>377</v>
      </c>
      <c r="G58" s="912"/>
      <c r="H58" s="913"/>
      <c r="I58" s="61"/>
      <c r="J58" s="472" t="s">
        <v>378</v>
      </c>
      <c r="K58" s="912"/>
      <c r="L58" s="913"/>
      <c r="M58" s="61"/>
      <c r="N58" s="472" t="s">
        <v>379</v>
      </c>
      <c r="O58" s="912"/>
      <c r="P58" s="913"/>
      <c r="Q58" s="52"/>
      <c r="R58" s="472" t="s">
        <v>380</v>
      </c>
      <c r="S58" s="912"/>
      <c r="T58" s="913"/>
      <c r="U58" s="52"/>
      <c r="V58" s="472" t="s">
        <v>381</v>
      </c>
      <c r="W58" s="912"/>
      <c r="X58" s="913"/>
      <c r="Y58" s="52"/>
      <c r="Z58" s="472" t="s">
        <v>382</v>
      </c>
      <c r="AA58" s="912"/>
      <c r="AB58" s="913"/>
      <c r="AC58" s="52"/>
      <c r="AD58" s="472" t="s">
        <v>383</v>
      </c>
      <c r="AE58" s="912"/>
      <c r="AF58" s="913"/>
      <c r="AG58" s="52"/>
      <c r="AH58" s="472" t="s">
        <v>384</v>
      </c>
      <c r="AI58" s="912"/>
      <c r="AJ58" s="913"/>
    </row>
    <row r="59" spans="1:36" outlineLevel="2">
      <c r="A59" s="474"/>
      <c r="B59" s="468"/>
      <c r="C59" s="49" t="str">
        <f t="shared" si="8"/>
        <v>010000D4</v>
      </c>
      <c r="D59" s="51" t="s">
        <v>385</v>
      </c>
      <c r="E59" s="52"/>
      <c r="F59" s="472" t="s">
        <v>386</v>
      </c>
      <c r="G59" s="912"/>
      <c r="H59" s="913"/>
      <c r="I59" s="52"/>
      <c r="J59" s="472" t="s">
        <v>387</v>
      </c>
      <c r="K59" s="912"/>
      <c r="L59" s="913"/>
      <c r="M59" s="52"/>
      <c r="N59" s="472" t="s">
        <v>388</v>
      </c>
      <c r="O59" s="912"/>
      <c r="P59" s="913"/>
      <c r="Q59" s="52"/>
      <c r="R59" s="472" t="s">
        <v>389</v>
      </c>
      <c r="S59" s="912"/>
      <c r="T59" s="913"/>
      <c r="U59" s="52"/>
      <c r="V59" s="472" t="s">
        <v>390</v>
      </c>
      <c r="W59" s="912"/>
      <c r="X59" s="913"/>
      <c r="Y59" s="52"/>
      <c r="Z59" s="472" t="s">
        <v>391</v>
      </c>
      <c r="AA59" s="912"/>
      <c r="AB59" s="913"/>
      <c r="AC59" s="52"/>
      <c r="AD59" s="472" t="s">
        <v>392</v>
      </c>
      <c r="AE59" s="912"/>
      <c r="AF59" s="913"/>
      <c r="AG59" s="52"/>
      <c r="AH59" s="472" t="s">
        <v>393</v>
      </c>
      <c r="AI59" s="912"/>
      <c r="AJ59" s="913"/>
    </row>
    <row r="60" spans="1:36" outlineLevel="2">
      <c r="A60" s="474"/>
      <c r="B60" s="468"/>
      <c r="C60" s="49" t="str">
        <f t="shared" si="8"/>
        <v>010000D8</v>
      </c>
      <c r="D60" s="51" t="s">
        <v>394</v>
      </c>
      <c r="E60" s="52"/>
      <c r="F60" s="472" t="s">
        <v>395</v>
      </c>
      <c r="G60" s="912"/>
      <c r="H60" s="913"/>
      <c r="I60" s="52"/>
      <c r="J60" s="472" t="s">
        <v>396</v>
      </c>
      <c r="K60" s="912"/>
      <c r="L60" s="913"/>
      <c r="M60" s="52"/>
      <c r="N60" s="472" t="s">
        <v>397</v>
      </c>
      <c r="O60" s="912"/>
      <c r="P60" s="913"/>
      <c r="Q60" s="52"/>
      <c r="R60" s="472" t="s">
        <v>398</v>
      </c>
      <c r="S60" s="912"/>
      <c r="T60" s="913"/>
      <c r="U60" s="52"/>
      <c r="V60" s="472" t="s">
        <v>399</v>
      </c>
      <c r="W60" s="912"/>
      <c r="X60" s="913"/>
      <c r="Y60" s="52"/>
      <c r="Z60" s="472" t="s">
        <v>400</v>
      </c>
      <c r="AA60" s="912"/>
      <c r="AB60" s="913"/>
      <c r="AC60" s="52"/>
      <c r="AD60" s="472" t="s">
        <v>401</v>
      </c>
      <c r="AE60" s="912"/>
      <c r="AF60" s="913"/>
      <c r="AG60" s="52"/>
      <c r="AH60" s="472" t="s">
        <v>402</v>
      </c>
      <c r="AI60" s="912"/>
      <c r="AJ60" s="913"/>
    </row>
    <row r="61" spans="1:36" outlineLevel="2">
      <c r="A61" s="474"/>
      <c r="B61" s="468"/>
      <c r="C61" s="49" t="str">
        <f t="shared" si="8"/>
        <v>010000DC</v>
      </c>
      <c r="D61" s="51" t="s">
        <v>403</v>
      </c>
      <c r="E61" s="52"/>
      <c r="F61" s="472" t="s">
        <v>404</v>
      </c>
      <c r="G61" s="912"/>
      <c r="H61" s="913"/>
      <c r="I61" s="52"/>
      <c r="J61" s="472" t="s">
        <v>405</v>
      </c>
      <c r="K61" s="912"/>
      <c r="L61" s="913"/>
      <c r="M61" s="52"/>
      <c r="N61" s="472" t="s">
        <v>406</v>
      </c>
      <c r="O61" s="912"/>
      <c r="P61" s="913"/>
      <c r="Q61" s="52"/>
      <c r="R61" s="472" t="s">
        <v>407</v>
      </c>
      <c r="S61" s="912"/>
      <c r="T61" s="913"/>
      <c r="U61" s="52"/>
      <c r="V61" s="472" t="s">
        <v>408</v>
      </c>
      <c r="W61" s="912"/>
      <c r="X61" s="913"/>
      <c r="Y61" s="52"/>
      <c r="Z61" s="472" t="s">
        <v>409</v>
      </c>
      <c r="AA61" s="912"/>
      <c r="AB61" s="913"/>
      <c r="AC61" s="52"/>
      <c r="AD61" s="472" t="s">
        <v>410</v>
      </c>
      <c r="AE61" s="912"/>
      <c r="AF61" s="913"/>
      <c r="AG61" s="52"/>
      <c r="AH61" s="472" t="s">
        <v>411</v>
      </c>
      <c r="AI61" s="912"/>
      <c r="AJ61" s="913"/>
    </row>
    <row r="62" spans="1:36" outlineLevel="2">
      <c r="A62" s="474"/>
      <c r="B62" s="496" t="str">
        <f>DEC2HEX(HEX2DEC(B58) + 1)</f>
        <v>10000E</v>
      </c>
      <c r="C62" s="49" t="str">
        <f t="shared" si="8"/>
        <v>010000E0</v>
      </c>
      <c r="D62" s="285" t="s">
        <v>412</v>
      </c>
      <c r="E62" s="537" t="s">
        <v>413</v>
      </c>
      <c r="F62" s="538"/>
      <c r="G62" s="538"/>
      <c r="H62" s="538"/>
      <c r="I62" s="538"/>
      <c r="J62" s="538"/>
      <c r="K62" s="538"/>
      <c r="L62" s="538"/>
      <c r="M62" s="538"/>
      <c r="N62" s="538"/>
      <c r="O62" s="538"/>
      <c r="P62" s="538"/>
      <c r="Q62" s="538"/>
      <c r="R62" s="538"/>
      <c r="S62" s="538"/>
      <c r="T62" s="538"/>
      <c r="U62" s="538"/>
      <c r="V62" s="538"/>
      <c r="W62" s="538"/>
      <c r="X62" s="538"/>
      <c r="Y62" s="538"/>
      <c r="Z62" s="538"/>
      <c r="AA62" s="538"/>
      <c r="AB62" s="538"/>
      <c r="AC62" s="538"/>
      <c r="AD62" s="538"/>
      <c r="AE62" s="538"/>
      <c r="AF62" s="538"/>
      <c r="AG62" s="538"/>
      <c r="AH62" s="538"/>
      <c r="AI62" s="538"/>
      <c r="AJ62" s="539"/>
    </row>
    <row r="63" spans="1:36" outlineLevel="2">
      <c r="A63" s="474"/>
      <c r="B63" s="468"/>
      <c r="C63" s="49" t="str">
        <f t="shared" si="8"/>
        <v>010000E4</v>
      </c>
      <c r="D63" s="286" t="s">
        <v>412</v>
      </c>
      <c r="E63" s="540" t="s">
        <v>414</v>
      </c>
      <c r="F63" s="541"/>
      <c r="G63" s="541"/>
      <c r="H63" s="541"/>
      <c r="I63" s="541"/>
      <c r="J63" s="541"/>
      <c r="K63" s="541"/>
      <c r="L63" s="541"/>
      <c r="M63" s="541"/>
      <c r="N63" s="541"/>
      <c r="O63" s="541"/>
      <c r="P63" s="541"/>
      <c r="Q63" s="541"/>
      <c r="R63" s="541"/>
      <c r="S63" s="541"/>
      <c r="T63" s="541"/>
      <c r="U63" s="541"/>
      <c r="V63" s="541"/>
      <c r="W63" s="541"/>
      <c r="X63" s="541"/>
      <c r="Y63" s="541"/>
      <c r="Z63" s="541"/>
      <c r="AA63" s="541"/>
      <c r="AB63" s="541"/>
      <c r="AC63" s="541"/>
      <c r="AD63" s="541"/>
      <c r="AE63" s="541"/>
      <c r="AF63" s="541"/>
      <c r="AG63" s="541"/>
      <c r="AH63" s="541"/>
      <c r="AI63" s="541"/>
      <c r="AJ63" s="542"/>
    </row>
    <row r="64" spans="1:36" outlineLevel="2">
      <c r="A64" s="474"/>
      <c r="B64" s="468"/>
      <c r="C64" s="49" t="str">
        <f t="shared" si="8"/>
        <v>010000E8</v>
      </c>
      <c r="D64" s="286" t="s">
        <v>412</v>
      </c>
      <c r="E64" s="540" t="s">
        <v>415</v>
      </c>
      <c r="F64" s="541"/>
      <c r="G64" s="541"/>
      <c r="H64" s="541"/>
      <c r="I64" s="541"/>
      <c r="J64" s="541"/>
      <c r="K64" s="541"/>
      <c r="L64" s="541"/>
      <c r="M64" s="541"/>
      <c r="N64" s="541"/>
      <c r="O64" s="541"/>
      <c r="P64" s="541"/>
      <c r="Q64" s="541"/>
      <c r="R64" s="541"/>
      <c r="S64" s="541"/>
      <c r="T64" s="541"/>
      <c r="U64" s="541"/>
      <c r="V64" s="541"/>
      <c r="W64" s="541"/>
      <c r="X64" s="541"/>
      <c r="Y64" s="541"/>
      <c r="Z64" s="541"/>
      <c r="AA64" s="541"/>
      <c r="AB64" s="541"/>
      <c r="AC64" s="541"/>
      <c r="AD64" s="541"/>
      <c r="AE64" s="541"/>
      <c r="AF64" s="541"/>
      <c r="AG64" s="541"/>
      <c r="AH64" s="541"/>
      <c r="AI64" s="541"/>
      <c r="AJ64" s="542"/>
    </row>
    <row r="65" spans="1:36" outlineLevel="2">
      <c r="A65" s="474"/>
      <c r="B65" s="468"/>
      <c r="C65" s="49" t="str">
        <f t="shared" si="8"/>
        <v>010000EC</v>
      </c>
      <c r="D65" s="287" t="s">
        <v>412</v>
      </c>
      <c r="E65" s="543" t="s">
        <v>416</v>
      </c>
      <c r="F65" s="544"/>
      <c r="G65" s="544"/>
      <c r="H65" s="544"/>
      <c r="I65" s="544"/>
      <c r="J65" s="544"/>
      <c r="K65" s="544"/>
      <c r="L65" s="544"/>
      <c r="M65" s="544"/>
      <c r="N65" s="544"/>
      <c r="O65" s="544"/>
      <c r="P65" s="544"/>
      <c r="Q65" s="544"/>
      <c r="R65" s="544"/>
      <c r="S65" s="544"/>
      <c r="T65" s="544"/>
      <c r="U65" s="544"/>
      <c r="V65" s="544"/>
      <c r="W65" s="544"/>
      <c r="X65" s="544"/>
      <c r="Y65" s="544"/>
      <c r="Z65" s="544"/>
      <c r="AA65" s="544"/>
      <c r="AB65" s="544"/>
      <c r="AC65" s="544"/>
      <c r="AD65" s="544"/>
      <c r="AE65" s="544"/>
      <c r="AF65" s="544"/>
      <c r="AG65" s="544"/>
      <c r="AH65" s="544"/>
      <c r="AI65" s="544"/>
      <c r="AJ65" s="545"/>
    </row>
    <row r="66" spans="1:36" outlineLevel="2">
      <c r="A66" s="474"/>
      <c r="B66" s="496" t="str">
        <f>DEC2HEX(HEX2DEC(B62) + 1)</f>
        <v>10000F</v>
      </c>
      <c r="C66" s="49" t="str">
        <f t="shared" si="8"/>
        <v>010000F0</v>
      </c>
      <c r="D66" s="285" t="s">
        <v>417</v>
      </c>
      <c r="E66" s="537" t="s">
        <v>418</v>
      </c>
      <c r="F66" s="538"/>
      <c r="G66" s="538"/>
      <c r="H66" s="538"/>
      <c r="I66" s="538"/>
      <c r="J66" s="538"/>
      <c r="K66" s="538"/>
      <c r="L66" s="538"/>
      <c r="M66" s="538"/>
      <c r="N66" s="538"/>
      <c r="O66" s="538"/>
      <c r="P66" s="538"/>
      <c r="Q66" s="538"/>
      <c r="R66" s="538"/>
      <c r="S66" s="538"/>
      <c r="T66" s="538"/>
      <c r="U66" s="538"/>
      <c r="V66" s="538"/>
      <c r="W66" s="538"/>
      <c r="X66" s="538"/>
      <c r="Y66" s="538"/>
      <c r="Z66" s="538"/>
      <c r="AA66" s="538"/>
      <c r="AB66" s="538"/>
      <c r="AC66" s="538"/>
      <c r="AD66" s="538"/>
      <c r="AE66" s="538"/>
      <c r="AF66" s="538"/>
      <c r="AG66" s="538"/>
      <c r="AH66" s="538"/>
      <c r="AI66" s="538"/>
      <c r="AJ66" s="539"/>
    </row>
    <row r="67" spans="1:36" outlineLevel="2">
      <c r="A67" s="474"/>
      <c r="B67" s="468"/>
      <c r="C67" s="49" t="str">
        <f t="shared" si="8"/>
        <v>010000F4</v>
      </c>
      <c r="D67" s="286" t="s">
        <v>417</v>
      </c>
      <c r="E67" s="540" t="s">
        <v>419</v>
      </c>
      <c r="F67" s="541"/>
      <c r="G67" s="541"/>
      <c r="H67" s="541"/>
      <c r="I67" s="541"/>
      <c r="J67" s="541"/>
      <c r="K67" s="541"/>
      <c r="L67" s="541"/>
      <c r="M67" s="541"/>
      <c r="N67" s="541"/>
      <c r="O67" s="541"/>
      <c r="P67" s="541"/>
      <c r="Q67" s="541"/>
      <c r="R67" s="541"/>
      <c r="S67" s="541"/>
      <c r="T67" s="541"/>
      <c r="U67" s="541"/>
      <c r="V67" s="541"/>
      <c r="W67" s="541"/>
      <c r="X67" s="541"/>
      <c r="Y67" s="541"/>
      <c r="Z67" s="541"/>
      <c r="AA67" s="541"/>
      <c r="AB67" s="541"/>
      <c r="AC67" s="541"/>
      <c r="AD67" s="541"/>
      <c r="AE67" s="541"/>
      <c r="AF67" s="541"/>
      <c r="AG67" s="541"/>
      <c r="AH67" s="541"/>
      <c r="AI67" s="541"/>
      <c r="AJ67" s="542"/>
    </row>
    <row r="68" spans="1:36" outlineLevel="2">
      <c r="A68" s="474"/>
      <c r="B68" s="468"/>
      <c r="C68" s="49" t="str">
        <f t="shared" si="8"/>
        <v>010000F8</v>
      </c>
      <c r="D68" s="286" t="s">
        <v>417</v>
      </c>
      <c r="E68" s="540" t="s">
        <v>420</v>
      </c>
      <c r="F68" s="541"/>
      <c r="G68" s="541"/>
      <c r="H68" s="541"/>
      <c r="I68" s="541"/>
      <c r="J68" s="541"/>
      <c r="K68" s="541"/>
      <c r="L68" s="541"/>
      <c r="M68" s="541"/>
      <c r="N68" s="541"/>
      <c r="O68" s="541"/>
      <c r="P68" s="541"/>
      <c r="Q68" s="541"/>
      <c r="R68" s="541"/>
      <c r="S68" s="541"/>
      <c r="T68" s="541"/>
      <c r="U68" s="541"/>
      <c r="V68" s="541"/>
      <c r="W68" s="541"/>
      <c r="X68" s="541"/>
      <c r="Y68" s="541"/>
      <c r="Z68" s="541"/>
      <c r="AA68" s="541"/>
      <c r="AB68" s="541"/>
      <c r="AC68" s="541"/>
      <c r="AD68" s="541"/>
      <c r="AE68" s="541"/>
      <c r="AF68" s="541"/>
      <c r="AG68" s="541"/>
      <c r="AH68" s="541"/>
      <c r="AI68" s="541"/>
      <c r="AJ68" s="542"/>
    </row>
    <row r="69" spans="1:36" outlineLevel="2">
      <c r="A69" s="474"/>
      <c r="B69" s="468"/>
      <c r="C69" s="49" t="str">
        <f t="shared" si="8"/>
        <v>010000FC</v>
      </c>
      <c r="D69" s="287" t="s">
        <v>417</v>
      </c>
      <c r="E69" s="543" t="s">
        <v>421</v>
      </c>
      <c r="F69" s="544"/>
      <c r="G69" s="544"/>
      <c r="H69" s="544"/>
      <c r="I69" s="544"/>
      <c r="J69" s="544"/>
      <c r="K69" s="544"/>
      <c r="L69" s="544"/>
      <c r="M69" s="544"/>
      <c r="N69" s="544"/>
      <c r="O69" s="544"/>
      <c r="P69" s="544"/>
      <c r="Q69" s="544"/>
      <c r="R69" s="544"/>
      <c r="S69" s="544"/>
      <c r="T69" s="544"/>
      <c r="U69" s="544"/>
      <c r="V69" s="544"/>
      <c r="W69" s="544"/>
      <c r="X69" s="544"/>
      <c r="Y69" s="544"/>
      <c r="Z69" s="544"/>
      <c r="AA69" s="544"/>
      <c r="AB69" s="544"/>
      <c r="AC69" s="544"/>
      <c r="AD69" s="544"/>
      <c r="AE69" s="544"/>
      <c r="AF69" s="544"/>
      <c r="AG69" s="544"/>
      <c r="AH69" s="544"/>
      <c r="AI69" s="544"/>
      <c r="AJ69" s="545"/>
    </row>
    <row r="70" spans="1:36" outlineLevel="2">
      <c r="A70" s="474"/>
      <c r="B70" s="496" t="str">
        <f>DEC2HEX(HEX2DEC(B66) + 1)</f>
        <v>100010</v>
      </c>
      <c r="C70" s="49" t="str">
        <f t="shared" si="8"/>
        <v>01000100</v>
      </c>
      <c r="D70" s="421" t="s">
        <v>252</v>
      </c>
      <c r="E70" s="546" t="s">
        <v>253</v>
      </c>
      <c r="F70" s="547"/>
      <c r="G70" s="547"/>
      <c r="H70" s="547"/>
      <c r="I70" s="547"/>
      <c r="J70" s="547"/>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8"/>
    </row>
    <row r="71" spans="1:36" outlineLevel="2">
      <c r="A71" s="474"/>
      <c r="B71" s="468"/>
      <c r="C71" s="49" t="str">
        <f t="shared" si="8"/>
        <v>01000104</v>
      </c>
      <c r="D71" s="317" t="s">
        <v>252</v>
      </c>
      <c r="E71" s="464" t="s">
        <v>253</v>
      </c>
      <c r="F71" s="465"/>
      <c r="G71" s="465"/>
      <c r="H71" s="465"/>
      <c r="I71" s="465"/>
      <c r="J71" s="465"/>
      <c r="K71" s="465"/>
      <c r="L71" s="465"/>
      <c r="M71" s="465"/>
      <c r="N71" s="465"/>
      <c r="O71" s="465"/>
      <c r="P71" s="465"/>
      <c r="Q71" s="465"/>
      <c r="R71" s="465"/>
      <c r="S71" s="465"/>
      <c r="T71" s="465"/>
      <c r="U71" s="465"/>
      <c r="V71" s="465"/>
      <c r="W71" s="465"/>
      <c r="X71" s="465"/>
      <c r="Y71" s="465"/>
      <c r="Z71" s="465"/>
      <c r="AA71" s="465"/>
      <c r="AB71" s="465"/>
      <c r="AC71" s="465"/>
      <c r="AD71" s="465"/>
      <c r="AE71" s="465"/>
      <c r="AF71" s="465"/>
      <c r="AG71" s="465"/>
      <c r="AH71" s="465"/>
      <c r="AI71" s="465"/>
      <c r="AJ71" s="466"/>
    </row>
    <row r="72" spans="1:36" outlineLevel="2">
      <c r="A72" s="474"/>
      <c r="B72" s="468"/>
      <c r="C72" s="49" t="str">
        <f t="shared" si="8"/>
        <v>01000108</v>
      </c>
      <c r="D72" s="317" t="s">
        <v>252</v>
      </c>
      <c r="E72" s="464" t="s">
        <v>253</v>
      </c>
      <c r="F72" s="465"/>
      <c r="G72" s="465"/>
      <c r="H72" s="465"/>
      <c r="I72" s="465"/>
      <c r="J72" s="465"/>
      <c r="K72" s="465"/>
      <c r="L72" s="465"/>
      <c r="M72" s="465"/>
      <c r="N72" s="465"/>
      <c r="O72" s="465"/>
      <c r="P72" s="465"/>
      <c r="Q72" s="465"/>
      <c r="R72" s="465"/>
      <c r="S72" s="465"/>
      <c r="T72" s="465"/>
      <c r="U72" s="465"/>
      <c r="V72" s="465"/>
      <c r="W72" s="465"/>
      <c r="X72" s="465"/>
      <c r="Y72" s="465"/>
      <c r="Z72" s="465"/>
      <c r="AA72" s="465"/>
      <c r="AB72" s="465"/>
      <c r="AC72" s="465"/>
      <c r="AD72" s="465"/>
      <c r="AE72" s="465"/>
      <c r="AF72" s="465"/>
      <c r="AG72" s="465"/>
      <c r="AH72" s="465"/>
      <c r="AI72" s="465"/>
      <c r="AJ72" s="466"/>
    </row>
    <row r="73" spans="1:36" outlineLevel="2">
      <c r="A73" s="474"/>
      <c r="B73" s="468"/>
      <c r="C73" s="49" t="str">
        <f t="shared" si="8"/>
        <v>0100010C</v>
      </c>
      <c r="D73" s="317" t="s">
        <v>252</v>
      </c>
      <c r="E73" s="549" t="s">
        <v>253</v>
      </c>
      <c r="F73" s="550"/>
      <c r="G73" s="550"/>
      <c r="H73" s="550"/>
      <c r="I73" s="550"/>
      <c r="J73" s="550"/>
      <c r="K73" s="550"/>
      <c r="L73" s="550"/>
      <c r="M73" s="550"/>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1"/>
    </row>
    <row r="74" spans="1:36" outlineLevel="2">
      <c r="A74" s="474"/>
      <c r="B74" s="496" t="str">
        <f>DEC2HEX(HEX2DEC(B70) + 1)</f>
        <v>100011</v>
      </c>
      <c r="C74" s="49" t="str">
        <f t="shared" si="8"/>
        <v>01000110</v>
      </c>
      <c r="D74" s="421" t="s">
        <v>252</v>
      </c>
      <c r="E74" s="461" t="s">
        <v>253</v>
      </c>
      <c r="F74" s="462"/>
      <c r="G74" s="462"/>
      <c r="H74" s="462"/>
      <c r="I74" s="462"/>
      <c r="J74" s="462"/>
      <c r="K74" s="462"/>
      <c r="L74" s="462"/>
      <c r="M74" s="462"/>
      <c r="N74" s="462"/>
      <c r="O74" s="462"/>
      <c r="P74" s="462"/>
      <c r="Q74" s="462"/>
      <c r="R74" s="462"/>
      <c r="S74" s="462"/>
      <c r="T74" s="462"/>
      <c r="U74" s="462"/>
      <c r="V74" s="462"/>
      <c r="W74" s="462"/>
      <c r="X74" s="462"/>
      <c r="Y74" s="462"/>
      <c r="Z74" s="462"/>
      <c r="AA74" s="462"/>
      <c r="AB74" s="462"/>
      <c r="AC74" s="462"/>
      <c r="AD74" s="462"/>
      <c r="AE74" s="462"/>
      <c r="AF74" s="462"/>
      <c r="AG74" s="462"/>
      <c r="AH74" s="462"/>
      <c r="AI74" s="462"/>
      <c r="AJ74" s="463"/>
    </row>
    <row r="75" spans="1:36" outlineLevel="2">
      <c r="A75" s="474"/>
      <c r="B75" s="468"/>
      <c r="C75" s="49" t="str">
        <f t="shared" si="8"/>
        <v>01000114</v>
      </c>
      <c r="D75" s="317" t="s">
        <v>252</v>
      </c>
      <c r="E75" s="464" t="s">
        <v>253</v>
      </c>
      <c r="F75" s="465"/>
      <c r="G75" s="465"/>
      <c r="H75" s="465"/>
      <c r="I75" s="465"/>
      <c r="J75" s="465"/>
      <c r="K75" s="465"/>
      <c r="L75" s="465"/>
      <c r="M75" s="465"/>
      <c r="N75" s="465"/>
      <c r="O75" s="465"/>
      <c r="P75" s="465"/>
      <c r="Q75" s="465"/>
      <c r="R75" s="465"/>
      <c r="S75" s="465"/>
      <c r="T75" s="465"/>
      <c r="U75" s="465"/>
      <c r="V75" s="465"/>
      <c r="W75" s="465"/>
      <c r="X75" s="465"/>
      <c r="Y75" s="465"/>
      <c r="Z75" s="465"/>
      <c r="AA75" s="465"/>
      <c r="AB75" s="465"/>
      <c r="AC75" s="465"/>
      <c r="AD75" s="465"/>
      <c r="AE75" s="465"/>
      <c r="AF75" s="465"/>
      <c r="AG75" s="465"/>
      <c r="AH75" s="465"/>
      <c r="AI75" s="465"/>
      <c r="AJ75" s="466"/>
    </row>
    <row r="76" spans="1:36" outlineLevel="2">
      <c r="A76" s="474"/>
      <c r="B76" s="468"/>
      <c r="C76" s="49" t="str">
        <f t="shared" si="8"/>
        <v>01000118</v>
      </c>
      <c r="D76" s="317" t="s">
        <v>252</v>
      </c>
      <c r="E76" s="464" t="s">
        <v>253</v>
      </c>
      <c r="F76" s="465"/>
      <c r="G76" s="465"/>
      <c r="H76" s="465"/>
      <c r="I76" s="465"/>
      <c r="J76" s="465"/>
      <c r="K76" s="465"/>
      <c r="L76" s="465"/>
      <c r="M76" s="465"/>
      <c r="N76" s="465"/>
      <c r="O76" s="465"/>
      <c r="P76" s="465"/>
      <c r="Q76" s="465"/>
      <c r="R76" s="465"/>
      <c r="S76" s="465"/>
      <c r="T76" s="465"/>
      <c r="U76" s="465"/>
      <c r="V76" s="465"/>
      <c r="W76" s="465"/>
      <c r="X76" s="465"/>
      <c r="Y76" s="465"/>
      <c r="Z76" s="465"/>
      <c r="AA76" s="465"/>
      <c r="AB76" s="465"/>
      <c r="AC76" s="465"/>
      <c r="AD76" s="465"/>
      <c r="AE76" s="465"/>
      <c r="AF76" s="465"/>
      <c r="AG76" s="465"/>
      <c r="AH76" s="465"/>
      <c r="AI76" s="465"/>
      <c r="AJ76" s="466"/>
    </row>
    <row r="77" spans="1:36" outlineLevel="2">
      <c r="A77" s="474"/>
      <c r="B77" s="468"/>
      <c r="C77" s="49" t="str">
        <f t="shared" si="8"/>
        <v>0100011C</v>
      </c>
      <c r="D77" s="317" t="s">
        <v>252</v>
      </c>
      <c r="E77" s="464" t="s">
        <v>253</v>
      </c>
      <c r="F77" s="465"/>
      <c r="G77" s="465"/>
      <c r="H77" s="465"/>
      <c r="I77" s="465"/>
      <c r="J77" s="465"/>
      <c r="K77" s="465"/>
      <c r="L77" s="465"/>
      <c r="M77" s="465"/>
      <c r="N77" s="465"/>
      <c r="O77" s="465"/>
      <c r="P77" s="465"/>
      <c r="Q77" s="465"/>
      <c r="R77" s="465"/>
      <c r="S77" s="465"/>
      <c r="T77" s="465"/>
      <c r="U77" s="465"/>
      <c r="V77" s="465"/>
      <c r="W77" s="465"/>
      <c r="X77" s="465"/>
      <c r="Y77" s="465"/>
      <c r="Z77" s="465"/>
      <c r="AA77" s="465"/>
      <c r="AB77" s="465"/>
      <c r="AC77" s="465"/>
      <c r="AD77" s="465"/>
      <c r="AE77" s="465"/>
      <c r="AF77" s="465"/>
      <c r="AG77" s="465"/>
      <c r="AH77" s="465"/>
      <c r="AI77" s="465"/>
      <c r="AJ77" s="466"/>
    </row>
    <row r="78" spans="1:36" outlineLevel="2">
      <c r="A78" s="474"/>
      <c r="B78" s="496" t="str">
        <f>DEC2HEX(HEX2DEC(B74) + 1)</f>
        <v>100012</v>
      </c>
      <c r="C78" s="49" t="str">
        <f t="shared" si="8"/>
        <v>01000120</v>
      </c>
      <c r="D78" s="421" t="s">
        <v>252</v>
      </c>
      <c r="E78" s="461" t="s">
        <v>253</v>
      </c>
      <c r="F78" s="462"/>
      <c r="G78" s="462"/>
      <c r="H78" s="462"/>
      <c r="I78" s="462"/>
      <c r="J78" s="462"/>
      <c r="K78" s="462"/>
      <c r="L78" s="462"/>
      <c r="M78" s="462"/>
      <c r="N78" s="462"/>
      <c r="O78" s="462"/>
      <c r="P78" s="462"/>
      <c r="Q78" s="462"/>
      <c r="R78" s="462"/>
      <c r="S78" s="462"/>
      <c r="T78" s="462"/>
      <c r="U78" s="462"/>
      <c r="V78" s="462"/>
      <c r="W78" s="462"/>
      <c r="X78" s="462"/>
      <c r="Y78" s="462"/>
      <c r="Z78" s="462"/>
      <c r="AA78" s="462"/>
      <c r="AB78" s="462"/>
      <c r="AC78" s="462"/>
      <c r="AD78" s="462"/>
      <c r="AE78" s="462"/>
      <c r="AF78" s="462"/>
      <c r="AG78" s="462"/>
      <c r="AH78" s="462"/>
      <c r="AI78" s="462"/>
      <c r="AJ78" s="463"/>
    </row>
    <row r="79" spans="1:36" outlineLevel="2">
      <c r="A79" s="474"/>
      <c r="B79" s="468"/>
      <c r="C79" s="49" t="str">
        <f t="shared" si="8"/>
        <v>01000124</v>
      </c>
      <c r="D79" s="317" t="s">
        <v>252</v>
      </c>
      <c r="E79" s="464" t="s">
        <v>253</v>
      </c>
      <c r="F79" s="465"/>
      <c r="G79" s="465"/>
      <c r="H79" s="465"/>
      <c r="I79" s="465"/>
      <c r="J79" s="465"/>
      <c r="K79" s="465"/>
      <c r="L79" s="465"/>
      <c r="M79" s="465"/>
      <c r="N79" s="465"/>
      <c r="O79" s="465"/>
      <c r="P79" s="465"/>
      <c r="Q79" s="465"/>
      <c r="R79" s="465"/>
      <c r="S79" s="465"/>
      <c r="T79" s="465"/>
      <c r="U79" s="465"/>
      <c r="V79" s="465"/>
      <c r="W79" s="465"/>
      <c r="X79" s="465"/>
      <c r="Y79" s="465"/>
      <c r="Z79" s="465"/>
      <c r="AA79" s="465"/>
      <c r="AB79" s="465"/>
      <c r="AC79" s="465"/>
      <c r="AD79" s="465"/>
      <c r="AE79" s="465"/>
      <c r="AF79" s="465"/>
      <c r="AG79" s="465"/>
      <c r="AH79" s="465"/>
      <c r="AI79" s="465"/>
      <c r="AJ79" s="466"/>
    </row>
    <row r="80" spans="1:36" outlineLevel="2">
      <c r="A80" s="474"/>
      <c r="B80" s="468"/>
      <c r="C80" s="49" t="str">
        <f t="shared" si="8"/>
        <v>01000128</v>
      </c>
      <c r="D80" s="317" t="s">
        <v>252</v>
      </c>
      <c r="E80" s="464" t="s">
        <v>253</v>
      </c>
      <c r="F80" s="465"/>
      <c r="G80" s="465"/>
      <c r="H80" s="465"/>
      <c r="I80" s="465"/>
      <c r="J80" s="465"/>
      <c r="K80" s="465"/>
      <c r="L80" s="465"/>
      <c r="M80" s="465"/>
      <c r="N80" s="465"/>
      <c r="O80" s="465"/>
      <c r="P80" s="465"/>
      <c r="Q80" s="465"/>
      <c r="R80" s="465"/>
      <c r="S80" s="465"/>
      <c r="T80" s="465"/>
      <c r="U80" s="465"/>
      <c r="V80" s="465"/>
      <c r="W80" s="465"/>
      <c r="X80" s="465"/>
      <c r="Y80" s="465"/>
      <c r="Z80" s="465"/>
      <c r="AA80" s="465"/>
      <c r="AB80" s="465"/>
      <c r="AC80" s="465"/>
      <c r="AD80" s="465"/>
      <c r="AE80" s="465"/>
      <c r="AF80" s="465"/>
      <c r="AG80" s="465"/>
      <c r="AH80" s="465"/>
      <c r="AI80" s="465"/>
      <c r="AJ80" s="466"/>
    </row>
    <row r="81" spans="1:36" outlineLevel="2">
      <c r="A81" s="474"/>
      <c r="B81" s="468"/>
      <c r="C81" s="49" t="str">
        <f t="shared" si="8"/>
        <v>0100012C</v>
      </c>
      <c r="D81" s="317" t="s">
        <v>252</v>
      </c>
      <c r="E81" s="464" t="s">
        <v>253</v>
      </c>
      <c r="F81" s="465"/>
      <c r="G81" s="465"/>
      <c r="H81" s="465"/>
      <c r="I81" s="465"/>
      <c r="J81" s="465"/>
      <c r="K81" s="465"/>
      <c r="L81" s="465"/>
      <c r="M81" s="465"/>
      <c r="N81" s="465"/>
      <c r="O81" s="465"/>
      <c r="P81" s="465"/>
      <c r="Q81" s="465"/>
      <c r="R81" s="465"/>
      <c r="S81" s="465"/>
      <c r="T81" s="465"/>
      <c r="U81" s="465"/>
      <c r="V81" s="465"/>
      <c r="W81" s="465"/>
      <c r="X81" s="465"/>
      <c r="Y81" s="465"/>
      <c r="Z81" s="465"/>
      <c r="AA81" s="465"/>
      <c r="AB81" s="465"/>
      <c r="AC81" s="465"/>
      <c r="AD81" s="465"/>
      <c r="AE81" s="465"/>
      <c r="AF81" s="465"/>
      <c r="AG81" s="465"/>
      <c r="AH81" s="465"/>
      <c r="AI81" s="465"/>
      <c r="AJ81" s="466"/>
    </row>
    <row r="82" spans="1:36" outlineLevel="2">
      <c r="A82" s="474"/>
      <c r="B82" s="496" t="str">
        <f>DEC2HEX(HEX2DEC(B78) + 1)</f>
        <v>100013</v>
      </c>
      <c r="C82" s="49" t="str">
        <f t="shared" si="8"/>
        <v>01000130</v>
      </c>
      <c r="D82" s="421" t="s">
        <v>252</v>
      </c>
      <c r="E82" s="461" t="s">
        <v>253</v>
      </c>
      <c r="F82" s="462"/>
      <c r="G82" s="462"/>
      <c r="H82" s="462"/>
      <c r="I82" s="462"/>
      <c r="J82" s="462"/>
      <c r="K82" s="462"/>
      <c r="L82" s="462"/>
      <c r="M82" s="462"/>
      <c r="N82" s="462"/>
      <c r="O82" s="462"/>
      <c r="P82" s="462"/>
      <c r="Q82" s="462"/>
      <c r="R82" s="462"/>
      <c r="S82" s="462"/>
      <c r="T82" s="462"/>
      <c r="U82" s="462"/>
      <c r="V82" s="462"/>
      <c r="W82" s="462"/>
      <c r="X82" s="462"/>
      <c r="Y82" s="462"/>
      <c r="Z82" s="462"/>
      <c r="AA82" s="462"/>
      <c r="AB82" s="462"/>
      <c r="AC82" s="462"/>
      <c r="AD82" s="462"/>
      <c r="AE82" s="462"/>
      <c r="AF82" s="462"/>
      <c r="AG82" s="462"/>
      <c r="AH82" s="462"/>
      <c r="AI82" s="462"/>
      <c r="AJ82" s="463"/>
    </row>
    <row r="83" spans="1:36" outlineLevel="2">
      <c r="A83" s="474"/>
      <c r="B83" s="468"/>
      <c r="C83" s="49" t="str">
        <f t="shared" si="8"/>
        <v>01000134</v>
      </c>
      <c r="D83" s="317" t="s">
        <v>252</v>
      </c>
      <c r="E83" s="464" t="s">
        <v>253</v>
      </c>
      <c r="F83" s="465"/>
      <c r="G83" s="465"/>
      <c r="H83" s="465"/>
      <c r="I83" s="465"/>
      <c r="J83" s="465"/>
      <c r="K83" s="465"/>
      <c r="L83" s="465"/>
      <c r="M83" s="465"/>
      <c r="N83" s="465"/>
      <c r="O83" s="465"/>
      <c r="P83" s="465"/>
      <c r="Q83" s="465"/>
      <c r="R83" s="465"/>
      <c r="S83" s="465"/>
      <c r="T83" s="465"/>
      <c r="U83" s="465"/>
      <c r="V83" s="465"/>
      <c r="W83" s="465"/>
      <c r="X83" s="465"/>
      <c r="Y83" s="465"/>
      <c r="Z83" s="465"/>
      <c r="AA83" s="465"/>
      <c r="AB83" s="465"/>
      <c r="AC83" s="465"/>
      <c r="AD83" s="465"/>
      <c r="AE83" s="465"/>
      <c r="AF83" s="465"/>
      <c r="AG83" s="465"/>
      <c r="AH83" s="465"/>
      <c r="AI83" s="465"/>
      <c r="AJ83" s="466"/>
    </row>
    <row r="84" spans="1:36" outlineLevel="2">
      <c r="A84" s="474"/>
      <c r="B84" s="468"/>
      <c r="C84" s="49" t="str">
        <f t="shared" si="8"/>
        <v>01000138</v>
      </c>
      <c r="D84" s="317" t="s">
        <v>252</v>
      </c>
      <c r="E84" s="464" t="s">
        <v>253</v>
      </c>
      <c r="F84" s="465"/>
      <c r="G84" s="465"/>
      <c r="H84" s="465"/>
      <c r="I84" s="465"/>
      <c r="J84" s="465"/>
      <c r="K84" s="465"/>
      <c r="L84" s="465"/>
      <c r="M84" s="465"/>
      <c r="N84" s="465"/>
      <c r="O84" s="465"/>
      <c r="P84" s="465"/>
      <c r="Q84" s="465"/>
      <c r="R84" s="465"/>
      <c r="S84" s="465"/>
      <c r="T84" s="465"/>
      <c r="U84" s="465"/>
      <c r="V84" s="465"/>
      <c r="W84" s="465"/>
      <c r="X84" s="465"/>
      <c r="Y84" s="465"/>
      <c r="Z84" s="465"/>
      <c r="AA84" s="465"/>
      <c r="AB84" s="465"/>
      <c r="AC84" s="465"/>
      <c r="AD84" s="465"/>
      <c r="AE84" s="465"/>
      <c r="AF84" s="465"/>
      <c r="AG84" s="465"/>
      <c r="AH84" s="465"/>
      <c r="AI84" s="465"/>
      <c r="AJ84" s="466"/>
    </row>
    <row r="85" spans="1:36" outlineLevel="2">
      <c r="A85" s="474"/>
      <c r="B85" s="468"/>
      <c r="C85" s="49" t="str">
        <f t="shared" si="8"/>
        <v>0100013C</v>
      </c>
      <c r="D85" s="317" t="s">
        <v>252</v>
      </c>
      <c r="E85" s="464" t="s">
        <v>253</v>
      </c>
      <c r="F85" s="465"/>
      <c r="G85" s="465"/>
      <c r="H85" s="465"/>
      <c r="I85" s="465"/>
      <c r="J85" s="465"/>
      <c r="K85" s="465"/>
      <c r="L85" s="465"/>
      <c r="M85" s="465"/>
      <c r="N85" s="465"/>
      <c r="O85" s="465"/>
      <c r="P85" s="465"/>
      <c r="Q85" s="465"/>
      <c r="R85" s="465"/>
      <c r="S85" s="465"/>
      <c r="T85" s="465"/>
      <c r="U85" s="465"/>
      <c r="V85" s="465"/>
      <c r="W85" s="465"/>
      <c r="X85" s="465"/>
      <c r="Y85" s="465"/>
      <c r="Z85" s="465"/>
      <c r="AA85" s="465"/>
      <c r="AB85" s="465"/>
      <c r="AC85" s="465"/>
      <c r="AD85" s="465"/>
      <c r="AE85" s="465"/>
      <c r="AF85" s="465"/>
      <c r="AG85" s="465"/>
      <c r="AH85" s="465"/>
      <c r="AI85" s="465"/>
      <c r="AJ85" s="466"/>
    </row>
    <row r="86" spans="1:36" outlineLevel="2">
      <c r="A86" s="474"/>
      <c r="B86" s="496" t="str">
        <f>DEC2HEX(HEX2DEC(B82) + 1)</f>
        <v>100014</v>
      </c>
      <c r="C86" s="49" t="str">
        <f t="shared" si="8"/>
        <v>01000140</v>
      </c>
      <c r="D86" s="421" t="s">
        <v>252</v>
      </c>
      <c r="E86" s="461" t="s">
        <v>253</v>
      </c>
      <c r="F86" s="462"/>
      <c r="G86" s="462"/>
      <c r="H86" s="462"/>
      <c r="I86" s="462"/>
      <c r="J86" s="462"/>
      <c r="K86" s="462"/>
      <c r="L86" s="462"/>
      <c r="M86" s="462"/>
      <c r="N86" s="462"/>
      <c r="O86" s="462"/>
      <c r="P86" s="462"/>
      <c r="Q86" s="462"/>
      <c r="R86" s="462"/>
      <c r="S86" s="462"/>
      <c r="T86" s="462"/>
      <c r="U86" s="462"/>
      <c r="V86" s="462"/>
      <c r="W86" s="462"/>
      <c r="X86" s="462"/>
      <c r="Y86" s="462"/>
      <c r="Z86" s="462"/>
      <c r="AA86" s="462"/>
      <c r="AB86" s="462"/>
      <c r="AC86" s="462"/>
      <c r="AD86" s="462"/>
      <c r="AE86" s="462"/>
      <c r="AF86" s="462"/>
      <c r="AG86" s="462"/>
      <c r="AH86" s="462"/>
      <c r="AI86" s="462"/>
      <c r="AJ86" s="463"/>
    </row>
    <row r="87" spans="1:36" outlineLevel="2">
      <c r="A87" s="474"/>
      <c r="B87" s="468"/>
      <c r="C87" s="49" t="str">
        <f t="shared" si="8"/>
        <v>01000144</v>
      </c>
      <c r="D87" s="317" t="s">
        <v>252</v>
      </c>
      <c r="E87" s="464" t="s">
        <v>253</v>
      </c>
      <c r="F87" s="465"/>
      <c r="G87" s="465"/>
      <c r="H87" s="465"/>
      <c r="I87" s="465"/>
      <c r="J87" s="465"/>
      <c r="K87" s="465"/>
      <c r="L87" s="465"/>
      <c r="M87" s="465"/>
      <c r="N87" s="465"/>
      <c r="O87" s="465"/>
      <c r="P87" s="465"/>
      <c r="Q87" s="465"/>
      <c r="R87" s="465"/>
      <c r="S87" s="465"/>
      <c r="T87" s="465"/>
      <c r="U87" s="465"/>
      <c r="V87" s="465"/>
      <c r="W87" s="465"/>
      <c r="X87" s="465"/>
      <c r="Y87" s="465"/>
      <c r="Z87" s="465"/>
      <c r="AA87" s="465"/>
      <c r="AB87" s="465"/>
      <c r="AC87" s="465"/>
      <c r="AD87" s="465"/>
      <c r="AE87" s="465"/>
      <c r="AF87" s="465"/>
      <c r="AG87" s="465"/>
      <c r="AH87" s="465"/>
      <c r="AI87" s="465"/>
      <c r="AJ87" s="466"/>
    </row>
    <row r="88" spans="1:36" outlineLevel="2">
      <c r="A88" s="474"/>
      <c r="B88" s="468"/>
      <c r="C88" s="49" t="str">
        <f t="shared" si="8"/>
        <v>01000148</v>
      </c>
      <c r="D88" s="317" t="s">
        <v>252</v>
      </c>
      <c r="E88" s="464" t="s">
        <v>253</v>
      </c>
      <c r="F88" s="465"/>
      <c r="G88" s="465"/>
      <c r="H88" s="465"/>
      <c r="I88" s="465"/>
      <c r="J88" s="465"/>
      <c r="K88" s="465"/>
      <c r="L88" s="465"/>
      <c r="M88" s="465"/>
      <c r="N88" s="465"/>
      <c r="O88" s="465"/>
      <c r="P88" s="465"/>
      <c r="Q88" s="465"/>
      <c r="R88" s="465"/>
      <c r="S88" s="465"/>
      <c r="T88" s="465"/>
      <c r="U88" s="465"/>
      <c r="V88" s="465"/>
      <c r="W88" s="465"/>
      <c r="X88" s="465"/>
      <c r="Y88" s="465"/>
      <c r="Z88" s="465"/>
      <c r="AA88" s="465"/>
      <c r="AB88" s="465"/>
      <c r="AC88" s="465"/>
      <c r="AD88" s="465"/>
      <c r="AE88" s="465"/>
      <c r="AF88" s="465"/>
      <c r="AG88" s="465"/>
      <c r="AH88" s="465"/>
      <c r="AI88" s="465"/>
      <c r="AJ88" s="466"/>
    </row>
    <row r="89" spans="1:36" outlineLevel="2">
      <c r="A89" s="474"/>
      <c r="B89" s="468"/>
      <c r="C89" s="49" t="str">
        <f t="shared" si="8"/>
        <v>0100014C</v>
      </c>
      <c r="D89" s="317" t="s">
        <v>252</v>
      </c>
      <c r="E89" s="464" t="s">
        <v>253</v>
      </c>
      <c r="F89" s="465"/>
      <c r="G89" s="465"/>
      <c r="H89" s="465"/>
      <c r="I89" s="465"/>
      <c r="J89" s="465"/>
      <c r="K89" s="465"/>
      <c r="L89" s="465"/>
      <c r="M89" s="465"/>
      <c r="N89" s="465"/>
      <c r="O89" s="465"/>
      <c r="P89" s="465"/>
      <c r="Q89" s="465"/>
      <c r="R89" s="465"/>
      <c r="S89" s="465"/>
      <c r="T89" s="465"/>
      <c r="U89" s="465"/>
      <c r="V89" s="465"/>
      <c r="W89" s="465"/>
      <c r="X89" s="465"/>
      <c r="Y89" s="465"/>
      <c r="Z89" s="465"/>
      <c r="AA89" s="465"/>
      <c r="AB89" s="465"/>
      <c r="AC89" s="465"/>
      <c r="AD89" s="465"/>
      <c r="AE89" s="465"/>
      <c r="AF89" s="465"/>
      <c r="AG89" s="465"/>
      <c r="AH89" s="465"/>
      <c r="AI89" s="465"/>
      <c r="AJ89" s="466"/>
    </row>
    <row r="90" spans="1:36" outlineLevel="2">
      <c r="A90" s="474"/>
      <c r="B90" s="496" t="str">
        <f>DEC2HEX(HEX2DEC(B86) + 1)</f>
        <v>100015</v>
      </c>
      <c r="C90" s="49" t="str">
        <f t="shared" si="8"/>
        <v>01000150</v>
      </c>
      <c r="D90" s="421" t="s">
        <v>252</v>
      </c>
      <c r="E90" s="461" t="s">
        <v>253</v>
      </c>
      <c r="F90" s="462"/>
      <c r="G90" s="462"/>
      <c r="H90" s="462"/>
      <c r="I90" s="462"/>
      <c r="J90" s="462"/>
      <c r="K90" s="462"/>
      <c r="L90" s="462"/>
      <c r="M90" s="462"/>
      <c r="N90" s="462"/>
      <c r="O90" s="462"/>
      <c r="P90" s="462"/>
      <c r="Q90" s="462"/>
      <c r="R90" s="462"/>
      <c r="S90" s="462"/>
      <c r="T90" s="462"/>
      <c r="U90" s="462"/>
      <c r="V90" s="462"/>
      <c r="W90" s="462"/>
      <c r="X90" s="462"/>
      <c r="Y90" s="462"/>
      <c r="Z90" s="462"/>
      <c r="AA90" s="462"/>
      <c r="AB90" s="462"/>
      <c r="AC90" s="462"/>
      <c r="AD90" s="462"/>
      <c r="AE90" s="462"/>
      <c r="AF90" s="462"/>
      <c r="AG90" s="462"/>
      <c r="AH90" s="462"/>
      <c r="AI90" s="462"/>
      <c r="AJ90" s="463"/>
    </row>
    <row r="91" spans="1:36" outlineLevel="2">
      <c r="A91" s="474"/>
      <c r="B91" s="468"/>
      <c r="C91" s="49" t="str">
        <f t="shared" si="8"/>
        <v>01000154</v>
      </c>
      <c r="D91" s="317" t="s">
        <v>252</v>
      </c>
      <c r="E91" s="464" t="s">
        <v>253</v>
      </c>
      <c r="F91" s="465"/>
      <c r="G91" s="465"/>
      <c r="H91" s="465"/>
      <c r="I91" s="465"/>
      <c r="J91" s="465"/>
      <c r="K91" s="465"/>
      <c r="L91" s="465"/>
      <c r="M91" s="465"/>
      <c r="N91" s="465"/>
      <c r="O91" s="465"/>
      <c r="P91" s="465"/>
      <c r="Q91" s="465"/>
      <c r="R91" s="465"/>
      <c r="S91" s="465"/>
      <c r="T91" s="465"/>
      <c r="U91" s="465"/>
      <c r="V91" s="465"/>
      <c r="W91" s="465"/>
      <c r="X91" s="465"/>
      <c r="Y91" s="465"/>
      <c r="Z91" s="465"/>
      <c r="AA91" s="465"/>
      <c r="AB91" s="465"/>
      <c r="AC91" s="465"/>
      <c r="AD91" s="465"/>
      <c r="AE91" s="465"/>
      <c r="AF91" s="465"/>
      <c r="AG91" s="465"/>
      <c r="AH91" s="465"/>
      <c r="AI91" s="465"/>
      <c r="AJ91" s="466"/>
    </row>
    <row r="92" spans="1:36" outlineLevel="2">
      <c r="A92" s="474"/>
      <c r="B92" s="468"/>
      <c r="C92" s="49" t="str">
        <f t="shared" si="8"/>
        <v>01000158</v>
      </c>
      <c r="D92" s="317" t="s">
        <v>252</v>
      </c>
      <c r="E92" s="464" t="s">
        <v>253</v>
      </c>
      <c r="F92" s="465"/>
      <c r="G92" s="465"/>
      <c r="H92" s="465"/>
      <c r="I92" s="465"/>
      <c r="J92" s="465"/>
      <c r="K92" s="465"/>
      <c r="L92" s="465"/>
      <c r="M92" s="465"/>
      <c r="N92" s="465"/>
      <c r="O92" s="465"/>
      <c r="P92" s="465"/>
      <c r="Q92" s="465"/>
      <c r="R92" s="465"/>
      <c r="S92" s="465"/>
      <c r="T92" s="465"/>
      <c r="U92" s="465"/>
      <c r="V92" s="465"/>
      <c r="W92" s="465"/>
      <c r="X92" s="465"/>
      <c r="Y92" s="465"/>
      <c r="Z92" s="465"/>
      <c r="AA92" s="465"/>
      <c r="AB92" s="465"/>
      <c r="AC92" s="465"/>
      <c r="AD92" s="465"/>
      <c r="AE92" s="465"/>
      <c r="AF92" s="465"/>
      <c r="AG92" s="465"/>
      <c r="AH92" s="465"/>
      <c r="AI92" s="465"/>
      <c r="AJ92" s="466"/>
    </row>
    <row r="93" spans="1:36" outlineLevel="2">
      <c r="A93" s="474"/>
      <c r="B93" s="468"/>
      <c r="C93" s="49" t="str">
        <f t="shared" si="8"/>
        <v>0100015C</v>
      </c>
      <c r="D93" s="317" t="s">
        <v>252</v>
      </c>
      <c r="E93" s="464" t="s">
        <v>253</v>
      </c>
      <c r="F93" s="465"/>
      <c r="G93" s="465"/>
      <c r="H93" s="465"/>
      <c r="I93" s="465"/>
      <c r="J93" s="465"/>
      <c r="K93" s="465"/>
      <c r="L93" s="465"/>
      <c r="M93" s="465"/>
      <c r="N93" s="465"/>
      <c r="O93" s="465"/>
      <c r="P93" s="465"/>
      <c r="Q93" s="465"/>
      <c r="R93" s="465"/>
      <c r="S93" s="465"/>
      <c r="T93" s="465"/>
      <c r="U93" s="465"/>
      <c r="V93" s="465"/>
      <c r="W93" s="465"/>
      <c r="X93" s="465"/>
      <c r="Y93" s="465"/>
      <c r="Z93" s="465"/>
      <c r="AA93" s="465"/>
      <c r="AB93" s="465"/>
      <c r="AC93" s="465"/>
      <c r="AD93" s="465"/>
      <c r="AE93" s="465"/>
      <c r="AF93" s="465"/>
      <c r="AG93" s="465"/>
      <c r="AH93" s="465"/>
      <c r="AI93" s="465"/>
      <c r="AJ93" s="466"/>
    </row>
    <row r="94" spans="1:36" outlineLevel="2">
      <c r="A94" s="474"/>
      <c r="B94" s="496" t="str">
        <f>DEC2HEX(HEX2DEC(B90) + 1)</f>
        <v>100016</v>
      </c>
      <c r="C94" s="49" t="str">
        <f t="shared" si="8"/>
        <v>01000160</v>
      </c>
      <c r="D94" s="421" t="s">
        <v>252</v>
      </c>
      <c r="E94" s="461" t="s">
        <v>253</v>
      </c>
      <c r="F94" s="462"/>
      <c r="G94" s="462"/>
      <c r="H94" s="462"/>
      <c r="I94" s="462"/>
      <c r="J94" s="462"/>
      <c r="K94" s="462"/>
      <c r="L94" s="462"/>
      <c r="M94" s="462"/>
      <c r="N94" s="462"/>
      <c r="O94" s="462"/>
      <c r="P94" s="462"/>
      <c r="Q94" s="462"/>
      <c r="R94" s="462"/>
      <c r="S94" s="462"/>
      <c r="T94" s="462"/>
      <c r="U94" s="462"/>
      <c r="V94" s="462"/>
      <c r="W94" s="462"/>
      <c r="X94" s="462"/>
      <c r="Y94" s="462"/>
      <c r="Z94" s="462"/>
      <c r="AA94" s="462"/>
      <c r="AB94" s="462"/>
      <c r="AC94" s="462"/>
      <c r="AD94" s="462"/>
      <c r="AE94" s="462"/>
      <c r="AF94" s="462"/>
      <c r="AG94" s="462"/>
      <c r="AH94" s="462"/>
      <c r="AI94" s="462"/>
      <c r="AJ94" s="463"/>
    </row>
    <row r="95" spans="1:36" outlineLevel="2">
      <c r="A95" s="474"/>
      <c r="B95" s="468"/>
      <c r="C95" s="49" t="str">
        <f t="shared" si="8"/>
        <v>01000164</v>
      </c>
      <c r="D95" s="317" t="s">
        <v>252</v>
      </c>
      <c r="E95" s="464" t="s">
        <v>253</v>
      </c>
      <c r="F95" s="465"/>
      <c r="G95" s="465"/>
      <c r="H95" s="465"/>
      <c r="I95" s="465"/>
      <c r="J95" s="465"/>
      <c r="K95" s="465"/>
      <c r="L95" s="465"/>
      <c r="M95" s="465"/>
      <c r="N95" s="465"/>
      <c r="O95" s="465"/>
      <c r="P95" s="465"/>
      <c r="Q95" s="465"/>
      <c r="R95" s="465"/>
      <c r="S95" s="465"/>
      <c r="T95" s="465"/>
      <c r="U95" s="465"/>
      <c r="V95" s="465"/>
      <c r="W95" s="465"/>
      <c r="X95" s="465"/>
      <c r="Y95" s="465"/>
      <c r="Z95" s="465"/>
      <c r="AA95" s="465"/>
      <c r="AB95" s="465"/>
      <c r="AC95" s="465"/>
      <c r="AD95" s="465"/>
      <c r="AE95" s="465"/>
      <c r="AF95" s="465"/>
      <c r="AG95" s="465"/>
      <c r="AH95" s="465"/>
      <c r="AI95" s="465"/>
      <c r="AJ95" s="466"/>
    </row>
    <row r="96" spans="1:36" outlineLevel="2">
      <c r="A96" s="474"/>
      <c r="B96" s="468"/>
      <c r="C96" s="49" t="str">
        <f t="shared" si="8"/>
        <v>01000168</v>
      </c>
      <c r="D96" s="317" t="s">
        <v>252</v>
      </c>
      <c r="E96" s="464" t="s">
        <v>253</v>
      </c>
      <c r="F96" s="465"/>
      <c r="G96" s="465"/>
      <c r="H96" s="465"/>
      <c r="I96" s="465"/>
      <c r="J96" s="465"/>
      <c r="K96" s="465"/>
      <c r="L96" s="465"/>
      <c r="M96" s="465"/>
      <c r="N96" s="465"/>
      <c r="O96" s="465"/>
      <c r="P96" s="465"/>
      <c r="Q96" s="465"/>
      <c r="R96" s="465"/>
      <c r="S96" s="465"/>
      <c r="T96" s="465"/>
      <c r="U96" s="465"/>
      <c r="V96" s="465"/>
      <c r="W96" s="465"/>
      <c r="X96" s="465"/>
      <c r="Y96" s="465"/>
      <c r="Z96" s="465"/>
      <c r="AA96" s="465"/>
      <c r="AB96" s="465"/>
      <c r="AC96" s="465"/>
      <c r="AD96" s="465"/>
      <c r="AE96" s="465"/>
      <c r="AF96" s="465"/>
      <c r="AG96" s="465"/>
      <c r="AH96" s="465"/>
      <c r="AI96" s="465"/>
      <c r="AJ96" s="466"/>
    </row>
    <row r="97" spans="1:36" outlineLevel="2">
      <c r="A97" s="474"/>
      <c r="B97" s="468"/>
      <c r="C97" s="49" t="str">
        <f t="shared" si="8"/>
        <v>0100016C</v>
      </c>
      <c r="D97" s="317" t="s">
        <v>252</v>
      </c>
      <c r="E97" s="464" t="s">
        <v>253</v>
      </c>
      <c r="F97" s="465"/>
      <c r="G97" s="465"/>
      <c r="H97" s="465"/>
      <c r="I97" s="465"/>
      <c r="J97" s="465"/>
      <c r="K97" s="465"/>
      <c r="L97" s="465"/>
      <c r="M97" s="465"/>
      <c r="N97" s="465"/>
      <c r="O97" s="465"/>
      <c r="P97" s="465"/>
      <c r="Q97" s="465"/>
      <c r="R97" s="465"/>
      <c r="S97" s="465"/>
      <c r="T97" s="465"/>
      <c r="U97" s="465"/>
      <c r="V97" s="465"/>
      <c r="W97" s="465"/>
      <c r="X97" s="465"/>
      <c r="Y97" s="465"/>
      <c r="Z97" s="465"/>
      <c r="AA97" s="465"/>
      <c r="AB97" s="465"/>
      <c r="AC97" s="465"/>
      <c r="AD97" s="465"/>
      <c r="AE97" s="465"/>
      <c r="AF97" s="465"/>
      <c r="AG97" s="465"/>
      <c r="AH97" s="465"/>
      <c r="AI97" s="465"/>
      <c r="AJ97" s="466"/>
    </row>
    <row r="98" spans="1:36" outlineLevel="2">
      <c r="A98" s="474"/>
      <c r="B98" s="496" t="str">
        <f>DEC2HEX(HEX2DEC(B94) + 1)</f>
        <v>100017</v>
      </c>
      <c r="C98" s="49" t="str">
        <f t="shared" si="8"/>
        <v>01000170</v>
      </c>
      <c r="D98" s="421" t="s">
        <v>252</v>
      </c>
      <c r="E98" s="461" t="s">
        <v>253</v>
      </c>
      <c r="F98" s="462"/>
      <c r="G98" s="462"/>
      <c r="H98" s="462"/>
      <c r="I98" s="462"/>
      <c r="J98" s="462"/>
      <c r="K98" s="462"/>
      <c r="L98" s="462"/>
      <c r="M98" s="462"/>
      <c r="N98" s="462"/>
      <c r="O98" s="462"/>
      <c r="P98" s="462"/>
      <c r="Q98" s="462"/>
      <c r="R98" s="462"/>
      <c r="S98" s="462"/>
      <c r="T98" s="462"/>
      <c r="U98" s="462"/>
      <c r="V98" s="462"/>
      <c r="W98" s="462"/>
      <c r="X98" s="462"/>
      <c r="Y98" s="462"/>
      <c r="Z98" s="462"/>
      <c r="AA98" s="462"/>
      <c r="AB98" s="462"/>
      <c r="AC98" s="462"/>
      <c r="AD98" s="462"/>
      <c r="AE98" s="462"/>
      <c r="AF98" s="462"/>
      <c r="AG98" s="462"/>
      <c r="AH98" s="462"/>
      <c r="AI98" s="462"/>
      <c r="AJ98" s="463"/>
    </row>
    <row r="99" spans="1:36" outlineLevel="2">
      <c r="A99" s="474"/>
      <c r="B99" s="468"/>
      <c r="C99" s="49" t="str">
        <f t="shared" si="8"/>
        <v>01000174</v>
      </c>
      <c r="D99" s="317" t="s">
        <v>252</v>
      </c>
      <c r="E99" s="464" t="s">
        <v>253</v>
      </c>
      <c r="F99" s="465"/>
      <c r="G99" s="465"/>
      <c r="H99" s="465"/>
      <c r="I99" s="465"/>
      <c r="J99" s="465"/>
      <c r="K99" s="465"/>
      <c r="L99" s="465"/>
      <c r="M99" s="465"/>
      <c r="N99" s="465"/>
      <c r="O99" s="465"/>
      <c r="P99" s="465"/>
      <c r="Q99" s="465"/>
      <c r="R99" s="465"/>
      <c r="S99" s="465"/>
      <c r="T99" s="465"/>
      <c r="U99" s="465"/>
      <c r="V99" s="465"/>
      <c r="W99" s="465"/>
      <c r="X99" s="465"/>
      <c r="Y99" s="465"/>
      <c r="Z99" s="465"/>
      <c r="AA99" s="465"/>
      <c r="AB99" s="465"/>
      <c r="AC99" s="465"/>
      <c r="AD99" s="465"/>
      <c r="AE99" s="465"/>
      <c r="AF99" s="465"/>
      <c r="AG99" s="465"/>
      <c r="AH99" s="465"/>
      <c r="AI99" s="465"/>
      <c r="AJ99" s="466"/>
    </row>
    <row r="100" spans="1:36" outlineLevel="2">
      <c r="A100" s="474"/>
      <c r="B100" s="468"/>
      <c r="C100" s="49" t="str">
        <f t="shared" si="8"/>
        <v>01000178</v>
      </c>
      <c r="D100" s="317" t="s">
        <v>252</v>
      </c>
      <c r="E100" s="464" t="s">
        <v>253</v>
      </c>
      <c r="F100" s="465"/>
      <c r="G100" s="465"/>
      <c r="H100" s="465"/>
      <c r="I100" s="465"/>
      <c r="J100" s="465"/>
      <c r="K100" s="465"/>
      <c r="L100" s="465"/>
      <c r="M100" s="465"/>
      <c r="N100" s="465"/>
      <c r="O100" s="465"/>
      <c r="P100" s="465"/>
      <c r="Q100" s="465"/>
      <c r="R100" s="465"/>
      <c r="S100" s="465"/>
      <c r="T100" s="465"/>
      <c r="U100" s="465"/>
      <c r="V100" s="465"/>
      <c r="W100" s="465"/>
      <c r="X100" s="465"/>
      <c r="Y100" s="465"/>
      <c r="Z100" s="465"/>
      <c r="AA100" s="465"/>
      <c r="AB100" s="465"/>
      <c r="AC100" s="465"/>
      <c r="AD100" s="465"/>
      <c r="AE100" s="465"/>
      <c r="AF100" s="465"/>
      <c r="AG100" s="465"/>
      <c r="AH100" s="465"/>
      <c r="AI100" s="465"/>
      <c r="AJ100" s="466"/>
    </row>
    <row r="101" spans="1:36" outlineLevel="2">
      <c r="A101" s="474"/>
      <c r="B101" s="468"/>
      <c r="C101" s="49" t="str">
        <f t="shared" si="8"/>
        <v>0100017C</v>
      </c>
      <c r="D101" s="317" t="s">
        <v>252</v>
      </c>
      <c r="E101" s="464" t="s">
        <v>253</v>
      </c>
      <c r="F101" s="465"/>
      <c r="G101" s="465"/>
      <c r="H101" s="465"/>
      <c r="I101" s="465"/>
      <c r="J101" s="465"/>
      <c r="K101" s="465"/>
      <c r="L101" s="465"/>
      <c r="M101" s="465"/>
      <c r="N101" s="465"/>
      <c r="O101" s="465"/>
      <c r="P101" s="465"/>
      <c r="Q101" s="465"/>
      <c r="R101" s="465"/>
      <c r="S101" s="465"/>
      <c r="T101" s="465"/>
      <c r="U101" s="465"/>
      <c r="V101" s="465"/>
      <c r="W101" s="465"/>
      <c r="X101" s="465"/>
      <c r="Y101" s="465"/>
      <c r="Z101" s="465"/>
      <c r="AA101" s="465"/>
      <c r="AB101" s="465"/>
      <c r="AC101" s="465"/>
      <c r="AD101" s="465"/>
      <c r="AE101" s="465"/>
      <c r="AF101" s="465"/>
      <c r="AG101" s="465"/>
      <c r="AH101" s="465"/>
      <c r="AI101" s="465"/>
      <c r="AJ101" s="466"/>
    </row>
    <row r="102" spans="1:36" outlineLevel="2">
      <c r="A102" s="474"/>
      <c r="B102" s="496" t="str">
        <f>DEC2HEX(HEX2DEC(B98) + 1)</f>
        <v>100018</v>
      </c>
      <c r="C102" s="49" t="str">
        <f t="shared" si="8"/>
        <v>01000180</v>
      </c>
      <c r="D102" s="421" t="s">
        <v>252</v>
      </c>
      <c r="E102" s="461" t="s">
        <v>253</v>
      </c>
      <c r="F102" s="462"/>
      <c r="G102" s="462"/>
      <c r="H102" s="462"/>
      <c r="I102" s="462"/>
      <c r="J102" s="462"/>
      <c r="K102" s="462"/>
      <c r="L102" s="462"/>
      <c r="M102" s="462"/>
      <c r="N102" s="462"/>
      <c r="O102" s="462"/>
      <c r="P102" s="462"/>
      <c r="Q102" s="462"/>
      <c r="R102" s="462"/>
      <c r="S102" s="462"/>
      <c r="T102" s="462"/>
      <c r="U102" s="462"/>
      <c r="V102" s="462"/>
      <c r="W102" s="462"/>
      <c r="X102" s="462"/>
      <c r="Y102" s="462"/>
      <c r="Z102" s="462"/>
      <c r="AA102" s="462"/>
      <c r="AB102" s="462"/>
      <c r="AC102" s="462"/>
      <c r="AD102" s="462"/>
      <c r="AE102" s="462"/>
      <c r="AF102" s="462"/>
      <c r="AG102" s="462"/>
      <c r="AH102" s="462"/>
      <c r="AI102" s="462"/>
      <c r="AJ102" s="463"/>
    </row>
    <row r="103" spans="1:36" outlineLevel="2">
      <c r="A103" s="474"/>
      <c r="B103" s="468"/>
      <c r="C103" s="49" t="str">
        <f t="shared" ref="C103:C133" si="9">DEC2HEX(HEX2DEC(C102) + 4, 8)</f>
        <v>01000184</v>
      </c>
      <c r="D103" s="317" t="s">
        <v>252</v>
      </c>
      <c r="E103" s="464" t="s">
        <v>253</v>
      </c>
      <c r="F103" s="465"/>
      <c r="G103" s="465"/>
      <c r="H103" s="465"/>
      <c r="I103" s="465"/>
      <c r="J103" s="465"/>
      <c r="K103" s="465"/>
      <c r="L103" s="465"/>
      <c r="M103" s="465"/>
      <c r="N103" s="465"/>
      <c r="O103" s="465"/>
      <c r="P103" s="465"/>
      <c r="Q103" s="465"/>
      <c r="R103" s="465"/>
      <c r="S103" s="465"/>
      <c r="T103" s="465"/>
      <c r="U103" s="465"/>
      <c r="V103" s="465"/>
      <c r="W103" s="465"/>
      <c r="X103" s="465"/>
      <c r="Y103" s="465"/>
      <c r="Z103" s="465"/>
      <c r="AA103" s="465"/>
      <c r="AB103" s="465"/>
      <c r="AC103" s="465"/>
      <c r="AD103" s="465"/>
      <c r="AE103" s="465"/>
      <c r="AF103" s="465"/>
      <c r="AG103" s="465"/>
      <c r="AH103" s="465"/>
      <c r="AI103" s="465"/>
      <c r="AJ103" s="466"/>
    </row>
    <row r="104" spans="1:36" outlineLevel="2">
      <c r="A104" s="474"/>
      <c r="B104" s="468"/>
      <c r="C104" s="49" t="str">
        <f t="shared" si="9"/>
        <v>01000188</v>
      </c>
      <c r="D104" s="317" t="s">
        <v>252</v>
      </c>
      <c r="E104" s="464" t="s">
        <v>253</v>
      </c>
      <c r="F104" s="465"/>
      <c r="G104" s="465"/>
      <c r="H104" s="465"/>
      <c r="I104" s="465"/>
      <c r="J104" s="465"/>
      <c r="K104" s="465"/>
      <c r="L104" s="465"/>
      <c r="M104" s="465"/>
      <c r="N104" s="465"/>
      <c r="O104" s="465"/>
      <c r="P104" s="465"/>
      <c r="Q104" s="465"/>
      <c r="R104" s="465"/>
      <c r="S104" s="465"/>
      <c r="T104" s="465"/>
      <c r="U104" s="465"/>
      <c r="V104" s="465"/>
      <c r="W104" s="465"/>
      <c r="X104" s="465"/>
      <c r="Y104" s="465"/>
      <c r="Z104" s="465"/>
      <c r="AA104" s="465"/>
      <c r="AB104" s="465"/>
      <c r="AC104" s="465"/>
      <c r="AD104" s="465"/>
      <c r="AE104" s="465"/>
      <c r="AF104" s="465"/>
      <c r="AG104" s="465"/>
      <c r="AH104" s="465"/>
      <c r="AI104" s="465"/>
      <c r="AJ104" s="466"/>
    </row>
    <row r="105" spans="1:36" outlineLevel="2">
      <c r="A105" s="474"/>
      <c r="B105" s="468"/>
      <c r="C105" s="49" t="str">
        <f t="shared" si="9"/>
        <v>0100018C</v>
      </c>
      <c r="D105" s="317" t="s">
        <v>252</v>
      </c>
      <c r="E105" s="464" t="s">
        <v>253</v>
      </c>
      <c r="F105" s="465"/>
      <c r="G105" s="465"/>
      <c r="H105" s="465"/>
      <c r="I105" s="465"/>
      <c r="J105" s="465"/>
      <c r="K105" s="465"/>
      <c r="L105" s="465"/>
      <c r="M105" s="465"/>
      <c r="N105" s="465"/>
      <c r="O105" s="465"/>
      <c r="P105" s="465"/>
      <c r="Q105" s="465"/>
      <c r="R105" s="465"/>
      <c r="S105" s="465"/>
      <c r="T105" s="465"/>
      <c r="U105" s="465"/>
      <c r="V105" s="465"/>
      <c r="W105" s="465"/>
      <c r="X105" s="465"/>
      <c r="Y105" s="465"/>
      <c r="Z105" s="465"/>
      <c r="AA105" s="465"/>
      <c r="AB105" s="465"/>
      <c r="AC105" s="465"/>
      <c r="AD105" s="465"/>
      <c r="AE105" s="465"/>
      <c r="AF105" s="465"/>
      <c r="AG105" s="465"/>
      <c r="AH105" s="465"/>
      <c r="AI105" s="465"/>
      <c r="AJ105" s="466"/>
    </row>
    <row r="106" spans="1:36" outlineLevel="2">
      <c r="A106" s="474"/>
      <c r="B106" s="496" t="str">
        <f>DEC2HEX(HEX2DEC(B102) + 1)</f>
        <v>100019</v>
      </c>
      <c r="C106" s="49" t="str">
        <f t="shared" si="9"/>
        <v>01000190</v>
      </c>
      <c r="D106" s="285" t="s">
        <v>422</v>
      </c>
      <c r="E106" s="528" t="s">
        <v>423</v>
      </c>
      <c r="F106" s="529"/>
      <c r="G106" s="529"/>
      <c r="H106" s="529"/>
      <c r="I106" s="529"/>
      <c r="J106" s="529"/>
      <c r="K106" s="529"/>
      <c r="L106" s="529"/>
      <c r="M106" s="529"/>
      <c r="N106" s="529"/>
      <c r="O106" s="529"/>
      <c r="P106" s="529"/>
      <c r="Q106" s="529"/>
      <c r="R106" s="529"/>
      <c r="S106" s="529"/>
      <c r="T106" s="529"/>
      <c r="U106" s="529"/>
      <c r="V106" s="529"/>
      <c r="W106" s="529"/>
      <c r="X106" s="529"/>
      <c r="Y106" s="529"/>
      <c r="Z106" s="529"/>
      <c r="AA106" s="529"/>
      <c r="AB106" s="529"/>
      <c r="AC106" s="529"/>
      <c r="AD106" s="529"/>
      <c r="AE106" s="529"/>
      <c r="AF106" s="529"/>
      <c r="AG106" s="529"/>
      <c r="AH106" s="529"/>
      <c r="AI106" s="529"/>
      <c r="AJ106" s="530"/>
    </row>
    <row r="107" spans="1:36" outlineLevel="2">
      <c r="A107" s="474"/>
      <c r="B107" s="468"/>
      <c r="C107" s="49" t="str">
        <f t="shared" si="9"/>
        <v>01000194</v>
      </c>
      <c r="D107" s="285" t="s">
        <v>424</v>
      </c>
      <c r="E107" s="528" t="s">
        <v>425</v>
      </c>
      <c r="F107" s="529"/>
      <c r="G107" s="529"/>
      <c r="H107" s="529"/>
      <c r="I107" s="529"/>
      <c r="J107" s="529"/>
      <c r="K107" s="529"/>
      <c r="L107" s="529"/>
      <c r="M107" s="529"/>
      <c r="N107" s="529"/>
      <c r="O107" s="529"/>
      <c r="P107" s="529"/>
      <c r="Q107" s="529"/>
      <c r="R107" s="529"/>
      <c r="S107" s="529"/>
      <c r="T107" s="529"/>
      <c r="U107" s="529"/>
      <c r="V107" s="529"/>
      <c r="W107" s="529"/>
      <c r="X107" s="529"/>
      <c r="Y107" s="529"/>
      <c r="Z107" s="529"/>
      <c r="AA107" s="529"/>
      <c r="AB107" s="529"/>
      <c r="AC107" s="529"/>
      <c r="AD107" s="529"/>
      <c r="AE107" s="529"/>
      <c r="AF107" s="529"/>
      <c r="AG107" s="529"/>
      <c r="AH107" s="529"/>
      <c r="AI107" s="529"/>
      <c r="AJ107" s="530"/>
    </row>
    <row r="108" spans="1:36" outlineLevel="2">
      <c r="A108" s="474"/>
      <c r="B108" s="468"/>
      <c r="C108" s="49" t="str">
        <f t="shared" si="9"/>
        <v>01000198</v>
      </c>
      <c r="D108" s="285" t="s">
        <v>426</v>
      </c>
      <c r="E108" s="528" t="s">
        <v>427</v>
      </c>
      <c r="F108" s="529"/>
      <c r="G108" s="529"/>
      <c r="H108" s="529"/>
      <c r="I108" s="529"/>
      <c r="J108" s="529"/>
      <c r="K108" s="529"/>
      <c r="L108" s="529"/>
      <c r="M108" s="529"/>
      <c r="N108" s="529"/>
      <c r="O108" s="529"/>
      <c r="P108" s="529"/>
      <c r="Q108" s="529"/>
      <c r="R108" s="529"/>
      <c r="S108" s="529"/>
      <c r="T108" s="529"/>
      <c r="U108" s="529"/>
      <c r="V108" s="529"/>
      <c r="W108" s="529"/>
      <c r="X108" s="529"/>
      <c r="Y108" s="529"/>
      <c r="Z108" s="529"/>
      <c r="AA108" s="529"/>
      <c r="AB108" s="529"/>
      <c r="AC108" s="529"/>
      <c r="AD108" s="529"/>
      <c r="AE108" s="529"/>
      <c r="AF108" s="529"/>
      <c r="AG108" s="529"/>
      <c r="AH108" s="529"/>
      <c r="AI108" s="529"/>
      <c r="AJ108" s="530"/>
    </row>
    <row r="109" spans="1:36" outlineLevel="2">
      <c r="A109" s="474"/>
      <c r="B109" s="468"/>
      <c r="C109" s="49" t="str">
        <f t="shared" si="9"/>
        <v>0100019C</v>
      </c>
      <c r="D109" s="285" t="s">
        <v>428</v>
      </c>
      <c r="E109" s="528" t="s">
        <v>429</v>
      </c>
      <c r="F109" s="529"/>
      <c r="G109" s="529"/>
      <c r="H109" s="529"/>
      <c r="I109" s="529"/>
      <c r="J109" s="529"/>
      <c r="K109" s="529"/>
      <c r="L109" s="529"/>
      <c r="M109" s="529"/>
      <c r="N109" s="529"/>
      <c r="O109" s="529"/>
      <c r="P109" s="529"/>
      <c r="Q109" s="529"/>
      <c r="R109" s="529"/>
      <c r="S109" s="529"/>
      <c r="T109" s="529"/>
      <c r="U109" s="529"/>
      <c r="V109" s="529"/>
      <c r="W109" s="529"/>
      <c r="X109" s="529"/>
      <c r="Y109" s="529"/>
      <c r="Z109" s="529"/>
      <c r="AA109" s="529"/>
      <c r="AB109" s="529"/>
      <c r="AC109" s="529"/>
      <c r="AD109" s="529"/>
      <c r="AE109" s="529"/>
      <c r="AF109" s="529"/>
      <c r="AG109" s="529"/>
      <c r="AH109" s="529"/>
      <c r="AI109" s="529"/>
      <c r="AJ109" s="530"/>
    </row>
    <row r="110" spans="1:36" outlineLevel="2">
      <c r="A110" s="474"/>
      <c r="B110" s="496" t="str">
        <f>DEC2HEX(HEX2DEC(B106) + 1)</f>
        <v>10001A</v>
      </c>
      <c r="C110" s="49" t="str">
        <f t="shared" si="9"/>
        <v>010001A0</v>
      </c>
      <c r="D110" s="285" t="s">
        <v>430</v>
      </c>
      <c r="E110" s="528" t="s">
        <v>431</v>
      </c>
      <c r="F110" s="529"/>
      <c r="G110" s="529"/>
      <c r="H110" s="529"/>
      <c r="I110" s="529"/>
      <c r="J110" s="529"/>
      <c r="K110" s="529"/>
      <c r="L110" s="529"/>
      <c r="M110" s="529"/>
      <c r="N110" s="529"/>
      <c r="O110" s="529"/>
      <c r="P110" s="529"/>
      <c r="Q110" s="529"/>
      <c r="R110" s="529"/>
      <c r="S110" s="529"/>
      <c r="T110" s="529"/>
      <c r="U110" s="529"/>
      <c r="V110" s="529"/>
      <c r="W110" s="529"/>
      <c r="X110" s="529"/>
      <c r="Y110" s="529"/>
      <c r="Z110" s="529"/>
      <c r="AA110" s="529"/>
      <c r="AB110" s="529"/>
      <c r="AC110" s="529"/>
      <c r="AD110" s="529"/>
      <c r="AE110" s="529"/>
      <c r="AF110" s="529"/>
      <c r="AG110" s="529"/>
      <c r="AH110" s="529"/>
      <c r="AI110" s="529"/>
      <c r="AJ110" s="530"/>
    </row>
    <row r="111" spans="1:36" outlineLevel="2">
      <c r="A111" s="474"/>
      <c r="B111" s="468"/>
      <c r="C111" s="49" t="str">
        <f t="shared" si="9"/>
        <v>010001A4</v>
      </c>
      <c r="D111" s="285" t="s">
        <v>432</v>
      </c>
      <c r="E111" s="528" t="s">
        <v>433</v>
      </c>
      <c r="F111" s="529"/>
      <c r="G111" s="529"/>
      <c r="H111" s="529"/>
      <c r="I111" s="529"/>
      <c r="J111" s="529"/>
      <c r="K111" s="529"/>
      <c r="L111" s="529"/>
      <c r="M111" s="529"/>
      <c r="N111" s="529"/>
      <c r="O111" s="529"/>
      <c r="P111" s="529"/>
      <c r="Q111" s="529"/>
      <c r="R111" s="529"/>
      <c r="S111" s="529"/>
      <c r="T111" s="529"/>
      <c r="U111" s="529"/>
      <c r="V111" s="529"/>
      <c r="W111" s="529"/>
      <c r="X111" s="529"/>
      <c r="Y111" s="529"/>
      <c r="Z111" s="529"/>
      <c r="AA111" s="529"/>
      <c r="AB111" s="529"/>
      <c r="AC111" s="529"/>
      <c r="AD111" s="529"/>
      <c r="AE111" s="529"/>
      <c r="AF111" s="529"/>
      <c r="AG111" s="529"/>
      <c r="AH111" s="529"/>
      <c r="AI111" s="529"/>
      <c r="AJ111" s="530"/>
    </row>
    <row r="112" spans="1:36" outlineLevel="2">
      <c r="A112" s="474"/>
      <c r="B112" s="468"/>
      <c r="C112" s="49" t="str">
        <f t="shared" si="9"/>
        <v>010001A8</v>
      </c>
      <c r="D112" s="285" t="s">
        <v>434</v>
      </c>
      <c r="E112" s="528" t="s">
        <v>435</v>
      </c>
      <c r="F112" s="529"/>
      <c r="G112" s="529"/>
      <c r="H112" s="529"/>
      <c r="I112" s="529"/>
      <c r="J112" s="529"/>
      <c r="K112" s="529"/>
      <c r="L112" s="529"/>
      <c r="M112" s="529"/>
      <c r="N112" s="529"/>
      <c r="O112" s="529"/>
      <c r="P112" s="529"/>
      <c r="Q112" s="529"/>
      <c r="R112" s="529"/>
      <c r="S112" s="529"/>
      <c r="T112" s="529"/>
      <c r="U112" s="529"/>
      <c r="V112" s="529"/>
      <c r="W112" s="529"/>
      <c r="X112" s="529"/>
      <c r="Y112" s="529"/>
      <c r="Z112" s="529"/>
      <c r="AA112" s="529"/>
      <c r="AB112" s="529"/>
      <c r="AC112" s="529"/>
      <c r="AD112" s="529"/>
      <c r="AE112" s="529"/>
      <c r="AF112" s="529"/>
      <c r="AG112" s="529"/>
      <c r="AH112" s="529"/>
      <c r="AI112" s="529"/>
      <c r="AJ112" s="530"/>
    </row>
    <row r="113" spans="1:36" outlineLevel="2">
      <c r="A113" s="474"/>
      <c r="B113" s="468"/>
      <c r="C113" s="49" t="str">
        <f t="shared" si="9"/>
        <v>010001AC</v>
      </c>
      <c r="D113" s="285" t="s">
        <v>436</v>
      </c>
      <c r="E113" s="528" t="s">
        <v>437</v>
      </c>
      <c r="F113" s="529"/>
      <c r="G113" s="529"/>
      <c r="H113" s="529"/>
      <c r="I113" s="529"/>
      <c r="J113" s="529"/>
      <c r="K113" s="529"/>
      <c r="L113" s="529"/>
      <c r="M113" s="529"/>
      <c r="N113" s="529"/>
      <c r="O113" s="529"/>
      <c r="P113" s="529"/>
      <c r="Q113" s="529"/>
      <c r="R113" s="529"/>
      <c r="S113" s="529"/>
      <c r="T113" s="529"/>
      <c r="U113" s="529"/>
      <c r="V113" s="529"/>
      <c r="W113" s="529"/>
      <c r="X113" s="529"/>
      <c r="Y113" s="529"/>
      <c r="Z113" s="529"/>
      <c r="AA113" s="529"/>
      <c r="AB113" s="529"/>
      <c r="AC113" s="529"/>
      <c r="AD113" s="529"/>
      <c r="AE113" s="529"/>
      <c r="AF113" s="529"/>
      <c r="AG113" s="529"/>
      <c r="AH113" s="529"/>
      <c r="AI113" s="529"/>
      <c r="AJ113" s="530"/>
    </row>
    <row r="114" spans="1:36" outlineLevel="2">
      <c r="A114" s="474"/>
      <c r="B114" s="496" t="str">
        <f>DEC2HEX(HEX2DEC(B110) + 1)</f>
        <v>10001B</v>
      </c>
      <c r="C114" s="49" t="str">
        <f t="shared" si="9"/>
        <v>010001B0</v>
      </c>
      <c r="D114" s="421" t="s">
        <v>252</v>
      </c>
      <c r="E114" s="461" t="s">
        <v>253</v>
      </c>
      <c r="F114" s="462"/>
      <c r="G114" s="462"/>
      <c r="H114" s="462"/>
      <c r="I114" s="462"/>
      <c r="J114" s="462"/>
      <c r="K114" s="462"/>
      <c r="L114" s="462"/>
      <c r="M114" s="462"/>
      <c r="N114" s="462"/>
      <c r="O114" s="462"/>
      <c r="P114" s="462"/>
      <c r="Q114" s="462"/>
      <c r="R114" s="462"/>
      <c r="S114" s="462"/>
      <c r="T114" s="462"/>
      <c r="U114" s="462"/>
      <c r="V114" s="462"/>
      <c r="W114" s="462"/>
      <c r="X114" s="462"/>
      <c r="Y114" s="462"/>
      <c r="Z114" s="462"/>
      <c r="AA114" s="462"/>
      <c r="AB114" s="462"/>
      <c r="AC114" s="462"/>
      <c r="AD114" s="462"/>
      <c r="AE114" s="462"/>
      <c r="AF114" s="462"/>
      <c r="AG114" s="462"/>
      <c r="AH114" s="462"/>
      <c r="AI114" s="462"/>
      <c r="AJ114" s="463"/>
    </row>
    <row r="115" spans="1:36" outlineLevel="2">
      <c r="A115" s="474"/>
      <c r="B115" s="468"/>
      <c r="C115" s="49" t="str">
        <f t="shared" si="9"/>
        <v>010001B4</v>
      </c>
      <c r="D115" s="317" t="s">
        <v>252</v>
      </c>
      <c r="E115" s="461" t="s">
        <v>253</v>
      </c>
      <c r="F115" s="462"/>
      <c r="G115" s="462"/>
      <c r="H115" s="462"/>
      <c r="I115" s="462"/>
      <c r="J115" s="462"/>
      <c r="K115" s="462"/>
      <c r="L115" s="462"/>
      <c r="M115" s="462"/>
      <c r="N115" s="462"/>
      <c r="O115" s="462"/>
      <c r="P115" s="462"/>
      <c r="Q115" s="462"/>
      <c r="R115" s="462"/>
      <c r="S115" s="462"/>
      <c r="T115" s="462"/>
      <c r="U115" s="462"/>
      <c r="V115" s="462"/>
      <c r="W115" s="462"/>
      <c r="X115" s="462"/>
      <c r="Y115" s="462"/>
      <c r="Z115" s="462"/>
      <c r="AA115" s="462"/>
      <c r="AB115" s="462"/>
      <c r="AC115" s="462"/>
      <c r="AD115" s="462"/>
      <c r="AE115" s="462"/>
      <c r="AF115" s="462"/>
      <c r="AG115" s="462"/>
      <c r="AH115" s="462"/>
      <c r="AI115" s="462"/>
      <c r="AJ115" s="463"/>
    </row>
    <row r="116" spans="1:36" outlineLevel="2">
      <c r="A116" s="474"/>
      <c r="B116" s="468"/>
      <c r="C116" s="49" t="str">
        <f t="shared" si="9"/>
        <v>010001B8</v>
      </c>
      <c r="D116" s="317" t="s">
        <v>252</v>
      </c>
      <c r="E116" s="461" t="s">
        <v>253</v>
      </c>
      <c r="F116" s="462"/>
      <c r="G116" s="462"/>
      <c r="H116" s="462"/>
      <c r="I116" s="462"/>
      <c r="J116" s="462"/>
      <c r="K116" s="462"/>
      <c r="L116" s="462"/>
      <c r="M116" s="462"/>
      <c r="N116" s="462"/>
      <c r="O116" s="462"/>
      <c r="P116" s="462"/>
      <c r="Q116" s="462"/>
      <c r="R116" s="462"/>
      <c r="S116" s="462"/>
      <c r="T116" s="462"/>
      <c r="U116" s="462"/>
      <c r="V116" s="462"/>
      <c r="W116" s="462"/>
      <c r="X116" s="462"/>
      <c r="Y116" s="462"/>
      <c r="Z116" s="462"/>
      <c r="AA116" s="462"/>
      <c r="AB116" s="462"/>
      <c r="AC116" s="462"/>
      <c r="AD116" s="462"/>
      <c r="AE116" s="462"/>
      <c r="AF116" s="462"/>
      <c r="AG116" s="462"/>
      <c r="AH116" s="462"/>
      <c r="AI116" s="462"/>
      <c r="AJ116" s="463"/>
    </row>
    <row r="117" spans="1:36" outlineLevel="2">
      <c r="A117" s="474"/>
      <c r="B117" s="468"/>
      <c r="C117" s="49" t="str">
        <f t="shared" si="9"/>
        <v>010001BC</v>
      </c>
      <c r="D117" s="317" t="s">
        <v>252</v>
      </c>
      <c r="E117" s="461" t="s">
        <v>253</v>
      </c>
      <c r="F117" s="462"/>
      <c r="G117" s="462"/>
      <c r="H117" s="462"/>
      <c r="I117" s="462"/>
      <c r="J117" s="462"/>
      <c r="K117" s="462"/>
      <c r="L117" s="462"/>
      <c r="M117" s="462"/>
      <c r="N117" s="462"/>
      <c r="O117" s="462"/>
      <c r="P117" s="462"/>
      <c r="Q117" s="462"/>
      <c r="R117" s="462"/>
      <c r="S117" s="462"/>
      <c r="T117" s="462"/>
      <c r="U117" s="462"/>
      <c r="V117" s="462"/>
      <c r="W117" s="462"/>
      <c r="X117" s="462"/>
      <c r="Y117" s="462"/>
      <c r="Z117" s="462"/>
      <c r="AA117" s="462"/>
      <c r="AB117" s="462"/>
      <c r="AC117" s="462"/>
      <c r="AD117" s="462"/>
      <c r="AE117" s="462"/>
      <c r="AF117" s="462"/>
      <c r="AG117" s="462"/>
      <c r="AH117" s="462"/>
      <c r="AI117" s="462"/>
      <c r="AJ117" s="463"/>
    </row>
    <row r="118" spans="1:36" outlineLevel="2">
      <c r="A118" s="474"/>
      <c r="B118" s="496" t="str">
        <f>DEC2HEX(HEX2DEC(B114) + 1)</f>
        <v>10001C</v>
      </c>
      <c r="C118" s="49" t="str">
        <f t="shared" si="9"/>
        <v>010001C0</v>
      </c>
      <c r="D118" s="421" t="s">
        <v>252</v>
      </c>
      <c r="E118" s="461" t="s">
        <v>253</v>
      </c>
      <c r="F118" s="462"/>
      <c r="G118" s="462"/>
      <c r="H118" s="462"/>
      <c r="I118" s="462"/>
      <c r="J118" s="462"/>
      <c r="K118" s="462"/>
      <c r="L118" s="462"/>
      <c r="M118" s="462"/>
      <c r="N118" s="462"/>
      <c r="O118" s="462"/>
      <c r="P118" s="462"/>
      <c r="Q118" s="462"/>
      <c r="R118" s="462"/>
      <c r="S118" s="462"/>
      <c r="T118" s="462"/>
      <c r="U118" s="462"/>
      <c r="V118" s="462"/>
      <c r="W118" s="462"/>
      <c r="X118" s="462"/>
      <c r="Y118" s="462"/>
      <c r="Z118" s="462"/>
      <c r="AA118" s="462"/>
      <c r="AB118" s="462"/>
      <c r="AC118" s="462"/>
      <c r="AD118" s="462"/>
      <c r="AE118" s="462"/>
      <c r="AF118" s="462"/>
      <c r="AG118" s="462"/>
      <c r="AH118" s="462"/>
      <c r="AI118" s="462"/>
      <c r="AJ118" s="463"/>
    </row>
    <row r="119" spans="1:36" outlineLevel="2">
      <c r="A119" s="474"/>
      <c r="B119" s="468"/>
      <c r="C119" s="49" t="str">
        <f t="shared" si="9"/>
        <v>010001C4</v>
      </c>
      <c r="D119" s="317" t="s">
        <v>252</v>
      </c>
      <c r="E119" s="461" t="s">
        <v>253</v>
      </c>
      <c r="F119" s="462"/>
      <c r="G119" s="462"/>
      <c r="H119" s="462"/>
      <c r="I119" s="462"/>
      <c r="J119" s="462"/>
      <c r="K119" s="462"/>
      <c r="L119" s="462"/>
      <c r="M119" s="462"/>
      <c r="N119" s="462"/>
      <c r="O119" s="462"/>
      <c r="P119" s="462"/>
      <c r="Q119" s="462"/>
      <c r="R119" s="462"/>
      <c r="S119" s="462"/>
      <c r="T119" s="462"/>
      <c r="U119" s="462"/>
      <c r="V119" s="462"/>
      <c r="W119" s="462"/>
      <c r="X119" s="462"/>
      <c r="Y119" s="462"/>
      <c r="Z119" s="462"/>
      <c r="AA119" s="462"/>
      <c r="AB119" s="462"/>
      <c r="AC119" s="462"/>
      <c r="AD119" s="462"/>
      <c r="AE119" s="462"/>
      <c r="AF119" s="462"/>
      <c r="AG119" s="462"/>
      <c r="AH119" s="462"/>
      <c r="AI119" s="462"/>
      <c r="AJ119" s="463"/>
    </row>
    <row r="120" spans="1:36" outlineLevel="2">
      <c r="A120" s="474"/>
      <c r="B120" s="468"/>
      <c r="C120" s="49" t="str">
        <f t="shared" si="9"/>
        <v>010001C8</v>
      </c>
      <c r="D120" s="317" t="s">
        <v>252</v>
      </c>
      <c r="E120" s="461" t="s">
        <v>253</v>
      </c>
      <c r="F120" s="462"/>
      <c r="G120" s="462"/>
      <c r="H120" s="462"/>
      <c r="I120" s="462"/>
      <c r="J120" s="462"/>
      <c r="K120" s="462"/>
      <c r="L120" s="462"/>
      <c r="M120" s="462"/>
      <c r="N120" s="462"/>
      <c r="O120" s="462"/>
      <c r="P120" s="462"/>
      <c r="Q120" s="462"/>
      <c r="R120" s="462"/>
      <c r="S120" s="462"/>
      <c r="T120" s="462"/>
      <c r="U120" s="462"/>
      <c r="V120" s="462"/>
      <c r="W120" s="462"/>
      <c r="X120" s="462"/>
      <c r="Y120" s="462"/>
      <c r="Z120" s="462"/>
      <c r="AA120" s="462"/>
      <c r="AB120" s="462"/>
      <c r="AC120" s="462"/>
      <c r="AD120" s="462"/>
      <c r="AE120" s="462"/>
      <c r="AF120" s="462"/>
      <c r="AG120" s="462"/>
      <c r="AH120" s="462"/>
      <c r="AI120" s="462"/>
      <c r="AJ120" s="463"/>
    </row>
    <row r="121" spans="1:36" outlineLevel="2">
      <c r="A121" s="474"/>
      <c r="B121" s="468"/>
      <c r="C121" s="49" t="str">
        <f t="shared" si="9"/>
        <v>010001CC</v>
      </c>
      <c r="D121" s="317" t="s">
        <v>252</v>
      </c>
      <c r="E121" s="461" t="s">
        <v>253</v>
      </c>
      <c r="F121" s="462"/>
      <c r="G121" s="462"/>
      <c r="H121" s="462"/>
      <c r="I121" s="462"/>
      <c r="J121" s="462"/>
      <c r="K121" s="462"/>
      <c r="L121" s="462"/>
      <c r="M121" s="462"/>
      <c r="N121" s="462"/>
      <c r="O121" s="462"/>
      <c r="P121" s="462"/>
      <c r="Q121" s="462"/>
      <c r="R121" s="462"/>
      <c r="S121" s="462"/>
      <c r="T121" s="462"/>
      <c r="U121" s="462"/>
      <c r="V121" s="462"/>
      <c r="W121" s="462"/>
      <c r="X121" s="462"/>
      <c r="Y121" s="462"/>
      <c r="Z121" s="462"/>
      <c r="AA121" s="462"/>
      <c r="AB121" s="462"/>
      <c r="AC121" s="462"/>
      <c r="AD121" s="462"/>
      <c r="AE121" s="462"/>
      <c r="AF121" s="462"/>
      <c r="AG121" s="462"/>
      <c r="AH121" s="462"/>
      <c r="AI121" s="462"/>
      <c r="AJ121" s="463"/>
    </row>
    <row r="122" spans="1:36" outlineLevel="2">
      <c r="A122" s="474"/>
      <c r="B122" s="496" t="str">
        <f>DEC2HEX(HEX2DEC(B118) + 1)</f>
        <v>10001D</v>
      </c>
      <c r="C122" s="49" t="str">
        <f t="shared" si="9"/>
        <v>010001D0</v>
      </c>
      <c r="D122" s="421" t="s">
        <v>252</v>
      </c>
      <c r="E122" s="461" t="s">
        <v>253</v>
      </c>
      <c r="F122" s="462"/>
      <c r="G122" s="462"/>
      <c r="H122" s="462"/>
      <c r="I122" s="462"/>
      <c r="J122" s="462"/>
      <c r="K122" s="462"/>
      <c r="L122" s="462"/>
      <c r="M122" s="462"/>
      <c r="N122" s="462"/>
      <c r="O122" s="462"/>
      <c r="P122" s="462"/>
      <c r="Q122" s="462"/>
      <c r="R122" s="462"/>
      <c r="S122" s="462"/>
      <c r="T122" s="462"/>
      <c r="U122" s="462"/>
      <c r="V122" s="462"/>
      <c r="W122" s="462"/>
      <c r="X122" s="462"/>
      <c r="Y122" s="462"/>
      <c r="Z122" s="462"/>
      <c r="AA122" s="462"/>
      <c r="AB122" s="462"/>
      <c r="AC122" s="462"/>
      <c r="AD122" s="462"/>
      <c r="AE122" s="462"/>
      <c r="AF122" s="462"/>
      <c r="AG122" s="462"/>
      <c r="AH122" s="462"/>
      <c r="AI122" s="462"/>
      <c r="AJ122" s="463"/>
    </row>
    <row r="123" spans="1:36" outlineLevel="2">
      <c r="A123" s="474"/>
      <c r="B123" s="468"/>
      <c r="C123" s="49" t="str">
        <f t="shared" si="9"/>
        <v>010001D4</v>
      </c>
      <c r="D123" s="317" t="s">
        <v>252</v>
      </c>
      <c r="E123" s="461" t="s">
        <v>253</v>
      </c>
      <c r="F123" s="462"/>
      <c r="G123" s="462"/>
      <c r="H123" s="462"/>
      <c r="I123" s="462"/>
      <c r="J123" s="462"/>
      <c r="K123" s="462"/>
      <c r="L123" s="462"/>
      <c r="M123" s="462"/>
      <c r="N123" s="462"/>
      <c r="O123" s="462"/>
      <c r="P123" s="462"/>
      <c r="Q123" s="462"/>
      <c r="R123" s="462"/>
      <c r="S123" s="462"/>
      <c r="T123" s="462"/>
      <c r="U123" s="462"/>
      <c r="V123" s="462"/>
      <c r="W123" s="462"/>
      <c r="X123" s="462"/>
      <c r="Y123" s="462"/>
      <c r="Z123" s="462"/>
      <c r="AA123" s="462"/>
      <c r="AB123" s="462"/>
      <c r="AC123" s="462"/>
      <c r="AD123" s="462"/>
      <c r="AE123" s="462"/>
      <c r="AF123" s="462"/>
      <c r="AG123" s="462"/>
      <c r="AH123" s="462"/>
      <c r="AI123" s="462"/>
      <c r="AJ123" s="463"/>
    </row>
    <row r="124" spans="1:36" outlineLevel="2">
      <c r="A124" s="474"/>
      <c r="B124" s="468"/>
      <c r="C124" s="49" t="str">
        <f t="shared" si="9"/>
        <v>010001D8</v>
      </c>
      <c r="D124" s="317" t="s">
        <v>252</v>
      </c>
      <c r="E124" s="461" t="s">
        <v>253</v>
      </c>
      <c r="F124" s="462"/>
      <c r="G124" s="462"/>
      <c r="H124" s="462"/>
      <c r="I124" s="462"/>
      <c r="J124" s="462"/>
      <c r="K124" s="462"/>
      <c r="L124" s="462"/>
      <c r="M124" s="462"/>
      <c r="N124" s="462"/>
      <c r="O124" s="462"/>
      <c r="P124" s="462"/>
      <c r="Q124" s="462"/>
      <c r="R124" s="462"/>
      <c r="S124" s="462"/>
      <c r="T124" s="462"/>
      <c r="U124" s="462"/>
      <c r="V124" s="462"/>
      <c r="W124" s="462"/>
      <c r="X124" s="462"/>
      <c r="Y124" s="462"/>
      <c r="Z124" s="462"/>
      <c r="AA124" s="462"/>
      <c r="AB124" s="462"/>
      <c r="AC124" s="462"/>
      <c r="AD124" s="462"/>
      <c r="AE124" s="462"/>
      <c r="AF124" s="462"/>
      <c r="AG124" s="462"/>
      <c r="AH124" s="462"/>
      <c r="AI124" s="462"/>
      <c r="AJ124" s="463"/>
    </row>
    <row r="125" spans="1:36" outlineLevel="2">
      <c r="A125" s="474"/>
      <c r="B125" s="468"/>
      <c r="C125" s="49" t="str">
        <f t="shared" si="9"/>
        <v>010001DC</v>
      </c>
      <c r="D125" s="317" t="s">
        <v>252</v>
      </c>
      <c r="E125" s="461" t="s">
        <v>253</v>
      </c>
      <c r="F125" s="462"/>
      <c r="G125" s="462"/>
      <c r="H125" s="462"/>
      <c r="I125" s="462"/>
      <c r="J125" s="462"/>
      <c r="K125" s="462"/>
      <c r="L125" s="462"/>
      <c r="M125" s="462"/>
      <c r="N125" s="462"/>
      <c r="O125" s="462"/>
      <c r="P125" s="462"/>
      <c r="Q125" s="462"/>
      <c r="R125" s="462"/>
      <c r="S125" s="462"/>
      <c r="T125" s="462"/>
      <c r="U125" s="462"/>
      <c r="V125" s="462"/>
      <c r="W125" s="462"/>
      <c r="X125" s="462"/>
      <c r="Y125" s="462"/>
      <c r="Z125" s="462"/>
      <c r="AA125" s="462"/>
      <c r="AB125" s="462"/>
      <c r="AC125" s="462"/>
      <c r="AD125" s="462"/>
      <c r="AE125" s="462"/>
      <c r="AF125" s="462"/>
      <c r="AG125" s="462"/>
      <c r="AH125" s="462"/>
      <c r="AI125" s="462"/>
      <c r="AJ125" s="463"/>
    </row>
    <row r="126" spans="1:36" outlineLevel="2">
      <c r="A126" s="474"/>
      <c r="B126" s="496" t="str">
        <f>DEC2HEX(HEX2DEC(B122) + 1)</f>
        <v>10001E</v>
      </c>
      <c r="C126" s="49" t="str">
        <f t="shared" si="9"/>
        <v>010001E0</v>
      </c>
      <c r="D126" s="421" t="s">
        <v>252</v>
      </c>
      <c r="E126" s="461" t="s">
        <v>253</v>
      </c>
      <c r="F126" s="462"/>
      <c r="G126" s="462"/>
      <c r="H126" s="462"/>
      <c r="I126" s="462"/>
      <c r="J126" s="462"/>
      <c r="K126" s="462"/>
      <c r="L126" s="462"/>
      <c r="M126" s="462"/>
      <c r="N126" s="462"/>
      <c r="O126" s="462"/>
      <c r="P126" s="462"/>
      <c r="Q126" s="462"/>
      <c r="R126" s="462"/>
      <c r="S126" s="462"/>
      <c r="T126" s="462"/>
      <c r="U126" s="462"/>
      <c r="V126" s="462"/>
      <c r="W126" s="462"/>
      <c r="X126" s="462"/>
      <c r="Y126" s="462"/>
      <c r="Z126" s="462"/>
      <c r="AA126" s="462"/>
      <c r="AB126" s="462"/>
      <c r="AC126" s="462"/>
      <c r="AD126" s="462"/>
      <c r="AE126" s="462"/>
      <c r="AF126" s="462"/>
      <c r="AG126" s="462"/>
      <c r="AH126" s="462"/>
      <c r="AI126" s="462"/>
      <c r="AJ126" s="463"/>
    </row>
    <row r="127" spans="1:36" outlineLevel="2">
      <c r="A127" s="474"/>
      <c r="B127" s="468"/>
      <c r="C127" s="49" t="str">
        <f t="shared" si="9"/>
        <v>010001E4</v>
      </c>
      <c r="D127" s="317" t="s">
        <v>252</v>
      </c>
      <c r="E127" s="461" t="s">
        <v>253</v>
      </c>
      <c r="F127" s="462"/>
      <c r="G127" s="462"/>
      <c r="H127" s="462"/>
      <c r="I127" s="462"/>
      <c r="J127" s="462"/>
      <c r="K127" s="462"/>
      <c r="L127" s="462"/>
      <c r="M127" s="462"/>
      <c r="N127" s="462"/>
      <c r="O127" s="462"/>
      <c r="P127" s="462"/>
      <c r="Q127" s="462"/>
      <c r="R127" s="462"/>
      <c r="S127" s="462"/>
      <c r="T127" s="462"/>
      <c r="U127" s="462"/>
      <c r="V127" s="462"/>
      <c r="W127" s="462"/>
      <c r="X127" s="462"/>
      <c r="Y127" s="462"/>
      <c r="Z127" s="462"/>
      <c r="AA127" s="462"/>
      <c r="AB127" s="462"/>
      <c r="AC127" s="462"/>
      <c r="AD127" s="462"/>
      <c r="AE127" s="462"/>
      <c r="AF127" s="462"/>
      <c r="AG127" s="462"/>
      <c r="AH127" s="462"/>
      <c r="AI127" s="462"/>
      <c r="AJ127" s="463"/>
    </row>
    <row r="128" spans="1:36" outlineLevel="2">
      <c r="A128" s="474"/>
      <c r="B128" s="468"/>
      <c r="C128" s="49" t="str">
        <f t="shared" si="9"/>
        <v>010001E8</v>
      </c>
      <c r="D128" s="317" t="s">
        <v>252</v>
      </c>
      <c r="E128" s="461" t="s">
        <v>253</v>
      </c>
      <c r="F128" s="462"/>
      <c r="G128" s="462"/>
      <c r="H128" s="462"/>
      <c r="I128" s="462"/>
      <c r="J128" s="462"/>
      <c r="K128" s="462"/>
      <c r="L128" s="462"/>
      <c r="M128" s="462"/>
      <c r="N128" s="462"/>
      <c r="O128" s="462"/>
      <c r="P128" s="462"/>
      <c r="Q128" s="462"/>
      <c r="R128" s="462"/>
      <c r="S128" s="462"/>
      <c r="T128" s="462"/>
      <c r="U128" s="462"/>
      <c r="V128" s="462"/>
      <c r="W128" s="462"/>
      <c r="X128" s="462"/>
      <c r="Y128" s="462"/>
      <c r="Z128" s="462"/>
      <c r="AA128" s="462"/>
      <c r="AB128" s="462"/>
      <c r="AC128" s="462"/>
      <c r="AD128" s="462"/>
      <c r="AE128" s="462"/>
      <c r="AF128" s="462"/>
      <c r="AG128" s="462"/>
      <c r="AH128" s="462"/>
      <c r="AI128" s="462"/>
      <c r="AJ128" s="463"/>
    </row>
    <row r="129" spans="1:36" outlineLevel="2">
      <c r="A129" s="474"/>
      <c r="B129" s="468"/>
      <c r="C129" s="49" t="str">
        <f t="shared" si="9"/>
        <v>010001EC</v>
      </c>
      <c r="D129" s="318" t="s">
        <v>438</v>
      </c>
      <c r="E129" s="565" t="s">
        <v>439</v>
      </c>
      <c r="F129" s="566"/>
      <c r="G129" s="566"/>
      <c r="H129" s="566"/>
      <c r="I129" s="566"/>
      <c r="J129" s="566"/>
      <c r="K129" s="566"/>
      <c r="L129" s="566"/>
      <c r="M129" s="566"/>
      <c r="N129" s="566"/>
      <c r="O129" s="566"/>
      <c r="P129" s="566"/>
      <c r="Q129" s="566"/>
      <c r="R129" s="566"/>
      <c r="S129" s="566"/>
      <c r="T129" s="566"/>
      <c r="U129" s="566"/>
      <c r="V129" s="566"/>
      <c r="W129" s="566"/>
      <c r="X129" s="566"/>
      <c r="Y129" s="566"/>
      <c r="Z129" s="566"/>
      <c r="AA129" s="566"/>
      <c r="AB129" s="566"/>
      <c r="AC129" s="566"/>
      <c r="AD129" s="566"/>
      <c r="AE129" s="566"/>
      <c r="AF129" s="566"/>
      <c r="AG129" s="566"/>
      <c r="AH129" s="566"/>
      <c r="AI129" s="566"/>
      <c r="AJ129" s="567"/>
    </row>
    <row r="130" spans="1:36" outlineLevel="2">
      <c r="A130" s="474"/>
      <c r="B130" s="496" t="str">
        <f>DEC2HEX(HEX2DEC(B126) + 1)</f>
        <v>10001F</v>
      </c>
      <c r="C130" s="49" t="str">
        <f t="shared" si="9"/>
        <v>010001F0</v>
      </c>
      <c r="D130" s="568" t="s">
        <v>440</v>
      </c>
      <c r="E130" s="537" t="s">
        <v>441</v>
      </c>
      <c r="F130" s="538"/>
      <c r="G130" s="538"/>
      <c r="H130" s="538"/>
      <c r="I130" s="538"/>
      <c r="J130" s="538"/>
      <c r="K130" s="538"/>
      <c r="L130" s="538"/>
      <c r="M130" s="538"/>
      <c r="N130" s="538"/>
      <c r="O130" s="538"/>
      <c r="P130" s="538"/>
      <c r="Q130" s="538"/>
      <c r="R130" s="538"/>
      <c r="S130" s="538"/>
      <c r="T130" s="538"/>
      <c r="U130" s="538"/>
      <c r="V130" s="538"/>
      <c r="W130" s="538"/>
      <c r="X130" s="538"/>
      <c r="Y130" s="538"/>
      <c r="Z130" s="538"/>
      <c r="AA130" s="538"/>
      <c r="AB130" s="538"/>
      <c r="AC130" s="538"/>
      <c r="AD130" s="538"/>
      <c r="AE130" s="538"/>
      <c r="AF130" s="538"/>
      <c r="AG130" s="538"/>
      <c r="AH130" s="538"/>
      <c r="AI130" s="538"/>
      <c r="AJ130" s="539"/>
    </row>
    <row r="131" spans="1:36" outlineLevel="2">
      <c r="A131" s="474"/>
      <c r="B131" s="468"/>
      <c r="C131" s="49" t="str">
        <f t="shared" si="9"/>
        <v>010001F4</v>
      </c>
      <c r="D131" s="569"/>
      <c r="E131" s="540" t="s">
        <v>442</v>
      </c>
      <c r="F131" s="541"/>
      <c r="G131" s="541"/>
      <c r="H131" s="541"/>
      <c r="I131" s="541"/>
      <c r="J131" s="541"/>
      <c r="K131" s="541"/>
      <c r="L131" s="541"/>
      <c r="M131" s="541"/>
      <c r="N131" s="541"/>
      <c r="O131" s="541"/>
      <c r="P131" s="541"/>
      <c r="Q131" s="541"/>
      <c r="R131" s="541"/>
      <c r="S131" s="541"/>
      <c r="T131" s="541"/>
      <c r="U131" s="541"/>
      <c r="V131" s="541"/>
      <c r="W131" s="541"/>
      <c r="X131" s="541"/>
      <c r="Y131" s="541"/>
      <c r="Z131" s="541"/>
      <c r="AA131" s="541"/>
      <c r="AB131" s="541"/>
      <c r="AC131" s="541"/>
      <c r="AD131" s="541"/>
      <c r="AE131" s="541"/>
      <c r="AF131" s="541"/>
      <c r="AG131" s="541"/>
      <c r="AH131" s="541"/>
      <c r="AI131" s="541"/>
      <c r="AJ131" s="542"/>
    </row>
    <row r="132" spans="1:36" outlineLevel="2">
      <c r="A132" s="474"/>
      <c r="B132" s="468"/>
      <c r="C132" s="49" t="str">
        <f t="shared" si="9"/>
        <v>010001F8</v>
      </c>
      <c r="D132" s="569"/>
      <c r="E132" s="540" t="s">
        <v>443</v>
      </c>
      <c r="F132" s="541"/>
      <c r="G132" s="541"/>
      <c r="H132" s="541"/>
      <c r="I132" s="541"/>
      <c r="J132" s="541"/>
      <c r="K132" s="541"/>
      <c r="L132" s="541"/>
      <c r="M132" s="541"/>
      <c r="N132" s="541"/>
      <c r="O132" s="541"/>
      <c r="P132" s="541"/>
      <c r="Q132" s="541"/>
      <c r="R132" s="541"/>
      <c r="S132" s="541"/>
      <c r="T132" s="541"/>
      <c r="U132" s="541"/>
      <c r="V132" s="541"/>
      <c r="W132" s="541"/>
      <c r="X132" s="541"/>
      <c r="Y132" s="541"/>
      <c r="Z132" s="541"/>
      <c r="AA132" s="541"/>
      <c r="AB132" s="541"/>
      <c r="AC132" s="541"/>
      <c r="AD132" s="541"/>
      <c r="AE132" s="541"/>
      <c r="AF132" s="541"/>
      <c r="AG132" s="541"/>
      <c r="AH132" s="541"/>
      <c r="AI132" s="541"/>
      <c r="AJ132" s="542"/>
    </row>
    <row r="133" spans="1:36" outlineLevel="2">
      <c r="A133" s="474"/>
      <c r="B133" s="468"/>
      <c r="C133" s="49" t="str">
        <f t="shared" si="9"/>
        <v>010001FC</v>
      </c>
      <c r="D133" s="570"/>
      <c r="E133" s="543" t="s">
        <v>444</v>
      </c>
      <c r="F133" s="544"/>
      <c r="G133" s="544"/>
      <c r="H133" s="544"/>
      <c r="I133" s="544"/>
      <c r="J133" s="544"/>
      <c r="K133" s="544"/>
      <c r="L133" s="544"/>
      <c r="M133" s="544"/>
      <c r="N133" s="544"/>
      <c r="O133" s="544"/>
      <c r="P133" s="544"/>
      <c r="Q133" s="544"/>
      <c r="R133" s="544"/>
      <c r="S133" s="544"/>
      <c r="T133" s="544"/>
      <c r="U133" s="544"/>
      <c r="V133" s="544"/>
      <c r="W133" s="544"/>
      <c r="X133" s="544"/>
      <c r="Y133" s="544"/>
      <c r="Z133" s="544"/>
      <c r="AA133" s="544"/>
      <c r="AB133" s="544"/>
      <c r="AC133" s="544"/>
      <c r="AD133" s="544"/>
      <c r="AE133" s="544"/>
      <c r="AF133" s="544"/>
      <c r="AG133" s="544"/>
      <c r="AH133" s="544"/>
      <c r="AI133" s="544"/>
      <c r="AJ133" s="545"/>
    </row>
    <row r="134" spans="1:36" outlineLevel="2">
      <c r="A134" s="474"/>
      <c r="B134" s="552" t="s">
        <v>445</v>
      </c>
      <c r="C134" s="552" t="s">
        <v>445</v>
      </c>
      <c r="D134" s="553" t="s">
        <v>446</v>
      </c>
      <c r="E134" s="556"/>
      <c r="F134" s="557"/>
      <c r="G134" s="557"/>
      <c r="H134" s="557"/>
      <c r="I134" s="557"/>
      <c r="J134" s="557"/>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8"/>
    </row>
    <row r="135" spans="1:36" outlineLevel="2">
      <c r="A135" s="474"/>
      <c r="B135" s="468"/>
      <c r="C135" s="468"/>
      <c r="D135" s="554"/>
      <c r="E135" s="559"/>
      <c r="F135" s="560"/>
      <c r="G135" s="560"/>
      <c r="H135" s="560"/>
      <c r="I135" s="560"/>
      <c r="J135" s="560"/>
      <c r="K135" s="560"/>
      <c r="L135" s="560"/>
      <c r="M135" s="560"/>
      <c r="N135" s="560"/>
      <c r="O135" s="560"/>
      <c r="P135" s="560"/>
      <c r="Q135" s="560"/>
      <c r="R135" s="560"/>
      <c r="S135" s="560"/>
      <c r="T135" s="560"/>
      <c r="U135" s="560"/>
      <c r="V135" s="560"/>
      <c r="W135" s="560"/>
      <c r="X135" s="560"/>
      <c r="Y135" s="560"/>
      <c r="Z135" s="560"/>
      <c r="AA135" s="560"/>
      <c r="AB135" s="560"/>
      <c r="AC135" s="560"/>
      <c r="AD135" s="560"/>
      <c r="AE135" s="560"/>
      <c r="AF135" s="560"/>
      <c r="AG135" s="560"/>
      <c r="AH135" s="560"/>
      <c r="AI135" s="560"/>
      <c r="AJ135" s="561"/>
    </row>
    <row r="136" spans="1:36" outlineLevel="2">
      <c r="A136" s="474"/>
      <c r="B136" s="468"/>
      <c r="C136" s="468"/>
      <c r="D136" s="554"/>
      <c r="E136" s="559"/>
      <c r="F136" s="560"/>
      <c r="G136" s="560"/>
      <c r="H136" s="560"/>
      <c r="I136" s="560"/>
      <c r="J136" s="560"/>
      <c r="K136" s="560"/>
      <c r="L136" s="560"/>
      <c r="M136" s="560"/>
      <c r="N136" s="560"/>
      <c r="O136" s="560"/>
      <c r="P136" s="560"/>
      <c r="Q136" s="560"/>
      <c r="R136" s="560"/>
      <c r="S136" s="560"/>
      <c r="T136" s="560"/>
      <c r="U136" s="560"/>
      <c r="V136" s="560"/>
      <c r="W136" s="560"/>
      <c r="X136" s="560"/>
      <c r="Y136" s="560"/>
      <c r="Z136" s="560"/>
      <c r="AA136" s="560"/>
      <c r="AB136" s="560"/>
      <c r="AC136" s="560"/>
      <c r="AD136" s="560"/>
      <c r="AE136" s="560"/>
      <c r="AF136" s="560"/>
      <c r="AG136" s="560"/>
      <c r="AH136" s="560"/>
      <c r="AI136" s="560"/>
      <c r="AJ136" s="561"/>
    </row>
    <row r="137" spans="1:36" outlineLevel="2">
      <c r="A137" s="474"/>
      <c r="B137" s="468"/>
      <c r="C137" s="468"/>
      <c r="D137" s="555"/>
      <c r="E137" s="562"/>
      <c r="F137" s="563"/>
      <c r="G137" s="563"/>
      <c r="H137" s="563"/>
      <c r="I137" s="563"/>
      <c r="J137" s="563"/>
      <c r="K137" s="563"/>
      <c r="L137" s="563"/>
      <c r="M137" s="563"/>
      <c r="N137" s="563"/>
      <c r="O137" s="563"/>
      <c r="P137" s="563"/>
      <c r="Q137" s="563"/>
      <c r="R137" s="563"/>
      <c r="S137" s="563"/>
      <c r="T137" s="563"/>
      <c r="U137" s="563"/>
      <c r="V137" s="563"/>
      <c r="W137" s="563"/>
      <c r="X137" s="563"/>
      <c r="Y137" s="563"/>
      <c r="Z137" s="563"/>
      <c r="AA137" s="563"/>
      <c r="AB137" s="563"/>
      <c r="AC137" s="563"/>
      <c r="AD137" s="563"/>
      <c r="AE137" s="563"/>
      <c r="AF137" s="563"/>
      <c r="AG137" s="563"/>
      <c r="AH137" s="563"/>
      <c r="AI137" s="563"/>
      <c r="AJ137" s="564"/>
    </row>
    <row r="138" spans="1:36" ht="27" thickBot="1">
      <c r="A138" s="65" t="s">
        <v>237</v>
      </c>
      <c r="B138" s="66"/>
      <c r="C138" s="66"/>
      <c r="D138" s="67"/>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68"/>
      <c r="AJ138" s="45"/>
    </row>
    <row r="139" spans="1:36" ht="15.75" customHeight="1" outlineLevel="1">
      <c r="A139" s="702" t="s">
        <v>447</v>
      </c>
      <c r="B139" s="496">
        <v>100400</v>
      </c>
      <c r="C139" s="166" t="str">
        <f>DEC2HEX(HEX2DEC($B$139)*16,8)</f>
        <v>01004000</v>
      </c>
      <c r="D139" s="282" t="s">
        <v>448</v>
      </c>
      <c r="E139" s="478" t="s">
        <v>238</v>
      </c>
      <c r="F139" s="479"/>
      <c r="G139" s="479"/>
      <c r="H139" s="479"/>
      <c r="I139" s="479"/>
      <c r="J139" s="479"/>
      <c r="K139" s="479"/>
      <c r="L139" s="479"/>
      <c r="M139" s="479"/>
      <c r="N139" s="479"/>
      <c r="O139" s="479"/>
      <c r="P139" s="479"/>
      <c r="Q139" s="479"/>
      <c r="R139" s="479"/>
      <c r="S139" s="479"/>
      <c r="T139" s="480"/>
      <c r="U139" s="585" t="s">
        <v>245</v>
      </c>
      <c r="V139" s="586"/>
      <c r="W139" s="571" t="s">
        <v>449</v>
      </c>
      <c r="X139" s="587"/>
      <c r="Y139" s="585" t="s">
        <v>245</v>
      </c>
      <c r="Z139" s="586"/>
      <c r="AA139" s="571" t="s">
        <v>450</v>
      </c>
      <c r="AB139" s="572"/>
      <c r="AC139" s="52" t="s">
        <v>245</v>
      </c>
      <c r="AD139" s="573" t="s">
        <v>451</v>
      </c>
      <c r="AE139" s="574"/>
      <c r="AF139" s="575"/>
      <c r="AG139" s="52" t="s">
        <v>245</v>
      </c>
      <c r="AH139" s="52" t="s">
        <v>245</v>
      </c>
      <c r="AI139" s="573" t="s">
        <v>452</v>
      </c>
      <c r="AJ139" s="576"/>
    </row>
    <row r="140" spans="1:36" outlineLevel="1">
      <c r="A140" s="702"/>
      <c r="B140" s="468"/>
      <c r="C140" s="51" t="str">
        <f>DEC2HEX(HEX2DEC(C139) + 4,8)</f>
        <v>01004004</v>
      </c>
      <c r="D140" s="51" t="s">
        <v>453</v>
      </c>
      <c r="E140" s="577" t="s">
        <v>245</v>
      </c>
      <c r="F140" s="578"/>
      <c r="G140" s="578"/>
      <c r="H140" s="578"/>
      <c r="I140" s="578"/>
      <c r="J140" s="578"/>
      <c r="K140" s="578"/>
      <c r="L140" s="578"/>
      <c r="M140" s="578"/>
      <c r="N140" s="578"/>
      <c r="O140" s="578"/>
      <c r="P140" s="578"/>
      <c r="Q140" s="578"/>
      <c r="R140" s="578"/>
      <c r="S140" s="578"/>
      <c r="T140" s="579"/>
      <c r="U140" s="580" t="s">
        <v>454</v>
      </c>
      <c r="V140" s="581"/>
      <c r="W140" s="580" t="s">
        <v>455</v>
      </c>
      <c r="X140" s="581"/>
      <c r="Y140" s="580" t="s">
        <v>456</v>
      </c>
      <c r="Z140" s="581"/>
      <c r="AA140" s="580" t="s">
        <v>457</v>
      </c>
      <c r="AB140" s="581"/>
      <c r="AC140" s="571" t="s">
        <v>458</v>
      </c>
      <c r="AD140" s="582"/>
      <c r="AE140" s="582"/>
      <c r="AF140" s="583" t="s">
        <v>459</v>
      </c>
      <c r="AG140" s="584"/>
      <c r="AH140" s="584"/>
      <c r="AI140" s="584"/>
      <c r="AJ140" s="584"/>
    </row>
    <row r="141" spans="1:36" outlineLevel="1">
      <c r="A141" s="702"/>
      <c r="B141" s="468"/>
      <c r="C141" s="51" t="str">
        <f t="shared" ref="C141:C205" si="10">DEC2HEX(HEX2DEC(C140) + 4,8)</f>
        <v>01004008</v>
      </c>
      <c r="D141" s="51" t="s">
        <v>460</v>
      </c>
      <c r="E141" s="605" t="s">
        <v>245</v>
      </c>
      <c r="F141" s="606"/>
      <c r="G141" s="606"/>
      <c r="H141" s="606"/>
      <c r="I141" s="606"/>
      <c r="J141" s="606"/>
      <c r="K141" s="606"/>
      <c r="L141" s="607"/>
      <c r="M141" s="608" t="s">
        <v>461</v>
      </c>
      <c r="N141" s="609"/>
      <c r="O141" s="609"/>
      <c r="P141" s="609"/>
      <c r="Q141" s="609"/>
      <c r="R141" s="609"/>
      <c r="S141" s="609"/>
      <c r="T141" s="609"/>
      <c r="U141" s="588" t="s">
        <v>462</v>
      </c>
      <c r="V141" s="589"/>
      <c r="W141" s="589"/>
      <c r="X141" s="589"/>
      <c r="Y141" s="589"/>
      <c r="Z141" s="589"/>
      <c r="AA141" s="589"/>
      <c r="AB141" s="589"/>
      <c r="AC141" s="588" t="s">
        <v>463</v>
      </c>
      <c r="AD141" s="589"/>
      <c r="AE141" s="589"/>
      <c r="AF141" s="590"/>
      <c r="AG141" s="590"/>
      <c r="AH141" s="590"/>
      <c r="AI141" s="590"/>
      <c r="AJ141" s="590"/>
    </row>
    <row r="142" spans="1:36" outlineLevel="1">
      <c r="A142" s="702"/>
      <c r="B142" s="468"/>
      <c r="C142" s="51" t="str">
        <f t="shared" si="10"/>
        <v>0100400C</v>
      </c>
      <c r="D142" s="51" t="s">
        <v>464</v>
      </c>
      <c r="E142" s="591" t="s">
        <v>465</v>
      </c>
      <c r="F142" s="592"/>
      <c r="G142" s="592"/>
      <c r="H142" s="592"/>
      <c r="I142" s="592"/>
      <c r="J142" s="592"/>
      <c r="K142" s="592"/>
      <c r="L142" s="592"/>
      <c r="M142" s="592"/>
      <c r="N142" s="592"/>
      <c r="O142" s="592"/>
      <c r="P142" s="592"/>
      <c r="Q142" s="592"/>
      <c r="R142" s="592"/>
      <c r="S142" s="592"/>
      <c r="T142" s="592"/>
      <c r="U142" s="593" t="s">
        <v>466</v>
      </c>
      <c r="V142" s="593"/>
      <c r="W142" s="593"/>
      <c r="X142" s="593"/>
      <c r="Y142" s="593"/>
      <c r="Z142" s="593"/>
      <c r="AA142" s="593"/>
      <c r="AB142" s="593"/>
      <c r="AC142" s="593"/>
      <c r="AD142" s="594"/>
      <c r="AE142" s="594"/>
      <c r="AF142" s="594"/>
      <c r="AG142" s="593"/>
      <c r="AH142" s="593"/>
      <c r="AI142" s="593"/>
      <c r="AJ142" s="593"/>
    </row>
    <row r="143" spans="1:36" outlineLevel="1">
      <c r="A143" s="702"/>
      <c r="B143" s="288"/>
      <c r="C143" s="51"/>
      <c r="D143" s="282"/>
      <c r="E143" s="423"/>
      <c r="F143" s="424"/>
      <c r="G143" s="424"/>
      <c r="H143" s="424"/>
      <c r="I143" s="424"/>
      <c r="J143" s="424"/>
      <c r="K143" s="424"/>
      <c r="L143" s="424"/>
      <c r="M143" s="424"/>
      <c r="N143" s="425"/>
      <c r="O143" s="425"/>
      <c r="P143" s="425"/>
      <c r="Q143" s="425"/>
      <c r="R143" s="425"/>
      <c r="S143" s="425"/>
      <c r="T143" s="425"/>
      <c r="U143" s="424"/>
      <c r="V143" s="424"/>
      <c r="W143" s="424"/>
      <c r="X143" s="424"/>
      <c r="Y143" s="424"/>
      <c r="Z143" s="424"/>
      <c r="AA143" s="424"/>
      <c r="AB143" s="424"/>
      <c r="AC143" s="424"/>
      <c r="AD143" s="422"/>
      <c r="AE143" s="422"/>
      <c r="AF143" s="422"/>
      <c r="AG143" s="424"/>
      <c r="AH143" s="424"/>
      <c r="AI143" s="424"/>
      <c r="AJ143" s="424"/>
    </row>
    <row r="144" spans="1:36" ht="16.149999999999999" customHeight="1" outlineLevel="1">
      <c r="A144" s="702"/>
      <c r="B144" s="496" t="str">
        <f>DEC2HEX(HEX2DEC(B139) + 1)</f>
        <v>100401</v>
      </c>
      <c r="C144" s="51" t="str">
        <f>DEC2HEX(HEX2DEC(C142) + 4,8)</f>
        <v>01004010</v>
      </c>
      <c r="D144" s="282" t="s">
        <v>467</v>
      </c>
      <c r="E144" s="108" t="s">
        <v>468</v>
      </c>
      <c r="F144" s="595" t="s">
        <v>245</v>
      </c>
      <c r="G144" s="596"/>
      <c r="H144" s="595" t="s">
        <v>469</v>
      </c>
      <c r="I144" s="597"/>
      <c r="J144" s="597"/>
      <c r="K144" s="596"/>
      <c r="L144" s="595" t="s">
        <v>470</v>
      </c>
      <c r="M144" s="596"/>
      <c r="N144" s="598" t="s">
        <v>471</v>
      </c>
      <c r="O144" s="599"/>
      <c r="P144" s="599"/>
      <c r="Q144" s="599"/>
      <c r="R144" s="600"/>
      <c r="S144" s="598" t="s">
        <v>472</v>
      </c>
      <c r="T144" s="599"/>
      <c r="U144" s="601"/>
      <c r="V144" s="277" t="s">
        <v>473</v>
      </c>
      <c r="W144" s="602" t="s">
        <v>474</v>
      </c>
      <c r="X144" s="603"/>
      <c r="Y144" s="604"/>
      <c r="Z144" s="602" t="s">
        <v>475</v>
      </c>
      <c r="AA144" s="603"/>
      <c r="AB144" s="603"/>
      <c r="AC144" s="603"/>
      <c r="AD144" s="614" t="s">
        <v>476</v>
      </c>
      <c r="AE144" s="614"/>
      <c r="AF144" s="614"/>
      <c r="AG144" s="603" t="s">
        <v>477</v>
      </c>
      <c r="AH144" s="603"/>
      <c r="AI144" s="604"/>
      <c r="AJ144" s="72" t="s">
        <v>478</v>
      </c>
    </row>
    <row r="145" spans="1:36" outlineLevel="1">
      <c r="A145" s="702"/>
      <c r="B145" s="468"/>
      <c r="C145" s="51" t="str">
        <f t="shared" si="10"/>
        <v>01004014</v>
      </c>
      <c r="D145" s="51" t="s">
        <v>479</v>
      </c>
      <c r="E145" s="615" t="s">
        <v>245</v>
      </c>
      <c r="F145" s="616"/>
      <c r="G145" s="616"/>
      <c r="H145" s="616"/>
      <c r="I145" s="616"/>
      <c r="J145" s="616"/>
      <c r="K145" s="616"/>
      <c r="L145" s="616"/>
      <c r="M145" s="616"/>
      <c r="N145" s="616"/>
      <c r="O145" s="601"/>
      <c r="P145" s="595" t="s">
        <v>480</v>
      </c>
      <c r="Q145" s="597"/>
      <c r="R145" s="597"/>
      <c r="S145" s="596"/>
      <c r="T145" s="602" t="s">
        <v>481</v>
      </c>
      <c r="U145" s="603"/>
      <c r="V145" s="603"/>
      <c r="W145" s="603"/>
      <c r="X145" s="603"/>
      <c r="Y145" s="603"/>
      <c r="Z145" s="603"/>
      <c r="AA145" s="603"/>
      <c r="AB145" s="603"/>
      <c r="AC145" s="604"/>
      <c r="AD145" s="602" t="s">
        <v>482</v>
      </c>
      <c r="AE145" s="603"/>
      <c r="AF145" s="603"/>
      <c r="AG145" s="617"/>
      <c r="AH145" s="617"/>
      <c r="AI145" s="617"/>
      <c r="AJ145" s="618"/>
    </row>
    <row r="146" spans="1:36" outlineLevel="1">
      <c r="A146" s="702"/>
      <c r="B146" s="468"/>
      <c r="C146" s="51" t="str">
        <f t="shared" si="10"/>
        <v>01004018</v>
      </c>
      <c r="D146" s="163" t="s">
        <v>483</v>
      </c>
      <c r="E146" s="610" t="s">
        <v>245</v>
      </c>
      <c r="F146" s="611"/>
      <c r="G146" s="611"/>
      <c r="H146" s="612"/>
      <c r="I146" s="571" t="s">
        <v>484</v>
      </c>
      <c r="J146" s="613"/>
      <c r="K146" s="613"/>
      <c r="L146" s="613"/>
      <c r="M146" s="571" t="s">
        <v>485</v>
      </c>
      <c r="N146" s="613"/>
      <c r="O146" s="613"/>
      <c r="P146" s="613"/>
      <c r="Q146" s="613"/>
      <c r="R146" s="613"/>
      <c r="S146" s="613"/>
      <c r="T146" s="587"/>
      <c r="U146" s="571" t="s">
        <v>486</v>
      </c>
      <c r="V146" s="613"/>
      <c r="W146" s="613"/>
      <c r="X146" s="613"/>
      <c r="Y146" s="571" t="s">
        <v>487</v>
      </c>
      <c r="Z146" s="613"/>
      <c r="AA146" s="613"/>
      <c r="AB146" s="613"/>
      <c r="AC146" s="571" t="s">
        <v>488</v>
      </c>
      <c r="AD146" s="613"/>
      <c r="AE146" s="613"/>
      <c r="AF146" s="613"/>
      <c r="AG146" s="613"/>
      <c r="AH146" s="613"/>
      <c r="AI146" s="613"/>
      <c r="AJ146" s="587"/>
    </row>
    <row r="147" spans="1:36" outlineLevel="1">
      <c r="A147" s="702"/>
      <c r="B147" s="468"/>
      <c r="C147" s="51" t="str">
        <f t="shared" si="10"/>
        <v>0100401C</v>
      </c>
      <c r="D147" s="280" t="s">
        <v>489</v>
      </c>
      <c r="E147" s="622" t="s">
        <v>490</v>
      </c>
      <c r="F147" s="623"/>
      <c r="G147" s="580" t="s">
        <v>491</v>
      </c>
      <c r="H147" s="581"/>
      <c r="I147" s="571" t="s">
        <v>492</v>
      </c>
      <c r="J147" s="613"/>
      <c r="K147" s="613"/>
      <c r="L147" s="613"/>
      <c r="M147" s="571" t="s">
        <v>493</v>
      </c>
      <c r="N147" s="613"/>
      <c r="O147" s="613"/>
      <c r="P147" s="613"/>
      <c r="Q147" s="613"/>
      <c r="R147" s="613"/>
      <c r="S147" s="613"/>
      <c r="T147" s="587"/>
      <c r="U147" s="610" t="s">
        <v>245</v>
      </c>
      <c r="V147" s="611"/>
      <c r="W147" s="611"/>
      <c r="X147" s="612"/>
      <c r="Y147" s="571" t="s">
        <v>494</v>
      </c>
      <c r="Z147" s="613"/>
      <c r="AA147" s="613"/>
      <c r="AB147" s="613"/>
      <c r="AC147" s="571" t="s">
        <v>495</v>
      </c>
      <c r="AD147" s="613"/>
      <c r="AE147" s="613"/>
      <c r="AF147" s="613"/>
      <c r="AG147" s="613"/>
      <c r="AH147" s="613"/>
      <c r="AI147" s="613"/>
      <c r="AJ147" s="587"/>
    </row>
    <row r="148" spans="1:36" outlineLevel="1">
      <c r="A148" s="702"/>
      <c r="B148" s="496" t="str">
        <f>DEC2HEX(HEX2DEC(B144) + 1)</f>
        <v>100402</v>
      </c>
      <c r="C148" s="51" t="str">
        <f t="shared" si="10"/>
        <v>01004020</v>
      </c>
      <c r="D148" s="282" t="s">
        <v>496</v>
      </c>
      <c r="E148" s="610" t="s">
        <v>245</v>
      </c>
      <c r="F148" s="611"/>
      <c r="G148" s="611"/>
      <c r="H148" s="612"/>
      <c r="I148" s="571" t="s">
        <v>497</v>
      </c>
      <c r="J148" s="613"/>
      <c r="K148" s="613"/>
      <c r="L148" s="613"/>
      <c r="M148" s="571" t="s">
        <v>498</v>
      </c>
      <c r="N148" s="613"/>
      <c r="O148" s="613"/>
      <c r="P148" s="613"/>
      <c r="Q148" s="613"/>
      <c r="R148" s="613"/>
      <c r="S148" s="613"/>
      <c r="T148" s="587"/>
      <c r="U148" s="571" t="s">
        <v>499</v>
      </c>
      <c r="V148" s="613"/>
      <c r="W148" s="613"/>
      <c r="X148" s="613"/>
      <c r="Y148" s="571" t="s">
        <v>500</v>
      </c>
      <c r="Z148" s="613"/>
      <c r="AA148" s="613"/>
      <c r="AB148" s="613"/>
      <c r="AC148" s="571" t="s">
        <v>501</v>
      </c>
      <c r="AD148" s="613"/>
      <c r="AE148" s="613"/>
      <c r="AF148" s="613"/>
      <c r="AG148" s="613"/>
      <c r="AH148" s="613"/>
      <c r="AI148" s="613"/>
      <c r="AJ148" s="587"/>
    </row>
    <row r="149" spans="1:36" outlineLevel="1">
      <c r="A149" s="702"/>
      <c r="B149" s="468"/>
      <c r="C149" s="51" t="str">
        <f t="shared" si="10"/>
        <v>01004024</v>
      </c>
      <c r="D149" s="51" t="s">
        <v>502</v>
      </c>
      <c r="E149" s="619" t="s">
        <v>245</v>
      </c>
      <c r="F149" s="620"/>
      <c r="G149" s="620"/>
      <c r="H149" s="621"/>
      <c r="I149" s="571" t="s">
        <v>503</v>
      </c>
      <c r="J149" s="613"/>
      <c r="K149" s="613"/>
      <c r="L149" s="613"/>
      <c r="M149" s="571" t="s">
        <v>504</v>
      </c>
      <c r="N149" s="613"/>
      <c r="O149" s="613"/>
      <c r="P149" s="613"/>
      <c r="Q149" s="613"/>
      <c r="R149" s="613"/>
      <c r="S149" s="613"/>
      <c r="T149" s="587"/>
      <c r="U149" s="571" t="s">
        <v>505</v>
      </c>
      <c r="V149" s="613"/>
      <c r="W149" s="613"/>
      <c r="X149" s="613"/>
      <c r="Y149" s="571" t="s">
        <v>506</v>
      </c>
      <c r="Z149" s="613"/>
      <c r="AA149" s="613"/>
      <c r="AB149" s="613"/>
      <c r="AC149" s="571" t="s">
        <v>507</v>
      </c>
      <c r="AD149" s="613"/>
      <c r="AE149" s="613"/>
      <c r="AF149" s="613"/>
      <c r="AG149" s="613"/>
      <c r="AH149" s="613"/>
      <c r="AI149" s="613"/>
      <c r="AJ149" s="587"/>
    </row>
    <row r="150" spans="1:36" outlineLevel="1">
      <c r="A150" s="702"/>
      <c r="B150" s="468"/>
      <c r="C150" s="51" t="str">
        <f t="shared" si="10"/>
        <v>01004028</v>
      </c>
      <c r="D150" s="281" t="s">
        <v>252</v>
      </c>
      <c r="E150" s="461" t="s">
        <v>253</v>
      </c>
      <c r="F150" s="462"/>
      <c r="G150" s="462"/>
      <c r="H150" s="462"/>
      <c r="I150" s="462"/>
      <c r="J150" s="462"/>
      <c r="K150" s="462"/>
      <c r="L150" s="462"/>
      <c r="M150" s="462"/>
      <c r="N150" s="462"/>
      <c r="O150" s="462"/>
      <c r="P150" s="462"/>
      <c r="Q150" s="462"/>
      <c r="R150" s="462"/>
      <c r="S150" s="462"/>
      <c r="T150" s="462"/>
      <c r="U150" s="462"/>
      <c r="V150" s="462"/>
      <c r="W150" s="462"/>
      <c r="X150" s="462"/>
      <c r="Y150" s="462"/>
      <c r="Z150" s="462"/>
      <c r="AA150" s="462"/>
      <c r="AB150" s="462"/>
      <c r="AC150" s="462"/>
      <c r="AD150" s="462"/>
      <c r="AE150" s="462"/>
      <c r="AF150" s="462"/>
      <c r="AG150" s="462"/>
      <c r="AH150" s="462"/>
      <c r="AI150" s="462"/>
      <c r="AJ150" s="463"/>
    </row>
    <row r="151" spans="1:36" ht="16.149999999999999" customHeight="1" outlineLevel="1">
      <c r="A151" s="702"/>
      <c r="B151" s="468"/>
      <c r="C151" s="51" t="str">
        <f t="shared" si="10"/>
        <v>0100402C</v>
      </c>
      <c r="D151" s="54" t="s">
        <v>508</v>
      </c>
      <c r="E151" s="624" t="s">
        <v>245</v>
      </c>
      <c r="F151" s="625"/>
      <c r="G151" s="625"/>
      <c r="H151" s="626"/>
      <c r="I151" s="571" t="s">
        <v>509</v>
      </c>
      <c r="J151" s="613"/>
      <c r="K151" s="613"/>
      <c r="L151" s="613"/>
      <c r="M151" s="571" t="s">
        <v>510</v>
      </c>
      <c r="N151" s="613"/>
      <c r="O151" s="613"/>
      <c r="P151" s="613"/>
      <c r="Q151" s="613"/>
      <c r="R151" s="613"/>
      <c r="S151" s="613"/>
      <c r="T151" s="587"/>
      <c r="U151" s="571" t="s">
        <v>511</v>
      </c>
      <c r="V151" s="613"/>
      <c r="W151" s="613"/>
      <c r="X151" s="613"/>
      <c r="Y151" s="571" t="s">
        <v>512</v>
      </c>
      <c r="Z151" s="613"/>
      <c r="AA151" s="613"/>
      <c r="AB151" s="613"/>
      <c r="AC151" s="571" t="s">
        <v>513</v>
      </c>
      <c r="AD151" s="613"/>
      <c r="AE151" s="613"/>
      <c r="AF151" s="613"/>
      <c r="AG151" s="613"/>
      <c r="AH151" s="613"/>
      <c r="AI151" s="613"/>
      <c r="AJ151" s="587"/>
    </row>
    <row r="152" spans="1:36" outlineLevel="1">
      <c r="A152" s="702"/>
      <c r="B152" s="496" t="str">
        <f t="shared" ref="B152" si="11">DEC2HEX(HEX2DEC(B148) + 1)</f>
        <v>100403</v>
      </c>
      <c r="C152" s="51" t="str">
        <f t="shared" si="10"/>
        <v>01004030</v>
      </c>
      <c r="D152" s="49" t="s">
        <v>514</v>
      </c>
      <c r="E152" s="627" t="s">
        <v>245</v>
      </c>
      <c r="F152" s="628"/>
      <c r="G152" s="580" t="s">
        <v>515</v>
      </c>
      <c r="H152" s="581"/>
      <c r="I152" s="571" t="s">
        <v>516</v>
      </c>
      <c r="J152" s="613"/>
      <c r="K152" s="613"/>
      <c r="L152" s="613"/>
      <c r="M152" s="571" t="s">
        <v>517</v>
      </c>
      <c r="N152" s="613"/>
      <c r="O152" s="613"/>
      <c r="P152" s="613"/>
      <c r="Q152" s="613"/>
      <c r="R152" s="613"/>
      <c r="S152" s="613"/>
      <c r="T152" s="587"/>
      <c r="U152" s="619" t="s">
        <v>245</v>
      </c>
      <c r="V152" s="620"/>
      <c r="W152" s="620"/>
      <c r="X152" s="621"/>
      <c r="Y152" s="571" t="s">
        <v>518</v>
      </c>
      <c r="Z152" s="613"/>
      <c r="AA152" s="613"/>
      <c r="AB152" s="613"/>
      <c r="AC152" s="571" t="s">
        <v>519</v>
      </c>
      <c r="AD152" s="613"/>
      <c r="AE152" s="613"/>
      <c r="AF152" s="613"/>
      <c r="AG152" s="613"/>
      <c r="AH152" s="613"/>
      <c r="AI152" s="613"/>
      <c r="AJ152" s="587"/>
    </row>
    <row r="153" spans="1:36" outlineLevel="1">
      <c r="A153" s="702"/>
      <c r="B153" s="468"/>
      <c r="C153" s="51" t="str">
        <f t="shared" si="10"/>
        <v>01004034</v>
      </c>
      <c r="D153" s="51" t="s">
        <v>520</v>
      </c>
      <c r="E153" s="509" t="s">
        <v>521</v>
      </c>
      <c r="F153" s="641"/>
      <c r="G153" s="641"/>
      <c r="H153" s="641"/>
      <c r="I153" s="641"/>
      <c r="J153" s="641"/>
      <c r="K153" s="641"/>
      <c r="L153" s="641"/>
      <c r="M153" s="641"/>
      <c r="N153" s="641"/>
      <c r="O153" s="641"/>
      <c r="P153" s="641"/>
      <c r="Q153" s="641"/>
      <c r="R153" s="641"/>
      <c r="S153" s="641"/>
      <c r="T153" s="642"/>
      <c r="U153" s="509" t="s">
        <v>522</v>
      </c>
      <c r="V153" s="641"/>
      <c r="W153" s="641"/>
      <c r="X153" s="641"/>
      <c r="Y153" s="641"/>
      <c r="Z153" s="641"/>
      <c r="AA153" s="641"/>
      <c r="AB153" s="641"/>
      <c r="AC153" s="641"/>
      <c r="AD153" s="641"/>
      <c r="AE153" s="641"/>
      <c r="AF153" s="641"/>
      <c r="AG153" s="641"/>
      <c r="AH153" s="641"/>
      <c r="AI153" s="641"/>
      <c r="AJ153" s="643"/>
    </row>
    <row r="154" spans="1:36" ht="16.149999999999999" customHeight="1" outlineLevel="1">
      <c r="A154" s="702"/>
      <c r="B154" s="468"/>
      <c r="C154" s="51" t="str">
        <f t="shared" si="10"/>
        <v>01004038</v>
      </c>
      <c r="D154" s="51" t="s">
        <v>523</v>
      </c>
      <c r="E154" s="605" t="s">
        <v>245</v>
      </c>
      <c r="F154" s="606"/>
      <c r="G154" s="606"/>
      <c r="H154" s="606"/>
      <c r="I154" s="606"/>
      <c r="J154" s="606"/>
      <c r="K154" s="606"/>
      <c r="L154" s="606"/>
      <c r="M154" s="606"/>
      <c r="N154" s="606"/>
      <c r="O154" s="606"/>
      <c r="P154" s="607"/>
      <c r="Q154" s="55" t="s">
        <v>524</v>
      </c>
      <c r="R154" s="644" t="s">
        <v>525</v>
      </c>
      <c r="S154" s="645"/>
      <c r="T154" s="646"/>
      <c r="U154" s="605" t="s">
        <v>245</v>
      </c>
      <c r="V154" s="606"/>
      <c r="W154" s="606"/>
      <c r="X154" s="607"/>
      <c r="Y154" s="571" t="s">
        <v>526</v>
      </c>
      <c r="Z154" s="613"/>
      <c r="AA154" s="613"/>
      <c r="AB154" s="613"/>
      <c r="AC154" s="571" t="s">
        <v>527</v>
      </c>
      <c r="AD154" s="613"/>
      <c r="AE154" s="613"/>
      <c r="AF154" s="613"/>
      <c r="AG154" s="613"/>
      <c r="AH154" s="613"/>
      <c r="AI154" s="613"/>
      <c r="AJ154" s="587"/>
    </row>
    <row r="155" spans="1:36" outlineLevel="1">
      <c r="A155" s="702"/>
      <c r="B155" s="468"/>
      <c r="C155" s="51" t="str">
        <f t="shared" si="10"/>
        <v>0100403C</v>
      </c>
      <c r="D155" s="54" t="s">
        <v>528</v>
      </c>
      <c r="E155" s="518" t="s">
        <v>529</v>
      </c>
      <c r="F155" s="640"/>
      <c r="G155" s="518" t="s">
        <v>530</v>
      </c>
      <c r="H155" s="640"/>
      <c r="I155" s="518" t="s">
        <v>531</v>
      </c>
      <c r="J155" s="563"/>
      <c r="K155" s="619" t="s">
        <v>245</v>
      </c>
      <c r="L155" s="620"/>
      <c r="M155" s="518" t="s">
        <v>532</v>
      </c>
      <c r="N155" s="563"/>
      <c r="O155" s="469" t="s">
        <v>245</v>
      </c>
      <c r="P155" s="470"/>
      <c r="Q155" s="470"/>
      <c r="R155" s="470"/>
      <c r="S155" s="470"/>
      <c r="T155" s="470"/>
      <c r="U155" s="470"/>
      <c r="V155" s="470"/>
      <c r="W155" s="470"/>
      <c r="X155" s="470"/>
      <c r="Y155" s="470"/>
      <c r="Z155" s="470"/>
      <c r="AA155" s="470"/>
      <c r="AB155" s="471"/>
      <c r="AC155" s="629" t="s">
        <v>533</v>
      </c>
      <c r="AD155" s="630"/>
      <c r="AE155" s="630"/>
      <c r="AF155" s="630"/>
      <c r="AG155" s="630"/>
      <c r="AH155" s="630"/>
      <c r="AI155" s="630"/>
      <c r="AJ155" s="630"/>
    </row>
    <row r="156" spans="1:36" outlineLevel="1">
      <c r="A156" s="702"/>
      <c r="B156" s="496" t="str">
        <f t="shared" ref="B156" si="12">DEC2HEX(HEX2DEC(B152) + 1)</f>
        <v>100404</v>
      </c>
      <c r="C156" s="51" t="str">
        <f t="shared" si="10"/>
        <v>01004040</v>
      </c>
      <c r="D156" s="51" t="s">
        <v>534</v>
      </c>
      <c r="E156" s="631" t="s">
        <v>265</v>
      </c>
      <c r="F156" s="632"/>
      <c r="G156" s="632"/>
      <c r="H156" s="632"/>
      <c r="I156" s="632"/>
      <c r="J156" s="632"/>
      <c r="K156" s="632"/>
      <c r="L156" s="632"/>
      <c r="M156" s="632"/>
      <c r="N156" s="632"/>
      <c r="O156" s="632"/>
      <c r="P156" s="632"/>
      <c r="Q156" s="632"/>
      <c r="R156" s="632"/>
      <c r="S156" s="632"/>
      <c r="T156" s="633"/>
      <c r="U156" s="55" t="s">
        <v>268</v>
      </c>
      <c r="V156" s="619" t="s">
        <v>245</v>
      </c>
      <c r="W156" s="620"/>
      <c r="X156" s="620"/>
      <c r="Y156" s="621"/>
      <c r="Z156" s="56" t="s">
        <v>269</v>
      </c>
      <c r="AA156" s="56" t="s">
        <v>270</v>
      </c>
      <c r="AB156" s="49" t="s">
        <v>271</v>
      </c>
      <c r="AC156" s="69" t="s">
        <v>272</v>
      </c>
      <c r="AD156" s="68" t="s">
        <v>273</v>
      </c>
      <c r="AE156" s="56" t="s">
        <v>274</v>
      </c>
      <c r="AF156" s="52" t="s">
        <v>245</v>
      </c>
      <c r="AG156" s="49" t="s">
        <v>275</v>
      </c>
      <c r="AH156" s="49" t="s">
        <v>276</v>
      </c>
      <c r="AI156" s="70" t="s">
        <v>277</v>
      </c>
      <c r="AJ156" s="71" t="s">
        <v>278</v>
      </c>
    </row>
    <row r="157" spans="1:36" outlineLevel="1">
      <c r="A157" s="702"/>
      <c r="B157" s="468"/>
      <c r="C157" s="51" t="str">
        <f t="shared" si="10"/>
        <v>01004044</v>
      </c>
      <c r="D157" s="51" t="s">
        <v>535</v>
      </c>
      <c r="E157" s="634" t="s">
        <v>265</v>
      </c>
      <c r="F157" s="635"/>
      <c r="G157" s="635"/>
      <c r="H157" s="635"/>
      <c r="I157" s="635"/>
      <c r="J157" s="635"/>
      <c r="K157" s="635"/>
      <c r="L157" s="635"/>
      <c r="M157" s="635"/>
      <c r="N157" s="635"/>
      <c r="O157" s="635"/>
      <c r="P157" s="635"/>
      <c r="Q157" s="635"/>
      <c r="R157" s="635"/>
      <c r="S157" s="635"/>
      <c r="T157" s="636"/>
      <c r="U157" s="605" t="s">
        <v>245</v>
      </c>
      <c r="V157" s="606"/>
      <c r="W157" s="606"/>
      <c r="X157" s="606"/>
      <c r="Y157" s="607"/>
      <c r="Z157" s="56" t="s">
        <v>269</v>
      </c>
      <c r="AA157" s="56" t="s">
        <v>270</v>
      </c>
      <c r="AB157" s="51" t="s">
        <v>271</v>
      </c>
      <c r="AC157" s="101" t="s">
        <v>272</v>
      </c>
      <c r="AD157" s="164" t="s">
        <v>273</v>
      </c>
      <c r="AE157" s="56" t="s">
        <v>274</v>
      </c>
      <c r="AF157" s="52" t="s">
        <v>245</v>
      </c>
      <c r="AG157" s="51" t="s">
        <v>275</v>
      </c>
      <c r="AH157" s="51" t="s">
        <v>276</v>
      </c>
      <c r="AI157" s="103" t="s">
        <v>277</v>
      </c>
      <c r="AJ157" s="102" t="s">
        <v>278</v>
      </c>
    </row>
    <row r="158" spans="1:36" outlineLevel="1">
      <c r="A158" s="702"/>
      <c r="B158" s="468"/>
      <c r="C158" s="51" t="str">
        <f t="shared" si="10"/>
        <v>01004048</v>
      </c>
      <c r="D158" s="280" t="s">
        <v>536</v>
      </c>
      <c r="E158" s="509" t="s">
        <v>537</v>
      </c>
      <c r="F158" s="637"/>
      <c r="G158" s="637"/>
      <c r="H158" s="637"/>
      <c r="I158" s="637"/>
      <c r="J158" s="637"/>
      <c r="K158" s="637"/>
      <c r="L158" s="637"/>
      <c r="M158" s="637"/>
      <c r="N158" s="637"/>
      <c r="O158" s="637"/>
      <c r="P158" s="637"/>
      <c r="Q158" s="637"/>
      <c r="R158" s="637"/>
      <c r="S158" s="637"/>
      <c r="T158" s="638"/>
      <c r="U158" s="605" t="s">
        <v>245</v>
      </c>
      <c r="V158" s="606"/>
      <c r="W158" s="606"/>
      <c r="X158" s="606"/>
      <c r="Y158" s="606"/>
      <c r="Z158" s="606"/>
      <c r="AA158" s="606"/>
      <c r="AB158" s="606"/>
      <c r="AC158" s="606"/>
      <c r="AD158" s="606"/>
      <c r="AE158" s="606"/>
      <c r="AF158" s="606"/>
      <c r="AG158" s="606"/>
      <c r="AH158" s="606"/>
      <c r="AI158" s="606"/>
      <c r="AJ158" s="639"/>
    </row>
    <row r="159" spans="1:36" outlineLevel="1">
      <c r="A159" s="702"/>
      <c r="B159" s="468"/>
      <c r="C159" s="51" t="str">
        <f t="shared" si="10"/>
        <v>0100404C</v>
      </c>
      <c r="D159" s="281" t="s">
        <v>252</v>
      </c>
      <c r="E159" s="461" t="s">
        <v>253</v>
      </c>
      <c r="F159" s="462"/>
      <c r="G159" s="462"/>
      <c r="H159" s="462"/>
      <c r="I159" s="462"/>
      <c r="J159" s="462"/>
      <c r="K159" s="462"/>
      <c r="L159" s="462"/>
      <c r="M159" s="462"/>
      <c r="N159" s="462"/>
      <c r="O159" s="462"/>
      <c r="P159" s="462"/>
      <c r="Q159" s="462"/>
      <c r="R159" s="462"/>
      <c r="S159" s="462"/>
      <c r="T159" s="462"/>
      <c r="U159" s="462"/>
      <c r="V159" s="462"/>
      <c r="W159" s="462"/>
      <c r="X159" s="462"/>
      <c r="Y159" s="462"/>
      <c r="Z159" s="462"/>
      <c r="AA159" s="462"/>
      <c r="AB159" s="462"/>
      <c r="AC159" s="462"/>
      <c r="AD159" s="462"/>
      <c r="AE159" s="462"/>
      <c r="AF159" s="462"/>
      <c r="AG159" s="462"/>
      <c r="AH159" s="462"/>
      <c r="AI159" s="462"/>
      <c r="AJ159" s="463"/>
    </row>
    <row r="160" spans="1:36" outlineLevel="1">
      <c r="A160" s="702"/>
      <c r="B160" s="496" t="str">
        <f t="shared" ref="B160" si="13">DEC2HEX(HEX2DEC(B156) + 1)</f>
        <v>100405</v>
      </c>
      <c r="C160" s="51" t="str">
        <f t="shared" si="10"/>
        <v>01004050</v>
      </c>
      <c r="D160" s="282" t="s">
        <v>538</v>
      </c>
      <c r="E160" s="585" t="s">
        <v>245</v>
      </c>
      <c r="F160" s="586"/>
      <c r="G160" s="644" t="s">
        <v>539</v>
      </c>
      <c r="H160" s="660"/>
      <c r="I160" s="644" t="s">
        <v>540</v>
      </c>
      <c r="J160" s="914"/>
      <c r="K160" s="644" t="s">
        <v>541</v>
      </c>
      <c r="L160" s="914"/>
      <c r="M160" s="644" t="s">
        <v>542</v>
      </c>
      <c r="N160" s="914"/>
      <c r="O160" s="644" t="s">
        <v>543</v>
      </c>
      <c r="P160" s="914"/>
      <c r="Q160" s="644" t="s">
        <v>544</v>
      </c>
      <c r="R160" s="914"/>
      <c r="S160" s="644" t="s">
        <v>545</v>
      </c>
      <c r="T160" s="914"/>
      <c r="U160" s="571" t="s">
        <v>546</v>
      </c>
      <c r="V160" s="572"/>
      <c r="W160" s="595" t="s">
        <v>547</v>
      </c>
      <c r="X160" s="596"/>
      <c r="Y160" s="644" t="s">
        <v>548</v>
      </c>
      <c r="Z160" s="646"/>
      <c r="AA160" s="652" t="s">
        <v>549</v>
      </c>
      <c r="AB160" s="653"/>
      <c r="AC160" s="708" t="s">
        <v>550</v>
      </c>
      <c r="AD160" s="709"/>
      <c r="AE160" s="414"/>
      <c r="AF160" s="654" t="s">
        <v>551</v>
      </c>
      <c r="AG160" s="914"/>
      <c r="AH160" s="52" t="s">
        <v>245</v>
      </c>
      <c r="AI160" s="662" t="s">
        <v>552</v>
      </c>
      <c r="AJ160" s="663"/>
    </row>
    <row r="161" spans="1:36" outlineLevel="1">
      <c r="A161" s="702"/>
      <c r="B161" s="468"/>
      <c r="C161" s="51" t="str">
        <f t="shared" si="10"/>
        <v>01004054</v>
      </c>
      <c r="D161" s="51" t="s">
        <v>553</v>
      </c>
      <c r="E161" s="580" t="s">
        <v>554</v>
      </c>
      <c r="F161" s="581"/>
      <c r="G161" s="580" t="s">
        <v>555</v>
      </c>
      <c r="H161" s="581"/>
      <c r="I161" s="647" t="s">
        <v>556</v>
      </c>
      <c r="J161" s="648"/>
      <c r="K161" s="647" t="s">
        <v>557</v>
      </c>
      <c r="L161" s="648"/>
      <c r="M161" s="649" t="s">
        <v>558</v>
      </c>
      <c r="N161" s="650"/>
      <c r="O161" s="649" t="s">
        <v>559</v>
      </c>
      <c r="P161" s="650"/>
      <c r="Q161" s="649" t="s">
        <v>560</v>
      </c>
      <c r="R161" s="650"/>
      <c r="S161" s="649" t="s">
        <v>561</v>
      </c>
      <c r="T161" s="650"/>
      <c r="U161" s="52" t="s">
        <v>245</v>
      </c>
      <c r="V161" s="160" t="s">
        <v>562</v>
      </c>
      <c r="W161" s="162" t="s">
        <v>563</v>
      </c>
      <c r="X161" s="162" t="s">
        <v>564</v>
      </c>
      <c r="Y161" s="598" t="s">
        <v>565</v>
      </c>
      <c r="Z161" s="599"/>
      <c r="AA161" s="651"/>
      <c r="AB161" s="655" t="s">
        <v>566</v>
      </c>
      <c r="AC161" s="599"/>
      <c r="AD161" s="651"/>
      <c r="AE161" s="655" t="s">
        <v>567</v>
      </c>
      <c r="AF161" s="599"/>
      <c r="AG161" s="651"/>
      <c r="AH161" s="655" t="s">
        <v>568</v>
      </c>
      <c r="AI161" s="599"/>
      <c r="AJ161" s="651"/>
    </row>
    <row r="162" spans="1:36" ht="16.149999999999999" customHeight="1" outlineLevel="1">
      <c r="A162" s="702"/>
      <c r="B162" s="468"/>
      <c r="C162" s="51" t="str">
        <f t="shared" si="10"/>
        <v>01004058</v>
      </c>
      <c r="D162" s="411" t="s">
        <v>569</v>
      </c>
      <c r="E162" s="661" t="s">
        <v>569</v>
      </c>
      <c r="F162" s="661"/>
      <c r="G162" s="661"/>
      <c r="H162" s="661"/>
      <c r="I162" s="661"/>
      <c r="J162" s="661"/>
      <c r="K162" s="661"/>
      <c r="L162" s="661"/>
      <c r="M162" s="661"/>
      <c r="N162" s="661"/>
      <c r="O162" s="661"/>
      <c r="P162" s="661"/>
      <c r="Q162" s="661"/>
      <c r="R162" s="661"/>
      <c r="S162" s="661"/>
      <c r="T162" s="661"/>
      <c r="U162" s="661"/>
      <c r="V162" s="661"/>
      <c r="W162" s="661"/>
      <c r="X162" s="661"/>
      <c r="Y162" s="661"/>
      <c r="Z162" s="661"/>
      <c r="AA162" s="661"/>
      <c r="AB162" s="661"/>
      <c r="AC162" s="661"/>
      <c r="AD162" s="661"/>
      <c r="AE162" s="661"/>
      <c r="AF162" s="661"/>
      <c r="AG162" s="661"/>
      <c r="AH162" s="661"/>
      <c r="AI162" s="661"/>
      <c r="AJ162" s="661"/>
    </row>
    <row r="163" spans="1:36" outlineLevel="1">
      <c r="A163" s="702"/>
      <c r="B163" s="468"/>
      <c r="C163" s="51" t="str">
        <f t="shared" si="10"/>
        <v>0100405C</v>
      </c>
      <c r="D163" s="411" t="s">
        <v>570</v>
      </c>
      <c r="E163" s="661" t="s">
        <v>570</v>
      </c>
      <c r="F163" s="661"/>
      <c r="G163" s="661"/>
      <c r="H163" s="661"/>
      <c r="I163" s="661"/>
      <c r="J163" s="661"/>
      <c r="K163" s="661"/>
      <c r="L163" s="661"/>
      <c r="M163" s="661"/>
      <c r="N163" s="661"/>
      <c r="O163" s="661"/>
      <c r="P163" s="661"/>
      <c r="Q163" s="661"/>
      <c r="R163" s="661"/>
      <c r="S163" s="661"/>
      <c r="T163" s="661"/>
      <c r="U163" s="661"/>
      <c r="V163" s="661"/>
      <c r="W163" s="661"/>
      <c r="X163" s="661"/>
      <c r="Y163" s="661"/>
      <c r="Z163" s="661"/>
      <c r="AA163" s="661"/>
      <c r="AB163" s="661"/>
      <c r="AC163" s="661"/>
      <c r="AD163" s="661"/>
      <c r="AE163" s="661"/>
      <c r="AF163" s="661"/>
      <c r="AG163" s="661"/>
      <c r="AH163" s="661"/>
      <c r="AI163" s="661"/>
      <c r="AJ163" s="661"/>
    </row>
    <row r="164" spans="1:36" outlineLevel="1">
      <c r="A164" s="702"/>
      <c r="B164" s="496" t="str">
        <f t="shared" ref="B164" si="14">DEC2HEX(HEX2DEC(B160) + 1)</f>
        <v>100406</v>
      </c>
      <c r="C164" s="51" t="str">
        <f t="shared" si="10"/>
        <v>01004060</v>
      </c>
      <c r="D164" s="279" t="s">
        <v>571</v>
      </c>
      <c r="E164" s="571" t="s">
        <v>572</v>
      </c>
      <c r="F164" s="656"/>
      <c r="G164" s="656"/>
      <c r="H164" s="656"/>
      <c r="I164" s="656"/>
      <c r="J164" s="656"/>
      <c r="K164" s="656"/>
      <c r="L164" s="656"/>
      <c r="M164" s="656"/>
      <c r="N164" s="656"/>
      <c r="O164" s="656"/>
      <c r="P164" s="656"/>
      <c r="Q164" s="656"/>
      <c r="R164" s="656"/>
      <c r="S164" s="656"/>
      <c r="T164" s="656"/>
      <c r="U164" s="656"/>
      <c r="V164" s="656"/>
      <c r="W164" s="656"/>
      <c r="X164" s="656"/>
      <c r="Y164" s="656"/>
      <c r="Z164" s="656"/>
      <c r="AA164" s="656"/>
      <c r="AB164" s="656"/>
      <c r="AC164" s="656"/>
      <c r="AD164" s="656"/>
      <c r="AE164" s="656"/>
      <c r="AF164" s="656"/>
      <c r="AG164" s="656"/>
      <c r="AH164" s="656"/>
      <c r="AI164" s="656"/>
      <c r="AJ164" s="657"/>
    </row>
    <row r="165" spans="1:36" outlineLevel="1">
      <c r="A165" s="702"/>
      <c r="B165" s="468"/>
      <c r="C165" s="51" t="str">
        <f t="shared" si="10"/>
        <v>01004064</v>
      </c>
      <c r="D165" s="279" t="s">
        <v>573</v>
      </c>
      <c r="E165" s="573" t="s">
        <v>574</v>
      </c>
      <c r="F165" s="574"/>
      <c r="G165" s="574"/>
      <c r="H165" s="574"/>
      <c r="I165" s="574"/>
      <c r="J165" s="574"/>
      <c r="K165" s="574"/>
      <c r="L165" s="574"/>
      <c r="M165" s="574"/>
      <c r="N165" s="574"/>
      <c r="O165" s="574"/>
      <c r="P165" s="574"/>
      <c r="Q165" s="574"/>
      <c r="R165" s="574"/>
      <c r="S165" s="574"/>
      <c r="T165" s="574"/>
      <c r="U165" s="574"/>
      <c r="V165" s="574"/>
      <c r="W165" s="574"/>
      <c r="X165" s="574"/>
      <c r="Y165" s="574"/>
      <c r="Z165" s="574"/>
      <c r="AA165" s="574"/>
      <c r="AB165" s="574"/>
      <c r="AC165" s="574"/>
      <c r="AD165" s="574"/>
      <c r="AE165" s="574"/>
      <c r="AF165" s="574"/>
      <c r="AG165" s="574"/>
      <c r="AH165" s="574"/>
      <c r="AI165" s="574"/>
      <c r="AJ165" s="658"/>
    </row>
    <row r="166" spans="1:36" outlineLevel="1">
      <c r="A166" s="702"/>
      <c r="B166" s="468"/>
      <c r="C166" s="51" t="str">
        <f t="shared" si="10"/>
        <v>01004068</v>
      </c>
      <c r="D166" s="283" t="s">
        <v>575</v>
      </c>
      <c r="E166" s="659" t="s">
        <v>576</v>
      </c>
      <c r="F166" s="659"/>
      <c r="G166" s="659"/>
      <c r="H166" s="659"/>
      <c r="I166" s="659"/>
      <c r="J166" s="659"/>
      <c r="K166" s="659"/>
      <c r="L166" s="659"/>
      <c r="M166" s="659"/>
      <c r="N166" s="659"/>
      <c r="O166" s="659"/>
      <c r="P166" s="659"/>
      <c r="Q166" s="659"/>
      <c r="R166" s="659"/>
      <c r="S166" s="659"/>
      <c r="T166" s="659"/>
      <c r="U166" s="659"/>
      <c r="V166" s="659"/>
      <c r="W166" s="659"/>
      <c r="X166" s="659"/>
      <c r="Y166" s="659"/>
      <c r="Z166" s="659"/>
      <c r="AA166" s="659"/>
      <c r="AB166" s="659"/>
      <c r="AC166" s="659"/>
      <c r="AD166" s="659"/>
      <c r="AE166" s="659"/>
      <c r="AF166" s="659"/>
      <c r="AG166" s="659"/>
      <c r="AH166" s="659"/>
      <c r="AI166" s="659"/>
      <c r="AJ166" s="659"/>
    </row>
    <row r="167" spans="1:36" outlineLevel="1">
      <c r="A167" s="702"/>
      <c r="B167" s="468"/>
      <c r="C167" s="51" t="str">
        <f t="shared" si="10"/>
        <v>0100406C</v>
      </c>
      <c r="D167" s="284" t="s">
        <v>577</v>
      </c>
      <c r="E167" s="583" t="s">
        <v>578</v>
      </c>
      <c r="F167" s="583"/>
      <c r="G167" s="583"/>
      <c r="H167" s="583"/>
      <c r="I167" s="583"/>
      <c r="J167" s="583"/>
      <c r="K167" s="583"/>
      <c r="L167" s="583"/>
      <c r="M167" s="583"/>
      <c r="N167" s="583"/>
      <c r="O167" s="583"/>
      <c r="P167" s="583"/>
      <c r="Q167" s="583"/>
      <c r="R167" s="583"/>
      <c r="S167" s="583"/>
      <c r="T167" s="583"/>
      <c r="U167" s="583"/>
      <c r="V167" s="583"/>
      <c r="W167" s="583"/>
      <c r="X167" s="583"/>
      <c r="Y167" s="583"/>
      <c r="Z167" s="583"/>
      <c r="AA167" s="583"/>
      <c r="AB167" s="583"/>
      <c r="AC167" s="583"/>
      <c r="AD167" s="583"/>
      <c r="AE167" s="583"/>
      <c r="AF167" s="583"/>
      <c r="AG167" s="583"/>
      <c r="AH167" s="583"/>
      <c r="AI167" s="583"/>
      <c r="AJ167" s="583"/>
    </row>
    <row r="168" spans="1:36" outlineLevel="1">
      <c r="A168" s="702"/>
      <c r="B168" s="496" t="str">
        <f t="shared" ref="B168" si="15">DEC2HEX(HEX2DEC(B164) + 1)</f>
        <v>100407</v>
      </c>
      <c r="C168" s="51" t="str">
        <f t="shared" si="10"/>
        <v>01004070</v>
      </c>
      <c r="D168" s="283" t="s">
        <v>579</v>
      </c>
      <c r="E168" s="664" t="s">
        <v>580</v>
      </c>
      <c r="F168" s="664"/>
      <c r="G168" s="664"/>
      <c r="H168" s="664"/>
      <c r="I168" s="664"/>
      <c r="J168" s="664"/>
      <c r="K168" s="664"/>
      <c r="L168" s="664"/>
      <c r="M168" s="664"/>
      <c r="N168" s="664"/>
      <c r="O168" s="664"/>
      <c r="P168" s="664"/>
      <c r="Q168" s="664"/>
      <c r="R168" s="664"/>
      <c r="S168" s="664"/>
      <c r="T168" s="664"/>
      <c r="U168" s="664"/>
      <c r="V168" s="664"/>
      <c r="W168" s="664"/>
      <c r="X168" s="664"/>
      <c r="Y168" s="664"/>
      <c r="Z168" s="664"/>
      <c r="AA168" s="664"/>
      <c r="AB168" s="664"/>
      <c r="AC168" s="664"/>
      <c r="AD168" s="664"/>
      <c r="AE168" s="664"/>
      <c r="AF168" s="664"/>
      <c r="AG168" s="664"/>
      <c r="AH168" s="664"/>
      <c r="AI168" s="664"/>
      <c r="AJ168" s="664"/>
    </row>
    <row r="169" spans="1:36" outlineLevel="1">
      <c r="A169" s="702"/>
      <c r="B169" s="468"/>
      <c r="C169" s="51" t="str">
        <f t="shared" si="10"/>
        <v>01004074</v>
      </c>
      <c r="D169" s="283" t="s">
        <v>581</v>
      </c>
      <c r="E169" s="664" t="s">
        <v>582</v>
      </c>
      <c r="F169" s="664"/>
      <c r="G169" s="664"/>
      <c r="H169" s="664"/>
      <c r="I169" s="664"/>
      <c r="J169" s="664"/>
      <c r="K169" s="664"/>
      <c r="L169" s="664"/>
      <c r="M169" s="664"/>
      <c r="N169" s="664"/>
      <c r="O169" s="664"/>
      <c r="P169" s="664"/>
      <c r="Q169" s="664"/>
      <c r="R169" s="664"/>
      <c r="S169" s="664"/>
      <c r="T169" s="664"/>
      <c r="U169" s="664"/>
      <c r="V169" s="664"/>
      <c r="W169" s="664"/>
      <c r="X169" s="664"/>
      <c r="Y169" s="664"/>
      <c r="Z169" s="664"/>
      <c r="AA169" s="664"/>
      <c r="AB169" s="664"/>
      <c r="AC169" s="664"/>
      <c r="AD169" s="664"/>
      <c r="AE169" s="664"/>
      <c r="AF169" s="664"/>
      <c r="AG169" s="664"/>
      <c r="AH169" s="664"/>
      <c r="AI169" s="664"/>
      <c r="AJ169" s="664"/>
    </row>
    <row r="170" spans="1:36" outlineLevel="1">
      <c r="A170" s="702"/>
      <c r="B170" s="468"/>
      <c r="C170" s="51" t="str">
        <f t="shared" si="10"/>
        <v>01004078</v>
      </c>
      <c r="D170" s="279" t="s">
        <v>583</v>
      </c>
      <c r="E170" s="665" t="s">
        <v>584</v>
      </c>
      <c r="F170" s="666"/>
      <c r="G170" s="666"/>
      <c r="H170" s="666"/>
      <c r="I170" s="666"/>
      <c r="J170" s="666"/>
      <c r="K170" s="666"/>
      <c r="L170" s="666"/>
      <c r="M170" s="666"/>
      <c r="N170" s="666"/>
      <c r="O170" s="666"/>
      <c r="P170" s="666"/>
      <c r="Q170" s="666"/>
      <c r="R170" s="666"/>
      <c r="S170" s="666"/>
      <c r="T170" s="666"/>
      <c r="U170" s="666"/>
      <c r="V170" s="666"/>
      <c r="W170" s="666"/>
      <c r="X170" s="666"/>
      <c r="Y170" s="666"/>
      <c r="Z170" s="666"/>
      <c r="AA170" s="666"/>
      <c r="AB170" s="666"/>
      <c r="AC170" s="666"/>
      <c r="AD170" s="666"/>
      <c r="AE170" s="666"/>
      <c r="AF170" s="666"/>
      <c r="AG170" s="666"/>
      <c r="AH170" s="666"/>
      <c r="AI170" s="666"/>
      <c r="AJ170" s="667"/>
    </row>
    <row r="171" spans="1:36" outlineLevel="1">
      <c r="A171" s="702"/>
      <c r="B171" s="468"/>
      <c r="C171" s="51" t="str">
        <f t="shared" si="10"/>
        <v>0100407C</v>
      </c>
      <c r="D171" s="54" t="s">
        <v>585</v>
      </c>
      <c r="E171" s="668" t="s">
        <v>586</v>
      </c>
      <c r="F171" s="669"/>
      <c r="G171" s="669"/>
      <c r="H171" s="669"/>
      <c r="I171" s="669"/>
      <c r="J171" s="669"/>
      <c r="K171" s="669"/>
      <c r="L171" s="669"/>
      <c r="M171" s="669"/>
      <c r="N171" s="669"/>
      <c r="O171" s="669"/>
      <c r="P171" s="669"/>
      <c r="Q171" s="669"/>
      <c r="R171" s="669"/>
      <c r="S171" s="669"/>
      <c r="T171" s="669"/>
      <c r="U171" s="669"/>
      <c r="V171" s="669"/>
      <c r="W171" s="669"/>
      <c r="X171" s="669"/>
      <c r="Y171" s="669"/>
      <c r="Z171" s="669"/>
      <c r="AA171" s="669"/>
      <c r="AB171" s="669"/>
      <c r="AC171" s="669"/>
      <c r="AD171" s="669"/>
      <c r="AE171" s="669"/>
      <c r="AF171" s="669"/>
      <c r="AG171" s="669"/>
      <c r="AH171" s="669"/>
      <c r="AI171" s="669"/>
      <c r="AJ171" s="670"/>
    </row>
    <row r="172" spans="1:36" outlineLevel="1">
      <c r="A172" s="702"/>
      <c r="B172" s="496" t="str">
        <f t="shared" ref="B172" si="16">DEC2HEX(HEX2DEC(B168) + 1)</f>
        <v>100408</v>
      </c>
      <c r="C172" s="51" t="str">
        <f t="shared" si="10"/>
        <v>01004080</v>
      </c>
      <c r="D172" s="282" t="s">
        <v>587</v>
      </c>
      <c r="E172" s="668" t="s">
        <v>588</v>
      </c>
      <c r="F172" s="669"/>
      <c r="G172" s="669"/>
      <c r="H172" s="669"/>
      <c r="I172" s="669"/>
      <c r="J172" s="669"/>
      <c r="K172" s="669"/>
      <c r="L172" s="669"/>
      <c r="M172" s="669"/>
      <c r="N172" s="669"/>
      <c r="O172" s="669"/>
      <c r="P172" s="669"/>
      <c r="Q172" s="669"/>
      <c r="R172" s="669"/>
      <c r="S172" s="669"/>
      <c r="T172" s="669"/>
      <c r="U172" s="669"/>
      <c r="V172" s="669"/>
      <c r="W172" s="669"/>
      <c r="X172" s="669"/>
      <c r="Y172" s="669"/>
      <c r="Z172" s="669"/>
      <c r="AA172" s="669"/>
      <c r="AB172" s="669"/>
      <c r="AC172" s="669"/>
      <c r="AD172" s="669"/>
      <c r="AE172" s="669"/>
      <c r="AF172" s="669"/>
      <c r="AG172" s="669"/>
      <c r="AH172" s="669"/>
      <c r="AI172" s="669"/>
      <c r="AJ172" s="670"/>
    </row>
    <row r="173" spans="1:36" outlineLevel="1">
      <c r="A173" s="702"/>
      <c r="B173" s="468"/>
      <c r="C173" s="51" t="str">
        <f t="shared" si="10"/>
        <v>01004084</v>
      </c>
      <c r="D173" s="51" t="s">
        <v>589</v>
      </c>
      <c r="E173" s="668" t="s">
        <v>590</v>
      </c>
      <c r="F173" s="669"/>
      <c r="G173" s="669"/>
      <c r="H173" s="669"/>
      <c r="I173" s="669"/>
      <c r="J173" s="669"/>
      <c r="K173" s="669"/>
      <c r="L173" s="669"/>
      <c r="M173" s="669"/>
      <c r="N173" s="669"/>
      <c r="O173" s="669"/>
      <c r="P173" s="669"/>
      <c r="Q173" s="669"/>
      <c r="R173" s="669"/>
      <c r="S173" s="669"/>
      <c r="T173" s="669"/>
      <c r="U173" s="669"/>
      <c r="V173" s="669"/>
      <c r="W173" s="669"/>
      <c r="X173" s="669"/>
      <c r="Y173" s="669"/>
      <c r="Z173" s="669"/>
      <c r="AA173" s="669"/>
      <c r="AB173" s="669"/>
      <c r="AC173" s="669"/>
      <c r="AD173" s="669"/>
      <c r="AE173" s="669"/>
      <c r="AF173" s="669"/>
      <c r="AG173" s="669"/>
      <c r="AH173" s="669"/>
      <c r="AI173" s="669"/>
      <c r="AJ173" s="670"/>
    </row>
    <row r="174" spans="1:36" outlineLevel="1">
      <c r="A174" s="702"/>
      <c r="B174" s="468"/>
      <c r="C174" s="51" t="str">
        <f t="shared" si="10"/>
        <v>01004088</v>
      </c>
      <c r="D174" s="51" t="s">
        <v>591</v>
      </c>
      <c r="E174" s="668" t="s">
        <v>592</v>
      </c>
      <c r="F174" s="669"/>
      <c r="G174" s="669"/>
      <c r="H174" s="669"/>
      <c r="I174" s="669"/>
      <c r="J174" s="669"/>
      <c r="K174" s="669"/>
      <c r="L174" s="669"/>
      <c r="M174" s="669"/>
      <c r="N174" s="669"/>
      <c r="O174" s="669"/>
      <c r="P174" s="669"/>
      <c r="Q174" s="669"/>
      <c r="R174" s="669"/>
      <c r="S174" s="669"/>
      <c r="T174" s="669"/>
      <c r="U174" s="669"/>
      <c r="V174" s="669"/>
      <c r="W174" s="669"/>
      <c r="X174" s="669"/>
      <c r="Y174" s="669"/>
      <c r="Z174" s="669"/>
      <c r="AA174" s="669"/>
      <c r="AB174" s="669"/>
      <c r="AC174" s="669"/>
      <c r="AD174" s="669"/>
      <c r="AE174" s="669"/>
      <c r="AF174" s="669"/>
      <c r="AG174" s="669"/>
      <c r="AH174" s="669"/>
      <c r="AI174" s="669"/>
      <c r="AJ174" s="670"/>
    </row>
    <row r="175" spans="1:36" outlineLevel="1">
      <c r="A175" s="702"/>
      <c r="B175" s="468"/>
      <c r="C175" s="51" t="str">
        <f t="shared" si="10"/>
        <v>0100408C</v>
      </c>
      <c r="D175" s="54" t="s">
        <v>593</v>
      </c>
      <c r="E175" s="668" t="s">
        <v>594</v>
      </c>
      <c r="F175" s="669"/>
      <c r="G175" s="669"/>
      <c r="H175" s="669"/>
      <c r="I175" s="669"/>
      <c r="J175" s="669"/>
      <c r="K175" s="669"/>
      <c r="L175" s="669"/>
      <c r="M175" s="669"/>
      <c r="N175" s="669"/>
      <c r="O175" s="669"/>
      <c r="P175" s="669"/>
      <c r="Q175" s="669"/>
      <c r="R175" s="669"/>
      <c r="S175" s="669"/>
      <c r="T175" s="669"/>
      <c r="U175" s="669"/>
      <c r="V175" s="669"/>
      <c r="W175" s="669"/>
      <c r="X175" s="669"/>
      <c r="Y175" s="669"/>
      <c r="Z175" s="669"/>
      <c r="AA175" s="669"/>
      <c r="AB175" s="669"/>
      <c r="AC175" s="669"/>
      <c r="AD175" s="669"/>
      <c r="AE175" s="669"/>
      <c r="AF175" s="669"/>
      <c r="AG175" s="669"/>
      <c r="AH175" s="669"/>
      <c r="AI175" s="669"/>
      <c r="AJ175" s="670"/>
    </row>
    <row r="176" spans="1:36" outlineLevel="1">
      <c r="A176" s="702"/>
      <c r="B176" s="496" t="str">
        <f>DEC2HEX(HEX2DEC(B172) + 1)</f>
        <v>100409</v>
      </c>
      <c r="C176" s="51" t="str">
        <f t="shared" si="10"/>
        <v>01004090</v>
      </c>
      <c r="D176" s="51" t="s">
        <v>595</v>
      </c>
      <c r="E176" s="644" t="s">
        <v>596</v>
      </c>
      <c r="F176" s="645"/>
      <c r="G176" s="645"/>
      <c r="H176" s="645"/>
      <c r="I176" s="645"/>
      <c r="J176" s="645"/>
      <c r="K176" s="645"/>
      <c r="L176" s="645"/>
      <c r="M176" s="645"/>
      <c r="N176" s="645"/>
      <c r="O176" s="645"/>
      <c r="P176" s="645"/>
      <c r="Q176" s="645"/>
      <c r="R176" s="645"/>
      <c r="S176" s="645"/>
      <c r="T176" s="645"/>
      <c r="U176" s="645"/>
      <c r="V176" s="645"/>
      <c r="W176" s="645"/>
      <c r="X176" s="645"/>
      <c r="Y176" s="645"/>
      <c r="Z176" s="645"/>
      <c r="AA176" s="645"/>
      <c r="AB176" s="645"/>
      <c r="AC176" s="645"/>
      <c r="AD176" s="645"/>
      <c r="AE176" s="645"/>
      <c r="AF176" s="645"/>
      <c r="AG176" s="645"/>
      <c r="AH176" s="645"/>
      <c r="AI176" s="645"/>
      <c r="AJ176" s="671"/>
    </row>
    <row r="177" spans="1:36" outlineLevel="1">
      <c r="A177" s="702"/>
      <c r="B177" s="468"/>
      <c r="C177" s="51" t="str">
        <f t="shared" si="10"/>
        <v>01004094</v>
      </c>
      <c r="D177" s="51" t="s">
        <v>597</v>
      </c>
      <c r="E177" s="644" t="s">
        <v>598</v>
      </c>
      <c r="F177" s="645"/>
      <c r="G177" s="645"/>
      <c r="H177" s="645"/>
      <c r="I177" s="645"/>
      <c r="J177" s="645"/>
      <c r="K177" s="645"/>
      <c r="L177" s="645"/>
      <c r="M177" s="645"/>
      <c r="N177" s="645"/>
      <c r="O177" s="645"/>
      <c r="P177" s="645"/>
      <c r="Q177" s="645"/>
      <c r="R177" s="645"/>
      <c r="S177" s="645"/>
      <c r="T177" s="645"/>
      <c r="U177" s="645"/>
      <c r="V177" s="645"/>
      <c r="W177" s="645"/>
      <c r="X177" s="645"/>
      <c r="Y177" s="645"/>
      <c r="Z177" s="645"/>
      <c r="AA177" s="645"/>
      <c r="AB177" s="645"/>
      <c r="AC177" s="645"/>
      <c r="AD177" s="645"/>
      <c r="AE177" s="645"/>
      <c r="AF177" s="645"/>
      <c r="AG177" s="645"/>
      <c r="AH177" s="645"/>
      <c r="AI177" s="645"/>
      <c r="AJ177" s="671"/>
    </row>
    <row r="178" spans="1:36" outlineLevel="1">
      <c r="A178" s="702"/>
      <c r="B178" s="468"/>
      <c r="C178" s="51" t="str">
        <f t="shared" si="10"/>
        <v>01004098</v>
      </c>
      <c r="D178" s="51" t="s">
        <v>599</v>
      </c>
      <c r="E178" s="644" t="s">
        <v>600</v>
      </c>
      <c r="F178" s="645"/>
      <c r="G178" s="645"/>
      <c r="H178" s="645"/>
      <c r="I178" s="645"/>
      <c r="J178" s="645"/>
      <c r="K178" s="645"/>
      <c r="L178" s="645"/>
      <c r="M178" s="645"/>
      <c r="N178" s="645"/>
      <c r="O178" s="645"/>
      <c r="P178" s="645"/>
      <c r="Q178" s="645"/>
      <c r="R178" s="645"/>
      <c r="S178" s="645"/>
      <c r="T178" s="645"/>
      <c r="U178" s="645"/>
      <c r="V178" s="645"/>
      <c r="W178" s="645"/>
      <c r="X178" s="645"/>
      <c r="Y178" s="645"/>
      <c r="Z178" s="645"/>
      <c r="AA178" s="645"/>
      <c r="AB178" s="645"/>
      <c r="AC178" s="645"/>
      <c r="AD178" s="645"/>
      <c r="AE178" s="645"/>
      <c r="AF178" s="645"/>
      <c r="AG178" s="645"/>
      <c r="AH178" s="645"/>
      <c r="AI178" s="645"/>
      <c r="AJ178" s="671"/>
    </row>
    <row r="179" spans="1:36" outlineLevel="1">
      <c r="A179" s="702"/>
      <c r="B179" s="468"/>
      <c r="C179" s="51" t="str">
        <f t="shared" si="10"/>
        <v>0100409C</v>
      </c>
      <c r="D179" s="51" t="s">
        <v>601</v>
      </c>
      <c r="E179" s="644" t="s">
        <v>602</v>
      </c>
      <c r="F179" s="645"/>
      <c r="G179" s="645"/>
      <c r="H179" s="645"/>
      <c r="I179" s="645"/>
      <c r="J179" s="645"/>
      <c r="K179" s="645"/>
      <c r="L179" s="645"/>
      <c r="M179" s="645"/>
      <c r="N179" s="645"/>
      <c r="O179" s="645"/>
      <c r="P179" s="645"/>
      <c r="Q179" s="645"/>
      <c r="R179" s="645"/>
      <c r="S179" s="645"/>
      <c r="T179" s="645"/>
      <c r="U179" s="645"/>
      <c r="V179" s="645"/>
      <c r="W179" s="645"/>
      <c r="X179" s="645"/>
      <c r="Y179" s="645"/>
      <c r="Z179" s="645"/>
      <c r="AA179" s="645"/>
      <c r="AB179" s="645"/>
      <c r="AC179" s="645"/>
      <c r="AD179" s="645"/>
      <c r="AE179" s="645"/>
      <c r="AF179" s="645"/>
      <c r="AG179" s="645"/>
      <c r="AH179" s="645"/>
      <c r="AI179" s="645"/>
      <c r="AJ179" s="671"/>
    </row>
    <row r="180" spans="1:36" outlineLevel="1">
      <c r="A180" s="702"/>
      <c r="B180" s="496" t="str">
        <f>DEC2HEX(HEX2DEC(B176) + 1)</f>
        <v>10040A</v>
      </c>
      <c r="C180" s="51" t="str">
        <f t="shared" si="10"/>
        <v>010040A0</v>
      </c>
      <c r="D180" s="51" t="s">
        <v>603</v>
      </c>
      <c r="E180" s="672" t="s">
        <v>604</v>
      </c>
      <c r="F180" s="673"/>
      <c r="G180" s="673"/>
      <c r="H180" s="673"/>
      <c r="I180" s="673"/>
      <c r="J180" s="673"/>
      <c r="K180" s="673"/>
      <c r="L180" s="673"/>
      <c r="M180" s="673"/>
      <c r="N180" s="673"/>
      <c r="O180" s="673"/>
      <c r="P180" s="673"/>
      <c r="Q180" s="673"/>
      <c r="R180" s="673"/>
      <c r="S180" s="673"/>
      <c r="T180" s="673"/>
      <c r="U180" s="673"/>
      <c r="V180" s="673"/>
      <c r="W180" s="673"/>
      <c r="X180" s="673"/>
      <c r="Y180" s="673"/>
      <c r="Z180" s="673"/>
      <c r="AA180" s="673"/>
      <c r="AB180" s="673"/>
      <c r="AC180" s="915"/>
      <c r="AD180" s="915"/>
      <c r="AE180" s="915"/>
      <c r="AF180" s="915"/>
      <c r="AG180" s="915"/>
      <c r="AH180" s="915"/>
      <c r="AI180" s="915"/>
      <c r="AJ180" s="916"/>
    </row>
    <row r="181" spans="1:36" outlineLevel="1">
      <c r="A181" s="702"/>
      <c r="B181" s="468"/>
      <c r="C181" s="51" t="str">
        <f t="shared" si="10"/>
        <v>010040A4</v>
      </c>
      <c r="D181" s="51" t="s">
        <v>605</v>
      </c>
      <c r="E181" s="644" t="s">
        <v>606</v>
      </c>
      <c r="F181" s="645"/>
      <c r="G181" s="645"/>
      <c r="H181" s="645"/>
      <c r="I181" s="645"/>
      <c r="J181" s="645"/>
      <c r="K181" s="645"/>
      <c r="L181" s="645"/>
      <c r="M181" s="645"/>
      <c r="N181" s="645"/>
      <c r="O181" s="645"/>
      <c r="P181" s="645"/>
      <c r="Q181" s="645"/>
      <c r="R181" s="645"/>
      <c r="S181" s="645"/>
      <c r="T181" s="645"/>
      <c r="U181" s="645"/>
      <c r="V181" s="645"/>
      <c r="W181" s="645"/>
      <c r="X181" s="645"/>
      <c r="Y181" s="645"/>
      <c r="Z181" s="645"/>
      <c r="AA181" s="645"/>
      <c r="AB181" s="645"/>
      <c r="AC181" s="645"/>
      <c r="AD181" s="645"/>
      <c r="AE181" s="645"/>
      <c r="AF181" s="645"/>
      <c r="AG181" s="645"/>
      <c r="AH181" s="645"/>
      <c r="AI181" s="645"/>
      <c r="AJ181" s="671"/>
    </row>
    <row r="182" spans="1:36" outlineLevel="1">
      <c r="A182" s="702"/>
      <c r="B182" s="468"/>
      <c r="C182" s="51" t="str">
        <f t="shared" si="10"/>
        <v>010040A8</v>
      </c>
      <c r="D182" s="51" t="s">
        <v>607</v>
      </c>
      <c r="E182" s="674" t="s">
        <v>608</v>
      </c>
      <c r="F182" s="675"/>
      <c r="G182" s="675"/>
      <c r="H182" s="675"/>
      <c r="I182" s="675"/>
      <c r="J182" s="675"/>
      <c r="K182" s="675"/>
      <c r="L182" s="675"/>
      <c r="M182" s="675"/>
      <c r="N182" s="675"/>
      <c r="O182" s="675"/>
      <c r="P182" s="675"/>
      <c r="Q182" s="675"/>
      <c r="R182" s="675"/>
      <c r="S182" s="675"/>
      <c r="T182" s="675"/>
      <c r="U182" s="675"/>
      <c r="V182" s="675"/>
      <c r="W182" s="675"/>
      <c r="X182" s="675"/>
      <c r="Y182" s="675"/>
      <c r="Z182" s="675"/>
      <c r="AA182" s="675"/>
      <c r="AB182" s="675"/>
      <c r="AC182" s="917"/>
      <c r="AD182" s="917"/>
      <c r="AE182" s="917"/>
      <c r="AF182" s="917"/>
      <c r="AG182" s="917"/>
      <c r="AH182" s="917"/>
      <c r="AI182" s="917"/>
      <c r="AJ182" s="918"/>
    </row>
    <row r="183" spans="1:36" outlineLevel="1">
      <c r="A183" s="702"/>
      <c r="B183" s="468"/>
      <c r="C183" s="51" t="str">
        <f t="shared" si="10"/>
        <v>010040AC</v>
      </c>
      <c r="D183" s="51" t="s">
        <v>609</v>
      </c>
      <c r="E183" s="644" t="s">
        <v>610</v>
      </c>
      <c r="F183" s="645"/>
      <c r="G183" s="645"/>
      <c r="H183" s="645"/>
      <c r="I183" s="645"/>
      <c r="J183" s="645"/>
      <c r="K183" s="645"/>
      <c r="L183" s="645"/>
      <c r="M183" s="645"/>
      <c r="N183" s="645"/>
      <c r="O183" s="645"/>
      <c r="P183" s="645"/>
      <c r="Q183" s="645"/>
      <c r="R183" s="645"/>
      <c r="S183" s="645"/>
      <c r="T183" s="645"/>
      <c r="U183" s="645"/>
      <c r="V183" s="645"/>
      <c r="W183" s="645"/>
      <c r="X183" s="645"/>
      <c r="Y183" s="645"/>
      <c r="Z183" s="645"/>
      <c r="AA183" s="645"/>
      <c r="AB183" s="645"/>
      <c r="AC183" s="645"/>
      <c r="AD183" s="645"/>
      <c r="AE183" s="645"/>
      <c r="AF183" s="645"/>
      <c r="AG183" s="645"/>
      <c r="AH183" s="645"/>
      <c r="AI183" s="645"/>
      <c r="AJ183" s="671"/>
    </row>
    <row r="184" spans="1:36" ht="16.149999999999999" customHeight="1" outlineLevel="1">
      <c r="A184" s="702"/>
      <c r="B184" s="496" t="str">
        <f>DEC2HEX(HEX2DEC(B180) + 1)</f>
        <v>10040B</v>
      </c>
      <c r="C184" s="51" t="str">
        <f t="shared" si="10"/>
        <v>010040B0</v>
      </c>
      <c r="D184" s="51" t="s">
        <v>611</v>
      </c>
      <c r="E184" s="598" t="s">
        <v>612</v>
      </c>
      <c r="F184" s="599"/>
      <c r="G184" s="599"/>
      <c r="H184" s="599"/>
      <c r="I184" s="599"/>
      <c r="J184" s="599"/>
      <c r="K184" s="599"/>
      <c r="L184" s="599"/>
      <c r="M184" s="599"/>
      <c r="N184" s="599"/>
      <c r="O184" s="599"/>
      <c r="P184" s="599"/>
      <c r="Q184" s="599"/>
      <c r="R184" s="599"/>
      <c r="S184" s="599"/>
      <c r="T184" s="599"/>
      <c r="U184" s="599"/>
      <c r="V184" s="599"/>
      <c r="W184" s="599"/>
      <c r="X184" s="599"/>
      <c r="Y184" s="599"/>
      <c r="Z184" s="599"/>
      <c r="AA184" s="599"/>
      <c r="AB184" s="600"/>
      <c r="AC184" s="678" t="s">
        <v>245</v>
      </c>
      <c r="AD184" s="679"/>
      <c r="AE184" s="679"/>
      <c r="AF184" s="679"/>
      <c r="AG184" s="679"/>
      <c r="AH184" s="680"/>
      <c r="AI184" s="410" t="s">
        <v>613</v>
      </c>
      <c r="AJ184" s="412" t="s">
        <v>614</v>
      </c>
    </row>
    <row r="185" spans="1:36" outlineLevel="1">
      <c r="A185" s="702"/>
      <c r="B185" s="468"/>
      <c r="C185" s="51" t="str">
        <f t="shared" si="10"/>
        <v>010040B4</v>
      </c>
      <c r="D185" s="51" t="s">
        <v>615</v>
      </c>
      <c r="E185" s="598" t="s">
        <v>616</v>
      </c>
      <c r="F185" s="599"/>
      <c r="G185" s="599"/>
      <c r="H185" s="599"/>
      <c r="I185" s="599"/>
      <c r="J185" s="599"/>
      <c r="K185" s="599"/>
      <c r="L185" s="599"/>
      <c r="M185" s="599"/>
      <c r="N185" s="599"/>
      <c r="O185" s="599"/>
      <c r="P185" s="599"/>
      <c r="Q185" s="599"/>
      <c r="R185" s="599"/>
      <c r="S185" s="599"/>
      <c r="T185" s="599"/>
      <c r="U185" s="599"/>
      <c r="V185" s="599"/>
      <c r="W185" s="599"/>
      <c r="X185" s="599"/>
      <c r="Y185" s="599"/>
      <c r="Z185" s="599"/>
      <c r="AA185" s="599"/>
      <c r="AB185" s="600"/>
      <c r="AC185" s="678" t="s">
        <v>245</v>
      </c>
      <c r="AD185" s="679"/>
      <c r="AE185" s="679"/>
      <c r="AF185" s="679"/>
      <c r="AG185" s="679"/>
      <c r="AH185" s="680"/>
      <c r="AI185" s="676" t="s">
        <v>617</v>
      </c>
      <c r="AJ185" s="677"/>
    </row>
    <row r="186" spans="1:36" outlineLevel="1">
      <c r="A186" s="702"/>
      <c r="B186" s="468"/>
      <c r="C186" s="51" t="str">
        <f t="shared" si="10"/>
        <v>010040B8</v>
      </c>
      <c r="D186" s="51" t="s">
        <v>618</v>
      </c>
      <c r="E186" s="598" t="s">
        <v>619</v>
      </c>
      <c r="F186" s="599"/>
      <c r="G186" s="599"/>
      <c r="H186" s="599"/>
      <c r="I186" s="599"/>
      <c r="J186" s="599"/>
      <c r="K186" s="599"/>
      <c r="L186" s="599"/>
      <c r="M186" s="599"/>
      <c r="N186" s="599"/>
      <c r="O186" s="599"/>
      <c r="P186" s="599"/>
      <c r="Q186" s="599"/>
      <c r="R186" s="599"/>
      <c r="S186" s="599"/>
      <c r="T186" s="599"/>
      <c r="U186" s="599"/>
      <c r="V186" s="599"/>
      <c r="W186" s="599"/>
      <c r="X186" s="599"/>
      <c r="Y186" s="599"/>
      <c r="Z186" s="599"/>
      <c r="AA186" s="599"/>
      <c r="AB186" s="600"/>
      <c r="AC186" s="678" t="s">
        <v>245</v>
      </c>
      <c r="AD186" s="679"/>
      <c r="AE186" s="679"/>
      <c r="AF186" s="679"/>
      <c r="AG186" s="679"/>
      <c r="AH186" s="680"/>
      <c r="AI186" s="410" t="s">
        <v>613</v>
      </c>
      <c r="AJ186" s="412" t="s">
        <v>614</v>
      </c>
    </row>
    <row r="187" spans="1:36" outlineLevel="1">
      <c r="A187" s="702"/>
      <c r="B187" s="468"/>
      <c r="C187" s="51" t="str">
        <f t="shared" si="10"/>
        <v>010040BC</v>
      </c>
      <c r="D187" s="51" t="s">
        <v>620</v>
      </c>
      <c r="E187" s="598" t="s">
        <v>621</v>
      </c>
      <c r="F187" s="599"/>
      <c r="G187" s="599"/>
      <c r="H187" s="599"/>
      <c r="I187" s="599"/>
      <c r="J187" s="599"/>
      <c r="K187" s="599"/>
      <c r="L187" s="599"/>
      <c r="M187" s="599"/>
      <c r="N187" s="599"/>
      <c r="O187" s="599"/>
      <c r="P187" s="599"/>
      <c r="Q187" s="599"/>
      <c r="R187" s="599"/>
      <c r="S187" s="599"/>
      <c r="T187" s="599"/>
      <c r="U187" s="599"/>
      <c r="V187" s="599"/>
      <c r="W187" s="599"/>
      <c r="X187" s="599"/>
      <c r="Y187" s="599"/>
      <c r="Z187" s="599"/>
      <c r="AA187" s="599"/>
      <c r="AB187" s="600"/>
      <c r="AC187" s="678" t="s">
        <v>245</v>
      </c>
      <c r="AD187" s="679"/>
      <c r="AE187" s="679"/>
      <c r="AF187" s="679"/>
      <c r="AG187" s="679"/>
      <c r="AH187" s="680"/>
      <c r="AI187" s="676" t="s">
        <v>617</v>
      </c>
      <c r="AJ187" s="677"/>
    </row>
    <row r="188" spans="1:36" outlineLevel="1">
      <c r="A188" s="702"/>
      <c r="B188" s="496" t="str">
        <f>DEC2HEX(HEX2DEC(B184) + 1)</f>
        <v>10040C</v>
      </c>
      <c r="C188" s="51" t="str">
        <f t="shared" si="10"/>
        <v>010040C0</v>
      </c>
      <c r="D188" s="51" t="s">
        <v>622</v>
      </c>
      <c r="E188" s="598" t="s">
        <v>623</v>
      </c>
      <c r="F188" s="599"/>
      <c r="G188" s="599"/>
      <c r="H188" s="599"/>
      <c r="I188" s="599"/>
      <c r="J188" s="599"/>
      <c r="K188" s="599"/>
      <c r="L188" s="599"/>
      <c r="M188" s="599"/>
      <c r="N188" s="599"/>
      <c r="O188" s="599"/>
      <c r="P188" s="599"/>
      <c r="Q188" s="599"/>
      <c r="R188" s="599"/>
      <c r="S188" s="599"/>
      <c r="T188" s="599"/>
      <c r="U188" s="599"/>
      <c r="V188" s="599"/>
      <c r="W188" s="599"/>
      <c r="X188" s="599"/>
      <c r="Y188" s="599"/>
      <c r="Z188" s="599"/>
      <c r="AA188" s="599"/>
      <c r="AB188" s="600"/>
      <c r="AC188" s="678" t="s">
        <v>245</v>
      </c>
      <c r="AD188" s="679"/>
      <c r="AE188" s="679"/>
      <c r="AF188" s="679"/>
      <c r="AG188" s="679"/>
      <c r="AH188" s="680"/>
      <c r="AI188" s="410" t="s">
        <v>613</v>
      </c>
      <c r="AJ188" s="412" t="s">
        <v>614</v>
      </c>
    </row>
    <row r="189" spans="1:36" outlineLevel="1">
      <c r="A189" s="702"/>
      <c r="B189" s="468"/>
      <c r="C189" s="51" t="str">
        <f t="shared" si="10"/>
        <v>010040C4</v>
      </c>
      <c r="D189" s="51" t="s">
        <v>624</v>
      </c>
      <c r="E189" s="598" t="s">
        <v>625</v>
      </c>
      <c r="F189" s="599"/>
      <c r="G189" s="599"/>
      <c r="H189" s="599"/>
      <c r="I189" s="599"/>
      <c r="J189" s="599"/>
      <c r="K189" s="599"/>
      <c r="L189" s="599"/>
      <c r="M189" s="599"/>
      <c r="N189" s="599"/>
      <c r="O189" s="599"/>
      <c r="P189" s="599"/>
      <c r="Q189" s="599"/>
      <c r="R189" s="599"/>
      <c r="S189" s="599"/>
      <c r="T189" s="599"/>
      <c r="U189" s="599"/>
      <c r="V189" s="599"/>
      <c r="W189" s="599"/>
      <c r="X189" s="599"/>
      <c r="Y189" s="599"/>
      <c r="Z189" s="599"/>
      <c r="AA189" s="599"/>
      <c r="AB189" s="600"/>
      <c r="AC189" s="678" t="s">
        <v>245</v>
      </c>
      <c r="AD189" s="679"/>
      <c r="AE189" s="679"/>
      <c r="AF189" s="679"/>
      <c r="AG189" s="679"/>
      <c r="AH189" s="680"/>
      <c r="AI189" s="676" t="s">
        <v>617</v>
      </c>
      <c r="AJ189" s="677"/>
    </row>
    <row r="190" spans="1:36" outlineLevel="1">
      <c r="A190" s="702"/>
      <c r="B190" s="468"/>
      <c r="C190" s="51" t="str">
        <f t="shared" si="10"/>
        <v>010040C8</v>
      </c>
      <c r="D190" s="51" t="s">
        <v>626</v>
      </c>
      <c r="E190" s="598" t="s">
        <v>627</v>
      </c>
      <c r="F190" s="599"/>
      <c r="G190" s="599"/>
      <c r="H190" s="599"/>
      <c r="I190" s="599"/>
      <c r="J190" s="599"/>
      <c r="K190" s="599"/>
      <c r="L190" s="599"/>
      <c r="M190" s="599"/>
      <c r="N190" s="599"/>
      <c r="O190" s="599"/>
      <c r="P190" s="599"/>
      <c r="Q190" s="599"/>
      <c r="R190" s="599"/>
      <c r="S190" s="599"/>
      <c r="T190" s="599"/>
      <c r="U190" s="599"/>
      <c r="V190" s="599"/>
      <c r="W190" s="599"/>
      <c r="X190" s="599"/>
      <c r="Y190" s="599"/>
      <c r="Z190" s="599"/>
      <c r="AA190" s="599"/>
      <c r="AB190" s="600"/>
      <c r="AC190" s="678" t="s">
        <v>245</v>
      </c>
      <c r="AD190" s="679"/>
      <c r="AE190" s="679"/>
      <c r="AF190" s="679"/>
      <c r="AG190" s="679"/>
      <c r="AH190" s="680"/>
      <c r="AI190" s="410" t="s">
        <v>613</v>
      </c>
      <c r="AJ190" s="412" t="s">
        <v>614</v>
      </c>
    </row>
    <row r="191" spans="1:36" outlineLevel="1">
      <c r="A191" s="702"/>
      <c r="B191" s="468"/>
      <c r="C191" s="51" t="str">
        <f t="shared" si="10"/>
        <v>010040CC</v>
      </c>
      <c r="D191" s="51" t="s">
        <v>628</v>
      </c>
      <c r="E191" s="598" t="s">
        <v>629</v>
      </c>
      <c r="F191" s="599"/>
      <c r="G191" s="599"/>
      <c r="H191" s="599"/>
      <c r="I191" s="599"/>
      <c r="J191" s="599"/>
      <c r="K191" s="599"/>
      <c r="L191" s="599"/>
      <c r="M191" s="599"/>
      <c r="N191" s="599"/>
      <c r="O191" s="599"/>
      <c r="P191" s="599"/>
      <c r="Q191" s="599"/>
      <c r="R191" s="599"/>
      <c r="S191" s="599"/>
      <c r="T191" s="599"/>
      <c r="U191" s="599"/>
      <c r="V191" s="599"/>
      <c r="W191" s="599"/>
      <c r="X191" s="599"/>
      <c r="Y191" s="599"/>
      <c r="Z191" s="599"/>
      <c r="AA191" s="599"/>
      <c r="AB191" s="600"/>
      <c r="AC191" s="678" t="s">
        <v>245</v>
      </c>
      <c r="AD191" s="679"/>
      <c r="AE191" s="679"/>
      <c r="AF191" s="679"/>
      <c r="AG191" s="679"/>
      <c r="AH191" s="680"/>
      <c r="AI191" s="676" t="s">
        <v>617</v>
      </c>
      <c r="AJ191" s="677"/>
    </row>
    <row r="192" spans="1:36" outlineLevel="1">
      <c r="A192" s="702"/>
      <c r="B192" s="496" t="str">
        <f>DEC2HEX(HEX2DEC(B188) + 1)</f>
        <v>10040D</v>
      </c>
      <c r="C192" s="51" t="str">
        <f t="shared" si="10"/>
        <v>010040D0</v>
      </c>
      <c r="D192" s="51" t="s">
        <v>630</v>
      </c>
      <c r="E192" s="598" t="s">
        <v>631</v>
      </c>
      <c r="F192" s="599"/>
      <c r="G192" s="599"/>
      <c r="H192" s="599"/>
      <c r="I192" s="599"/>
      <c r="J192" s="599"/>
      <c r="K192" s="599"/>
      <c r="L192" s="599"/>
      <c r="M192" s="599"/>
      <c r="N192" s="599"/>
      <c r="O192" s="599"/>
      <c r="P192" s="599"/>
      <c r="Q192" s="599"/>
      <c r="R192" s="599"/>
      <c r="S192" s="599"/>
      <c r="T192" s="599"/>
      <c r="U192" s="599"/>
      <c r="V192" s="599"/>
      <c r="W192" s="599"/>
      <c r="X192" s="599"/>
      <c r="Y192" s="599"/>
      <c r="Z192" s="599"/>
      <c r="AA192" s="599"/>
      <c r="AB192" s="600"/>
      <c r="AC192" s="678" t="s">
        <v>245</v>
      </c>
      <c r="AD192" s="679"/>
      <c r="AE192" s="679"/>
      <c r="AF192" s="679"/>
      <c r="AG192" s="679"/>
      <c r="AH192" s="680"/>
      <c r="AI192" s="410" t="s">
        <v>613</v>
      </c>
      <c r="AJ192" s="412" t="s">
        <v>614</v>
      </c>
    </row>
    <row r="193" spans="1:36" outlineLevel="1">
      <c r="A193" s="702"/>
      <c r="B193" s="468"/>
      <c r="C193" s="51" t="str">
        <f t="shared" si="10"/>
        <v>010040D4</v>
      </c>
      <c r="D193" s="51" t="s">
        <v>632</v>
      </c>
      <c r="E193" s="598" t="s">
        <v>633</v>
      </c>
      <c r="F193" s="599"/>
      <c r="G193" s="599"/>
      <c r="H193" s="599"/>
      <c r="I193" s="599"/>
      <c r="J193" s="599"/>
      <c r="K193" s="599"/>
      <c r="L193" s="599"/>
      <c r="M193" s="599"/>
      <c r="N193" s="599"/>
      <c r="O193" s="599"/>
      <c r="P193" s="599"/>
      <c r="Q193" s="599"/>
      <c r="R193" s="599"/>
      <c r="S193" s="599"/>
      <c r="T193" s="599"/>
      <c r="U193" s="599"/>
      <c r="V193" s="599"/>
      <c r="W193" s="599"/>
      <c r="X193" s="599"/>
      <c r="Y193" s="599"/>
      <c r="Z193" s="599"/>
      <c r="AA193" s="599"/>
      <c r="AB193" s="600"/>
      <c r="AC193" s="678" t="s">
        <v>245</v>
      </c>
      <c r="AD193" s="679"/>
      <c r="AE193" s="679"/>
      <c r="AF193" s="679"/>
      <c r="AG193" s="679"/>
      <c r="AH193" s="680"/>
      <c r="AI193" s="676" t="s">
        <v>617</v>
      </c>
      <c r="AJ193" s="677"/>
    </row>
    <row r="194" spans="1:36" outlineLevel="1">
      <c r="A194" s="702"/>
      <c r="B194" s="468"/>
      <c r="C194" s="51" t="str">
        <f t="shared" si="10"/>
        <v>010040D8</v>
      </c>
      <c r="D194" s="51" t="s">
        <v>634</v>
      </c>
      <c r="E194" s="598" t="s">
        <v>635</v>
      </c>
      <c r="F194" s="599"/>
      <c r="G194" s="599"/>
      <c r="H194" s="599"/>
      <c r="I194" s="599"/>
      <c r="J194" s="599"/>
      <c r="K194" s="599"/>
      <c r="L194" s="599"/>
      <c r="M194" s="599"/>
      <c r="N194" s="599"/>
      <c r="O194" s="599"/>
      <c r="P194" s="599"/>
      <c r="Q194" s="599"/>
      <c r="R194" s="599"/>
      <c r="S194" s="599"/>
      <c r="T194" s="599"/>
      <c r="U194" s="599"/>
      <c r="V194" s="599"/>
      <c r="W194" s="599"/>
      <c r="X194" s="599"/>
      <c r="Y194" s="599"/>
      <c r="Z194" s="599"/>
      <c r="AA194" s="599"/>
      <c r="AB194" s="600"/>
      <c r="AC194" s="678" t="s">
        <v>245</v>
      </c>
      <c r="AD194" s="679"/>
      <c r="AE194" s="679"/>
      <c r="AF194" s="679"/>
      <c r="AG194" s="679"/>
      <c r="AH194" s="680"/>
      <c r="AI194" s="410" t="s">
        <v>613</v>
      </c>
      <c r="AJ194" s="412" t="s">
        <v>614</v>
      </c>
    </row>
    <row r="195" spans="1:36" outlineLevel="1">
      <c r="A195" s="702"/>
      <c r="B195" s="468"/>
      <c r="C195" s="51" t="str">
        <f t="shared" si="10"/>
        <v>010040DC</v>
      </c>
      <c r="D195" s="51" t="s">
        <v>636</v>
      </c>
      <c r="E195" s="598" t="s">
        <v>637</v>
      </c>
      <c r="F195" s="599"/>
      <c r="G195" s="599"/>
      <c r="H195" s="599"/>
      <c r="I195" s="599"/>
      <c r="J195" s="599"/>
      <c r="K195" s="599"/>
      <c r="L195" s="599"/>
      <c r="M195" s="599"/>
      <c r="N195" s="599"/>
      <c r="O195" s="599"/>
      <c r="P195" s="599"/>
      <c r="Q195" s="599"/>
      <c r="R195" s="599"/>
      <c r="S195" s="599"/>
      <c r="T195" s="599"/>
      <c r="U195" s="599"/>
      <c r="V195" s="599"/>
      <c r="W195" s="599"/>
      <c r="X195" s="599"/>
      <c r="Y195" s="599"/>
      <c r="Z195" s="599"/>
      <c r="AA195" s="599"/>
      <c r="AB195" s="600"/>
      <c r="AC195" s="678" t="s">
        <v>245</v>
      </c>
      <c r="AD195" s="679"/>
      <c r="AE195" s="679"/>
      <c r="AF195" s="679"/>
      <c r="AG195" s="679"/>
      <c r="AH195" s="680"/>
      <c r="AI195" s="676" t="s">
        <v>617</v>
      </c>
      <c r="AJ195" s="677"/>
    </row>
    <row r="196" spans="1:36" outlineLevel="1">
      <c r="A196" s="702"/>
      <c r="B196" s="496" t="str">
        <f>DEC2HEX(HEX2DEC(B192) + 1)</f>
        <v>10040E</v>
      </c>
      <c r="C196" s="51" t="str">
        <f t="shared" si="10"/>
        <v>010040E0</v>
      </c>
      <c r="D196" s="51" t="s">
        <v>638</v>
      </c>
      <c r="E196" s="598" t="s">
        <v>639</v>
      </c>
      <c r="F196" s="599"/>
      <c r="G196" s="599"/>
      <c r="H196" s="599"/>
      <c r="I196" s="599"/>
      <c r="J196" s="599"/>
      <c r="K196" s="599"/>
      <c r="L196" s="599"/>
      <c r="M196" s="599"/>
      <c r="N196" s="599"/>
      <c r="O196" s="599"/>
      <c r="P196" s="599"/>
      <c r="Q196" s="599"/>
      <c r="R196" s="599"/>
      <c r="S196" s="599"/>
      <c r="T196" s="599"/>
      <c r="U196" s="599"/>
      <c r="V196" s="599"/>
      <c r="W196" s="599"/>
      <c r="X196" s="599"/>
      <c r="Y196" s="599"/>
      <c r="Z196" s="599"/>
      <c r="AA196" s="599"/>
      <c r="AB196" s="600"/>
      <c r="AC196" s="678" t="s">
        <v>245</v>
      </c>
      <c r="AD196" s="679"/>
      <c r="AE196" s="679"/>
      <c r="AF196" s="679"/>
      <c r="AG196" s="679"/>
      <c r="AH196" s="680"/>
      <c r="AI196" s="410" t="s">
        <v>613</v>
      </c>
      <c r="AJ196" s="412" t="s">
        <v>614</v>
      </c>
    </row>
    <row r="197" spans="1:36" outlineLevel="1">
      <c r="A197" s="702"/>
      <c r="B197" s="468"/>
      <c r="C197" s="51" t="str">
        <f t="shared" si="10"/>
        <v>010040E4</v>
      </c>
      <c r="D197" s="51" t="s">
        <v>640</v>
      </c>
      <c r="E197" s="598" t="s">
        <v>641</v>
      </c>
      <c r="F197" s="599"/>
      <c r="G197" s="599"/>
      <c r="H197" s="599"/>
      <c r="I197" s="599"/>
      <c r="J197" s="599"/>
      <c r="K197" s="599"/>
      <c r="L197" s="599"/>
      <c r="M197" s="599"/>
      <c r="N197" s="599"/>
      <c r="O197" s="599"/>
      <c r="P197" s="599"/>
      <c r="Q197" s="599"/>
      <c r="R197" s="599"/>
      <c r="S197" s="599"/>
      <c r="T197" s="599"/>
      <c r="U197" s="599"/>
      <c r="V197" s="599"/>
      <c r="W197" s="599"/>
      <c r="X197" s="599"/>
      <c r="Y197" s="599"/>
      <c r="Z197" s="599"/>
      <c r="AA197" s="599"/>
      <c r="AB197" s="600"/>
      <c r="AC197" s="678" t="s">
        <v>245</v>
      </c>
      <c r="AD197" s="679"/>
      <c r="AE197" s="679"/>
      <c r="AF197" s="679"/>
      <c r="AG197" s="679"/>
      <c r="AH197" s="680"/>
      <c r="AI197" s="676" t="s">
        <v>617</v>
      </c>
      <c r="AJ197" s="677"/>
    </row>
    <row r="198" spans="1:36" outlineLevel="1">
      <c r="A198" s="702"/>
      <c r="B198" s="468"/>
      <c r="C198" s="51" t="str">
        <f t="shared" si="10"/>
        <v>010040E8</v>
      </c>
      <c r="D198" s="51" t="s">
        <v>642</v>
      </c>
      <c r="E198" s="598" t="s">
        <v>643</v>
      </c>
      <c r="F198" s="599"/>
      <c r="G198" s="599"/>
      <c r="H198" s="599"/>
      <c r="I198" s="599"/>
      <c r="J198" s="599"/>
      <c r="K198" s="599"/>
      <c r="L198" s="599"/>
      <c r="M198" s="599"/>
      <c r="N198" s="599"/>
      <c r="O198" s="599"/>
      <c r="P198" s="599"/>
      <c r="Q198" s="599"/>
      <c r="R198" s="599"/>
      <c r="S198" s="599"/>
      <c r="T198" s="599"/>
      <c r="U198" s="599"/>
      <c r="V198" s="599"/>
      <c r="W198" s="599"/>
      <c r="X198" s="599"/>
      <c r="Y198" s="599"/>
      <c r="Z198" s="599"/>
      <c r="AA198" s="599"/>
      <c r="AB198" s="600"/>
      <c r="AC198" s="678" t="s">
        <v>245</v>
      </c>
      <c r="AD198" s="679"/>
      <c r="AE198" s="679"/>
      <c r="AF198" s="679"/>
      <c r="AG198" s="679"/>
      <c r="AH198" s="680"/>
      <c r="AI198" s="410" t="s">
        <v>613</v>
      </c>
      <c r="AJ198" s="412" t="s">
        <v>614</v>
      </c>
    </row>
    <row r="199" spans="1:36" outlineLevel="1">
      <c r="A199" s="702"/>
      <c r="B199" s="468"/>
      <c r="C199" s="51" t="str">
        <f t="shared" si="10"/>
        <v>010040EC</v>
      </c>
      <c r="D199" s="51" t="s">
        <v>644</v>
      </c>
      <c r="E199" s="598" t="s">
        <v>645</v>
      </c>
      <c r="F199" s="599"/>
      <c r="G199" s="599"/>
      <c r="H199" s="599"/>
      <c r="I199" s="599"/>
      <c r="J199" s="599"/>
      <c r="K199" s="599"/>
      <c r="L199" s="599"/>
      <c r="M199" s="599"/>
      <c r="N199" s="599"/>
      <c r="O199" s="599"/>
      <c r="P199" s="599"/>
      <c r="Q199" s="599"/>
      <c r="R199" s="599"/>
      <c r="S199" s="599"/>
      <c r="T199" s="599"/>
      <c r="U199" s="599"/>
      <c r="V199" s="599"/>
      <c r="W199" s="599"/>
      <c r="X199" s="599"/>
      <c r="Y199" s="599"/>
      <c r="Z199" s="599"/>
      <c r="AA199" s="599"/>
      <c r="AB199" s="600"/>
      <c r="AC199" s="678" t="s">
        <v>245</v>
      </c>
      <c r="AD199" s="679"/>
      <c r="AE199" s="679"/>
      <c r="AF199" s="679"/>
      <c r="AG199" s="679"/>
      <c r="AH199" s="680"/>
      <c r="AI199" s="676" t="s">
        <v>617</v>
      </c>
      <c r="AJ199" s="677"/>
    </row>
    <row r="200" spans="1:36" ht="16.149999999999999" customHeight="1" outlineLevel="1">
      <c r="A200" s="702"/>
      <c r="B200" s="496" t="str">
        <f>DEC2HEX(HEX2DEC(B196) + 1)</f>
        <v>10040F</v>
      </c>
      <c r="C200" s="51" t="str">
        <f t="shared" si="10"/>
        <v>010040F0</v>
      </c>
      <c r="D200" s="279" t="s">
        <v>646</v>
      </c>
      <c r="E200" s="598" t="s">
        <v>647</v>
      </c>
      <c r="F200" s="599"/>
      <c r="G200" s="599"/>
      <c r="H200" s="599"/>
      <c r="I200" s="599"/>
      <c r="J200" s="599"/>
      <c r="K200" s="599"/>
      <c r="L200" s="599"/>
      <c r="M200" s="599"/>
      <c r="N200" s="599"/>
      <c r="O200" s="599"/>
      <c r="P200" s="599"/>
      <c r="Q200" s="599"/>
      <c r="R200" s="599"/>
      <c r="S200" s="599"/>
      <c r="T200" s="599"/>
      <c r="U200" s="599"/>
      <c r="V200" s="599"/>
      <c r="W200" s="599"/>
      <c r="X200" s="599"/>
      <c r="Y200" s="599"/>
      <c r="Z200" s="599"/>
      <c r="AA200" s="599"/>
      <c r="AB200" s="600"/>
      <c r="AC200" s="627" t="s">
        <v>245</v>
      </c>
      <c r="AD200" s="681"/>
      <c r="AE200" s="681"/>
      <c r="AF200" s="681"/>
      <c r="AG200" s="681"/>
      <c r="AH200" s="681"/>
      <c r="AI200" s="681"/>
      <c r="AJ200" s="628"/>
    </row>
    <row r="201" spans="1:36" outlineLevel="1">
      <c r="A201" s="702"/>
      <c r="B201" s="468"/>
      <c r="C201" s="51" t="str">
        <f t="shared" si="10"/>
        <v>010040F4</v>
      </c>
      <c r="D201" s="279" t="s">
        <v>648</v>
      </c>
      <c r="E201" s="598" t="s">
        <v>649</v>
      </c>
      <c r="F201" s="599"/>
      <c r="G201" s="599"/>
      <c r="H201" s="599"/>
      <c r="I201" s="599"/>
      <c r="J201" s="599"/>
      <c r="K201" s="599"/>
      <c r="L201" s="599"/>
      <c r="M201" s="599"/>
      <c r="N201" s="599"/>
      <c r="O201" s="599"/>
      <c r="P201" s="599"/>
      <c r="Q201" s="599"/>
      <c r="R201" s="599"/>
      <c r="S201" s="599"/>
      <c r="T201" s="599"/>
      <c r="U201" s="599"/>
      <c r="V201" s="599"/>
      <c r="W201" s="599"/>
      <c r="X201" s="599"/>
      <c r="Y201" s="599"/>
      <c r="Z201" s="599"/>
      <c r="AA201" s="599"/>
      <c r="AB201" s="600"/>
      <c r="AC201" s="627" t="s">
        <v>245</v>
      </c>
      <c r="AD201" s="681"/>
      <c r="AE201" s="681"/>
      <c r="AF201" s="681"/>
      <c r="AG201" s="681"/>
      <c r="AH201" s="681"/>
      <c r="AI201" s="681"/>
      <c r="AJ201" s="628"/>
    </row>
    <row r="202" spans="1:36" ht="16.149999999999999" customHeight="1" outlineLevel="1">
      <c r="A202" s="702"/>
      <c r="B202" s="468"/>
      <c r="C202" s="51" t="str">
        <f t="shared" si="10"/>
        <v>010040F8</v>
      </c>
      <c r="D202" s="411" t="s">
        <v>650</v>
      </c>
      <c r="E202" s="661" t="s">
        <v>650</v>
      </c>
      <c r="F202" s="661"/>
      <c r="G202" s="661"/>
      <c r="H202" s="661"/>
      <c r="I202" s="661"/>
      <c r="J202" s="661"/>
      <c r="K202" s="661"/>
      <c r="L202" s="661"/>
      <c r="M202" s="661"/>
      <c r="N202" s="661"/>
      <c r="O202" s="661"/>
      <c r="P202" s="661"/>
      <c r="Q202" s="661"/>
      <c r="R202" s="661"/>
      <c r="S202" s="661"/>
      <c r="T202" s="661"/>
      <c r="U202" s="661"/>
      <c r="V202" s="661"/>
      <c r="W202" s="661"/>
      <c r="X202" s="661"/>
      <c r="Y202" s="661"/>
      <c r="Z202" s="661"/>
      <c r="AA202" s="661"/>
      <c r="AB202" s="661"/>
      <c r="AC202" s="661"/>
      <c r="AD202" s="661"/>
      <c r="AE202" s="661"/>
      <c r="AF202" s="661"/>
      <c r="AG202" s="661"/>
      <c r="AH202" s="661"/>
      <c r="AI202" s="661"/>
      <c r="AJ202" s="661"/>
    </row>
    <row r="203" spans="1:36" outlineLevel="1">
      <c r="A203" s="702"/>
      <c r="B203" s="468"/>
      <c r="C203" s="51" t="str">
        <f t="shared" si="10"/>
        <v>010040FC</v>
      </c>
      <c r="D203" s="60" t="s">
        <v>245</v>
      </c>
      <c r="E203" s="627" t="s">
        <v>245</v>
      </c>
      <c r="F203" s="681"/>
      <c r="G203" s="681"/>
      <c r="H203" s="681"/>
      <c r="I203" s="681"/>
      <c r="J203" s="681"/>
      <c r="K203" s="681"/>
      <c r="L203" s="681"/>
      <c r="M203" s="681"/>
      <c r="N203" s="681"/>
      <c r="O203" s="681"/>
      <c r="P203" s="681"/>
      <c r="Q203" s="681"/>
      <c r="R203" s="681"/>
      <c r="S203" s="681"/>
      <c r="T203" s="681"/>
      <c r="U203" s="681"/>
      <c r="V203" s="681"/>
      <c r="W203" s="681"/>
      <c r="X203" s="681"/>
      <c r="Y203" s="681"/>
      <c r="Z203" s="681"/>
      <c r="AA203" s="681"/>
      <c r="AB203" s="681"/>
      <c r="AC203" s="681"/>
      <c r="AD203" s="681"/>
      <c r="AE203" s="681"/>
      <c r="AF203" s="681"/>
      <c r="AG203" s="681"/>
      <c r="AH203" s="681"/>
      <c r="AI203" s="681"/>
      <c r="AJ203" s="628"/>
    </row>
    <row r="204" spans="1:36" outlineLevel="1">
      <c r="A204" s="702"/>
      <c r="B204" s="496" t="str">
        <f>DEC2HEX(HEX2DEC(B200) + 1)</f>
        <v>100410</v>
      </c>
      <c r="C204" s="51" t="str">
        <f t="shared" si="10"/>
        <v>01004100</v>
      </c>
      <c r="D204" s="60" t="s">
        <v>245</v>
      </c>
      <c r="E204" s="627" t="s">
        <v>245</v>
      </c>
      <c r="F204" s="681"/>
      <c r="G204" s="681"/>
      <c r="H204" s="681"/>
      <c r="I204" s="681"/>
      <c r="J204" s="681"/>
      <c r="K204" s="681"/>
      <c r="L204" s="681"/>
      <c r="M204" s="681"/>
      <c r="N204" s="681"/>
      <c r="O204" s="681"/>
      <c r="P204" s="681"/>
      <c r="Q204" s="681"/>
      <c r="R204" s="681"/>
      <c r="S204" s="681"/>
      <c r="T204" s="681"/>
      <c r="U204" s="681"/>
      <c r="V204" s="681"/>
      <c r="W204" s="681"/>
      <c r="X204" s="681"/>
      <c r="Y204" s="681"/>
      <c r="Z204" s="681"/>
      <c r="AA204" s="681"/>
      <c r="AB204" s="681"/>
      <c r="AC204" s="681"/>
      <c r="AD204" s="681"/>
      <c r="AE204" s="681"/>
      <c r="AF204" s="681"/>
      <c r="AG204" s="681"/>
      <c r="AH204" s="681"/>
      <c r="AI204" s="681"/>
      <c r="AJ204" s="628"/>
    </row>
    <row r="205" spans="1:36" outlineLevel="1">
      <c r="A205" s="702"/>
      <c r="B205" s="468"/>
      <c r="C205" s="51" t="str">
        <f t="shared" si="10"/>
        <v>01004104</v>
      </c>
      <c r="D205" s="60" t="s">
        <v>245</v>
      </c>
      <c r="E205" s="627" t="s">
        <v>245</v>
      </c>
      <c r="F205" s="681"/>
      <c r="G205" s="681"/>
      <c r="H205" s="681"/>
      <c r="I205" s="681"/>
      <c r="J205" s="681"/>
      <c r="K205" s="681"/>
      <c r="L205" s="681"/>
      <c r="M205" s="681"/>
      <c r="N205" s="681"/>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28"/>
    </row>
    <row r="206" spans="1:36" outlineLevel="1">
      <c r="A206" s="702"/>
      <c r="B206" s="468"/>
      <c r="C206" s="51" t="str">
        <f t="shared" ref="C206:C267" si="17">DEC2HEX(HEX2DEC(C205) + 4,8)</f>
        <v>01004108</v>
      </c>
      <c r="D206" s="60" t="s">
        <v>245</v>
      </c>
      <c r="E206" s="627" t="s">
        <v>245</v>
      </c>
      <c r="F206" s="681"/>
      <c r="G206" s="681"/>
      <c r="H206" s="681"/>
      <c r="I206" s="681"/>
      <c r="J206" s="681"/>
      <c r="K206" s="681"/>
      <c r="L206" s="681"/>
      <c r="M206" s="681"/>
      <c r="N206" s="681"/>
      <c r="O206" s="681"/>
      <c r="P206" s="681"/>
      <c r="Q206" s="681"/>
      <c r="R206" s="681"/>
      <c r="S206" s="681"/>
      <c r="T206" s="681"/>
      <c r="U206" s="681"/>
      <c r="V206" s="681"/>
      <c r="W206" s="681"/>
      <c r="X206" s="681"/>
      <c r="Y206" s="681"/>
      <c r="Z206" s="681"/>
      <c r="AA206" s="681"/>
      <c r="AB206" s="681"/>
      <c r="AC206" s="681"/>
      <c r="AD206" s="681"/>
      <c r="AE206" s="681"/>
      <c r="AF206" s="681"/>
      <c r="AG206" s="681"/>
      <c r="AH206" s="681"/>
      <c r="AI206" s="681"/>
      <c r="AJ206" s="628"/>
    </row>
    <row r="207" spans="1:36" outlineLevel="1">
      <c r="A207" s="702"/>
      <c r="B207" s="468"/>
      <c r="C207" s="51" t="str">
        <f t="shared" si="17"/>
        <v>0100410C</v>
      </c>
      <c r="D207" s="60" t="s">
        <v>245</v>
      </c>
      <c r="E207" s="627" t="s">
        <v>245</v>
      </c>
      <c r="F207" s="681"/>
      <c r="G207" s="681"/>
      <c r="H207" s="681"/>
      <c r="I207" s="681"/>
      <c r="J207" s="681"/>
      <c r="K207" s="681"/>
      <c r="L207" s="681"/>
      <c r="M207" s="681"/>
      <c r="N207" s="681"/>
      <c r="O207" s="681"/>
      <c r="P207" s="681"/>
      <c r="Q207" s="681"/>
      <c r="R207" s="681"/>
      <c r="S207" s="681"/>
      <c r="T207" s="681"/>
      <c r="U207" s="681"/>
      <c r="V207" s="681"/>
      <c r="W207" s="681"/>
      <c r="X207" s="681"/>
      <c r="Y207" s="681"/>
      <c r="Z207" s="681"/>
      <c r="AA207" s="681"/>
      <c r="AB207" s="681"/>
      <c r="AC207" s="681"/>
      <c r="AD207" s="681"/>
      <c r="AE207" s="681"/>
      <c r="AF207" s="681"/>
      <c r="AG207" s="681"/>
      <c r="AH207" s="681"/>
      <c r="AI207" s="681"/>
      <c r="AJ207" s="628"/>
    </row>
    <row r="208" spans="1:36" outlineLevel="1">
      <c r="A208" s="702"/>
      <c r="B208" s="496" t="str">
        <f>DEC2HEX(HEX2DEC(B204) + 1)</f>
        <v>100411</v>
      </c>
      <c r="C208" s="51" t="str">
        <f t="shared" si="17"/>
        <v>01004110</v>
      </c>
      <c r="D208" s="60" t="s">
        <v>245</v>
      </c>
      <c r="E208" s="627" t="s">
        <v>245</v>
      </c>
      <c r="F208" s="681"/>
      <c r="G208" s="681"/>
      <c r="H208" s="681"/>
      <c r="I208" s="681"/>
      <c r="J208" s="681"/>
      <c r="K208" s="681"/>
      <c r="L208" s="681"/>
      <c r="M208" s="681"/>
      <c r="N208" s="681"/>
      <c r="O208" s="681"/>
      <c r="P208" s="681"/>
      <c r="Q208" s="681"/>
      <c r="R208" s="681"/>
      <c r="S208" s="681"/>
      <c r="T208" s="681"/>
      <c r="U208" s="681"/>
      <c r="V208" s="681"/>
      <c r="W208" s="681"/>
      <c r="X208" s="681"/>
      <c r="Y208" s="681"/>
      <c r="Z208" s="681"/>
      <c r="AA208" s="681"/>
      <c r="AB208" s="681"/>
      <c r="AC208" s="681"/>
      <c r="AD208" s="681"/>
      <c r="AE208" s="681"/>
      <c r="AF208" s="681"/>
      <c r="AG208" s="681"/>
      <c r="AH208" s="681"/>
      <c r="AI208" s="681"/>
      <c r="AJ208" s="628"/>
    </row>
    <row r="209" spans="1:36" outlineLevel="1">
      <c r="A209" s="702"/>
      <c r="B209" s="468"/>
      <c r="C209" s="51" t="str">
        <f t="shared" si="17"/>
        <v>01004114</v>
      </c>
      <c r="D209" s="60" t="s">
        <v>245</v>
      </c>
      <c r="E209" s="627" t="s">
        <v>245</v>
      </c>
      <c r="F209" s="681"/>
      <c r="G209" s="681"/>
      <c r="H209" s="681"/>
      <c r="I209" s="681"/>
      <c r="J209" s="681"/>
      <c r="K209" s="681"/>
      <c r="L209" s="681"/>
      <c r="M209" s="681"/>
      <c r="N209" s="681"/>
      <c r="O209" s="681"/>
      <c r="P209" s="681"/>
      <c r="Q209" s="681"/>
      <c r="R209" s="681"/>
      <c r="S209" s="681"/>
      <c r="T209" s="681"/>
      <c r="U209" s="681"/>
      <c r="V209" s="681"/>
      <c r="W209" s="681"/>
      <c r="X209" s="681"/>
      <c r="Y209" s="681"/>
      <c r="Z209" s="681"/>
      <c r="AA209" s="681"/>
      <c r="AB209" s="681"/>
      <c r="AC209" s="681"/>
      <c r="AD209" s="681"/>
      <c r="AE209" s="681"/>
      <c r="AF209" s="681"/>
      <c r="AG209" s="681"/>
      <c r="AH209" s="681"/>
      <c r="AI209" s="681"/>
      <c r="AJ209" s="628"/>
    </row>
    <row r="210" spans="1:36" outlineLevel="1">
      <c r="A210" s="702"/>
      <c r="B210" s="468"/>
      <c r="C210" s="51" t="str">
        <f t="shared" si="17"/>
        <v>01004118</v>
      </c>
      <c r="D210" s="60" t="s">
        <v>245</v>
      </c>
      <c r="E210" s="627" t="s">
        <v>245</v>
      </c>
      <c r="F210" s="681"/>
      <c r="G210" s="681"/>
      <c r="H210" s="681"/>
      <c r="I210" s="681"/>
      <c r="J210" s="681"/>
      <c r="K210" s="681"/>
      <c r="L210" s="681"/>
      <c r="M210" s="681"/>
      <c r="N210" s="681"/>
      <c r="O210" s="681"/>
      <c r="P210" s="681"/>
      <c r="Q210" s="681"/>
      <c r="R210" s="681"/>
      <c r="S210" s="681"/>
      <c r="T210" s="681"/>
      <c r="U210" s="681"/>
      <c r="V210" s="681"/>
      <c r="W210" s="681"/>
      <c r="X210" s="681"/>
      <c r="Y210" s="681"/>
      <c r="Z210" s="681"/>
      <c r="AA210" s="681"/>
      <c r="AB210" s="681"/>
      <c r="AC210" s="681"/>
      <c r="AD210" s="681"/>
      <c r="AE210" s="681"/>
      <c r="AF210" s="681"/>
      <c r="AG210" s="681"/>
      <c r="AH210" s="681"/>
      <c r="AI210" s="681"/>
      <c r="AJ210" s="628"/>
    </row>
    <row r="211" spans="1:36" outlineLevel="1">
      <c r="A211" s="702"/>
      <c r="B211" s="468"/>
      <c r="C211" s="51" t="str">
        <f t="shared" si="17"/>
        <v>0100411C</v>
      </c>
      <c r="D211" s="60" t="s">
        <v>245</v>
      </c>
      <c r="E211" s="627" t="s">
        <v>245</v>
      </c>
      <c r="F211" s="681"/>
      <c r="G211" s="681"/>
      <c r="H211" s="681"/>
      <c r="I211" s="681"/>
      <c r="J211" s="681"/>
      <c r="K211" s="681"/>
      <c r="L211" s="681"/>
      <c r="M211" s="681"/>
      <c r="N211" s="681"/>
      <c r="O211" s="681"/>
      <c r="P211" s="681"/>
      <c r="Q211" s="681"/>
      <c r="R211" s="681"/>
      <c r="S211" s="681"/>
      <c r="T211" s="681"/>
      <c r="U211" s="681"/>
      <c r="V211" s="681"/>
      <c r="W211" s="681"/>
      <c r="X211" s="681"/>
      <c r="Y211" s="681"/>
      <c r="Z211" s="681"/>
      <c r="AA211" s="681"/>
      <c r="AB211" s="681"/>
      <c r="AC211" s="681"/>
      <c r="AD211" s="681"/>
      <c r="AE211" s="681"/>
      <c r="AF211" s="681"/>
      <c r="AG211" s="681"/>
      <c r="AH211" s="681"/>
      <c r="AI211" s="681"/>
      <c r="AJ211" s="628"/>
    </row>
    <row r="212" spans="1:36" ht="15.75" customHeight="1" outlineLevel="1">
      <c r="A212" s="702"/>
      <c r="B212" s="682" t="str">
        <f>DEC2HEX(HEX2DEC(B208) + 1)</f>
        <v>100412</v>
      </c>
      <c r="C212" s="51" t="str">
        <f t="shared" si="17"/>
        <v>01004120</v>
      </c>
      <c r="D212" s="282" t="s">
        <v>651</v>
      </c>
      <c r="E212" s="668" t="s">
        <v>652</v>
      </c>
      <c r="F212" s="669"/>
      <c r="G212" s="669"/>
      <c r="H212" s="669"/>
      <c r="I212" s="669"/>
      <c r="J212" s="669"/>
      <c r="K212" s="669"/>
      <c r="L212" s="669"/>
      <c r="M212" s="669"/>
      <c r="N212" s="669"/>
      <c r="O212" s="669"/>
      <c r="P212" s="669"/>
      <c r="Q212" s="669"/>
      <c r="R212" s="669"/>
      <c r="S212" s="669"/>
      <c r="T212" s="669"/>
      <c r="U212" s="669"/>
      <c r="V212" s="669"/>
      <c r="W212" s="669"/>
      <c r="X212" s="669"/>
      <c r="Y212" s="669"/>
      <c r="Z212" s="669"/>
      <c r="AA212" s="669"/>
      <c r="AB212" s="669"/>
      <c r="AC212" s="669"/>
      <c r="AD212" s="669"/>
      <c r="AE212" s="669"/>
      <c r="AF212" s="669"/>
      <c r="AG212" s="669"/>
      <c r="AH212" s="669"/>
      <c r="AI212" s="669"/>
      <c r="AJ212" s="670"/>
    </row>
    <row r="213" spans="1:36" outlineLevel="1">
      <c r="A213" s="702"/>
      <c r="B213" s="683"/>
      <c r="C213" s="51" t="str">
        <f t="shared" si="17"/>
        <v>01004124</v>
      </c>
      <c r="D213" s="51" t="s">
        <v>653</v>
      </c>
      <c r="E213" s="595" t="s">
        <v>654</v>
      </c>
      <c r="F213" s="597"/>
      <c r="G213" s="597"/>
      <c r="H213" s="597"/>
      <c r="I213" s="597"/>
      <c r="J213" s="597"/>
      <c r="K213" s="597"/>
      <c r="L213" s="597"/>
      <c r="M213" s="597"/>
      <c r="N213" s="597"/>
      <c r="O213" s="597"/>
      <c r="P213" s="597"/>
      <c r="Q213" s="597"/>
      <c r="R213" s="597"/>
      <c r="S213" s="597"/>
      <c r="T213" s="597"/>
      <c r="U213" s="597"/>
      <c r="V213" s="597"/>
      <c r="W213" s="597"/>
      <c r="X213" s="597"/>
      <c r="Y213" s="597"/>
      <c r="Z213" s="597"/>
      <c r="AA213" s="597"/>
      <c r="AB213" s="597"/>
      <c r="AC213" s="597"/>
      <c r="AD213" s="597"/>
      <c r="AE213" s="597"/>
      <c r="AF213" s="597"/>
      <c r="AG213" s="597"/>
      <c r="AH213" s="597"/>
      <c r="AI213" s="597"/>
      <c r="AJ213" s="685"/>
    </row>
    <row r="214" spans="1:36" outlineLevel="1">
      <c r="A214" s="702"/>
      <c r="B214" s="683"/>
      <c r="C214" s="51" t="str">
        <f t="shared" si="17"/>
        <v>01004128</v>
      </c>
      <c r="D214" s="51" t="s">
        <v>655</v>
      </c>
      <c r="E214" s="686" t="s">
        <v>656</v>
      </c>
      <c r="F214" s="617"/>
      <c r="G214" s="617"/>
      <c r="H214" s="617"/>
      <c r="I214" s="617"/>
      <c r="J214" s="617"/>
      <c r="K214" s="617"/>
      <c r="L214" s="617"/>
      <c r="M214" s="617"/>
      <c r="N214" s="617"/>
      <c r="O214" s="617"/>
      <c r="P214" s="617"/>
      <c r="Q214" s="617"/>
      <c r="R214" s="617"/>
      <c r="S214" s="617"/>
      <c r="T214" s="617"/>
      <c r="U214" s="617"/>
      <c r="V214" s="617"/>
      <c r="W214" s="617"/>
      <c r="X214" s="617"/>
      <c r="Y214" s="617"/>
      <c r="Z214" s="617"/>
      <c r="AA214" s="617"/>
      <c r="AB214" s="617"/>
      <c r="AC214" s="617"/>
      <c r="AD214" s="617"/>
      <c r="AE214" s="617"/>
      <c r="AF214" s="617"/>
      <c r="AG214" s="617"/>
      <c r="AH214" s="617"/>
      <c r="AI214" s="617"/>
      <c r="AJ214" s="618"/>
    </row>
    <row r="215" spans="1:36" outlineLevel="1">
      <c r="A215" s="702"/>
      <c r="B215" s="684"/>
      <c r="C215" s="51" t="str">
        <f t="shared" si="17"/>
        <v>0100412C</v>
      </c>
      <c r="D215" s="54" t="s">
        <v>657</v>
      </c>
      <c r="E215" s="622" t="s">
        <v>658</v>
      </c>
      <c r="F215" s="687"/>
      <c r="G215" s="687"/>
      <c r="H215" s="687"/>
      <c r="I215" s="687"/>
      <c r="J215" s="687"/>
      <c r="K215" s="687"/>
      <c r="L215" s="687"/>
      <c r="M215" s="687"/>
      <c r="N215" s="687"/>
      <c r="O215" s="687"/>
      <c r="P215" s="687"/>
      <c r="Q215" s="687"/>
      <c r="R215" s="687"/>
      <c r="S215" s="687"/>
      <c r="T215" s="687"/>
      <c r="U215" s="687"/>
      <c r="V215" s="687"/>
      <c r="W215" s="687"/>
      <c r="X215" s="687"/>
      <c r="Y215" s="687"/>
      <c r="Z215" s="687"/>
      <c r="AA215" s="687"/>
      <c r="AB215" s="687"/>
      <c r="AC215" s="687"/>
      <c r="AD215" s="687"/>
      <c r="AE215" s="687"/>
      <c r="AF215" s="687"/>
      <c r="AG215" s="687"/>
      <c r="AH215" s="687"/>
      <c r="AI215" s="687"/>
      <c r="AJ215" s="688"/>
    </row>
    <row r="216" spans="1:36" ht="15.75" customHeight="1" outlineLevel="1">
      <c r="A216" s="702"/>
      <c r="B216" s="682" t="str">
        <f>DEC2HEX(HEX2DEC(B212) + 1)</f>
        <v>100413</v>
      </c>
      <c r="C216" s="51" t="str">
        <f t="shared" si="17"/>
        <v>01004130</v>
      </c>
      <c r="D216" s="282" t="s">
        <v>659</v>
      </c>
      <c r="E216" s="668" t="s">
        <v>660</v>
      </c>
      <c r="F216" s="669"/>
      <c r="G216" s="669"/>
      <c r="H216" s="669"/>
      <c r="I216" s="669"/>
      <c r="J216" s="669"/>
      <c r="K216" s="669"/>
      <c r="L216" s="669"/>
      <c r="M216" s="669"/>
      <c r="N216" s="669"/>
      <c r="O216" s="669"/>
      <c r="P216" s="669"/>
      <c r="Q216" s="669"/>
      <c r="R216" s="669"/>
      <c r="S216" s="669"/>
      <c r="T216" s="669"/>
      <c r="U216" s="669"/>
      <c r="V216" s="669"/>
      <c r="W216" s="669"/>
      <c r="X216" s="669"/>
      <c r="Y216" s="669"/>
      <c r="Z216" s="669"/>
      <c r="AA216" s="669"/>
      <c r="AB216" s="669"/>
      <c r="AC216" s="669"/>
      <c r="AD216" s="669"/>
      <c r="AE216" s="669"/>
      <c r="AF216" s="669"/>
      <c r="AG216" s="669"/>
      <c r="AH216" s="669"/>
      <c r="AI216" s="669"/>
      <c r="AJ216" s="670"/>
    </row>
    <row r="217" spans="1:36" outlineLevel="1">
      <c r="A217" s="702"/>
      <c r="B217" s="683"/>
      <c r="C217" s="51" t="str">
        <f t="shared" si="17"/>
        <v>01004134</v>
      </c>
      <c r="D217" s="51" t="s">
        <v>661</v>
      </c>
      <c r="E217" s="595" t="s">
        <v>662</v>
      </c>
      <c r="F217" s="597"/>
      <c r="G217" s="597"/>
      <c r="H217" s="597"/>
      <c r="I217" s="597"/>
      <c r="J217" s="597"/>
      <c r="K217" s="597"/>
      <c r="L217" s="597"/>
      <c r="M217" s="597"/>
      <c r="N217" s="597"/>
      <c r="O217" s="597"/>
      <c r="P217" s="597"/>
      <c r="Q217" s="597"/>
      <c r="R217" s="597"/>
      <c r="S217" s="597"/>
      <c r="T217" s="597"/>
      <c r="U217" s="597"/>
      <c r="V217" s="597"/>
      <c r="W217" s="597"/>
      <c r="X217" s="597"/>
      <c r="Y217" s="597"/>
      <c r="Z217" s="597"/>
      <c r="AA217" s="597"/>
      <c r="AB217" s="597"/>
      <c r="AC217" s="597"/>
      <c r="AD217" s="597"/>
      <c r="AE217" s="597"/>
      <c r="AF217" s="597"/>
      <c r="AG217" s="597"/>
      <c r="AH217" s="597"/>
      <c r="AI217" s="597"/>
      <c r="AJ217" s="685"/>
    </row>
    <row r="218" spans="1:36" outlineLevel="1">
      <c r="A218" s="702"/>
      <c r="B218" s="683"/>
      <c r="C218" s="51" t="str">
        <f t="shared" si="17"/>
        <v>01004138</v>
      </c>
      <c r="D218" s="51" t="s">
        <v>663</v>
      </c>
      <c r="E218" s="686" t="s">
        <v>664</v>
      </c>
      <c r="F218" s="617"/>
      <c r="G218" s="617"/>
      <c r="H218" s="617"/>
      <c r="I218" s="617"/>
      <c r="J218" s="617"/>
      <c r="K218" s="617"/>
      <c r="L218" s="617"/>
      <c r="M218" s="617"/>
      <c r="N218" s="617"/>
      <c r="O218" s="617"/>
      <c r="P218" s="617"/>
      <c r="Q218" s="617"/>
      <c r="R218" s="617"/>
      <c r="S218" s="617"/>
      <c r="T218" s="617"/>
      <c r="U218" s="617"/>
      <c r="V218" s="617"/>
      <c r="W218" s="617"/>
      <c r="X218" s="617"/>
      <c r="Y218" s="617"/>
      <c r="Z218" s="617"/>
      <c r="AA218" s="617"/>
      <c r="AB218" s="617"/>
      <c r="AC218" s="617"/>
      <c r="AD218" s="617"/>
      <c r="AE218" s="617"/>
      <c r="AF218" s="617"/>
      <c r="AG218" s="617"/>
      <c r="AH218" s="617"/>
      <c r="AI218" s="617"/>
      <c r="AJ218" s="618"/>
    </row>
    <row r="219" spans="1:36" outlineLevel="1">
      <c r="A219" s="702"/>
      <c r="B219" s="684"/>
      <c r="C219" s="51" t="str">
        <f t="shared" si="17"/>
        <v>0100413C</v>
      </c>
      <c r="D219" s="54" t="s">
        <v>665</v>
      </c>
      <c r="E219" s="622" t="s">
        <v>666</v>
      </c>
      <c r="F219" s="687"/>
      <c r="G219" s="687"/>
      <c r="H219" s="687"/>
      <c r="I219" s="687"/>
      <c r="J219" s="687"/>
      <c r="K219" s="687"/>
      <c r="L219" s="687"/>
      <c r="M219" s="687"/>
      <c r="N219" s="687"/>
      <c r="O219" s="687"/>
      <c r="P219" s="687"/>
      <c r="Q219" s="687"/>
      <c r="R219" s="687"/>
      <c r="S219" s="687"/>
      <c r="T219" s="687"/>
      <c r="U219" s="687"/>
      <c r="V219" s="687"/>
      <c r="W219" s="687"/>
      <c r="X219" s="687"/>
      <c r="Y219" s="687"/>
      <c r="Z219" s="687"/>
      <c r="AA219" s="687"/>
      <c r="AB219" s="687"/>
      <c r="AC219" s="687"/>
      <c r="AD219" s="687"/>
      <c r="AE219" s="687"/>
      <c r="AF219" s="687"/>
      <c r="AG219" s="687"/>
      <c r="AH219" s="687"/>
      <c r="AI219" s="687"/>
      <c r="AJ219" s="688"/>
    </row>
    <row r="220" spans="1:36" outlineLevel="1">
      <c r="A220" s="702"/>
      <c r="B220" s="682" t="str">
        <f>DEC2HEX(HEX2DEC(B216) + 1)</f>
        <v>100414</v>
      </c>
      <c r="C220" s="51" t="str">
        <f t="shared" si="17"/>
        <v>01004140</v>
      </c>
      <c r="D220" s="282" t="s">
        <v>667</v>
      </c>
      <c r="E220" s="668" t="s">
        <v>668</v>
      </c>
      <c r="F220" s="669"/>
      <c r="G220" s="669"/>
      <c r="H220" s="669"/>
      <c r="I220" s="669"/>
      <c r="J220" s="669"/>
      <c r="K220" s="669"/>
      <c r="L220" s="669"/>
      <c r="M220" s="669"/>
      <c r="N220" s="669"/>
      <c r="O220" s="669"/>
      <c r="P220" s="669"/>
      <c r="Q220" s="669"/>
      <c r="R220" s="669"/>
      <c r="S220" s="669"/>
      <c r="T220" s="669"/>
      <c r="U220" s="669"/>
      <c r="V220" s="669"/>
      <c r="W220" s="669"/>
      <c r="X220" s="669"/>
      <c r="Y220" s="669"/>
      <c r="Z220" s="669"/>
      <c r="AA220" s="669"/>
      <c r="AB220" s="669"/>
      <c r="AC220" s="669"/>
      <c r="AD220" s="669"/>
      <c r="AE220" s="669"/>
      <c r="AF220" s="669"/>
      <c r="AG220" s="669"/>
      <c r="AH220" s="669"/>
      <c r="AI220" s="669"/>
      <c r="AJ220" s="670"/>
    </row>
    <row r="221" spans="1:36" outlineLevel="1">
      <c r="A221" s="702"/>
      <c r="B221" s="683"/>
      <c r="C221" s="51" t="str">
        <f t="shared" si="17"/>
        <v>01004144</v>
      </c>
      <c r="D221" s="51" t="s">
        <v>669</v>
      </c>
      <c r="E221" s="595" t="s">
        <v>670</v>
      </c>
      <c r="F221" s="597"/>
      <c r="G221" s="597"/>
      <c r="H221" s="597"/>
      <c r="I221" s="597"/>
      <c r="J221" s="597"/>
      <c r="K221" s="597"/>
      <c r="L221" s="597"/>
      <c r="M221" s="597"/>
      <c r="N221" s="597"/>
      <c r="O221" s="597"/>
      <c r="P221" s="597"/>
      <c r="Q221" s="597"/>
      <c r="R221" s="597"/>
      <c r="S221" s="597"/>
      <c r="T221" s="597"/>
      <c r="U221" s="597"/>
      <c r="V221" s="597"/>
      <c r="W221" s="597"/>
      <c r="X221" s="597"/>
      <c r="Y221" s="597"/>
      <c r="Z221" s="597"/>
      <c r="AA221" s="597"/>
      <c r="AB221" s="597"/>
      <c r="AC221" s="597"/>
      <c r="AD221" s="597"/>
      <c r="AE221" s="597"/>
      <c r="AF221" s="597"/>
      <c r="AG221" s="597"/>
      <c r="AH221" s="597"/>
      <c r="AI221" s="597"/>
      <c r="AJ221" s="685"/>
    </row>
    <row r="222" spans="1:36" outlineLevel="1">
      <c r="A222" s="702"/>
      <c r="B222" s="683"/>
      <c r="C222" s="51" t="str">
        <f t="shared" si="17"/>
        <v>01004148</v>
      </c>
      <c r="D222" s="51" t="s">
        <v>671</v>
      </c>
      <c r="E222" s="686" t="s">
        <v>672</v>
      </c>
      <c r="F222" s="617"/>
      <c r="G222" s="617"/>
      <c r="H222" s="617"/>
      <c r="I222" s="617"/>
      <c r="J222" s="617"/>
      <c r="K222" s="617"/>
      <c r="L222" s="617"/>
      <c r="M222" s="617"/>
      <c r="N222" s="617"/>
      <c r="O222" s="617"/>
      <c r="P222" s="617"/>
      <c r="Q222" s="617"/>
      <c r="R222" s="617"/>
      <c r="S222" s="617"/>
      <c r="T222" s="617"/>
      <c r="U222" s="617"/>
      <c r="V222" s="617"/>
      <c r="W222" s="617"/>
      <c r="X222" s="617"/>
      <c r="Y222" s="617"/>
      <c r="Z222" s="617"/>
      <c r="AA222" s="617"/>
      <c r="AB222" s="617"/>
      <c r="AC222" s="617"/>
      <c r="AD222" s="617"/>
      <c r="AE222" s="617"/>
      <c r="AF222" s="617"/>
      <c r="AG222" s="617"/>
      <c r="AH222" s="617"/>
      <c r="AI222" s="617"/>
      <c r="AJ222" s="618"/>
    </row>
    <row r="223" spans="1:36" outlineLevel="1">
      <c r="A223" s="702"/>
      <c r="B223" s="684"/>
      <c r="C223" s="51" t="str">
        <f t="shared" si="17"/>
        <v>0100414C</v>
      </c>
      <c r="D223" s="54" t="s">
        <v>673</v>
      </c>
      <c r="E223" s="622" t="s">
        <v>674</v>
      </c>
      <c r="F223" s="687"/>
      <c r="G223" s="687"/>
      <c r="H223" s="687"/>
      <c r="I223" s="687"/>
      <c r="J223" s="687"/>
      <c r="K223" s="687"/>
      <c r="L223" s="687"/>
      <c r="M223" s="687"/>
      <c r="N223" s="687"/>
      <c r="O223" s="687"/>
      <c r="P223" s="687"/>
      <c r="Q223" s="687"/>
      <c r="R223" s="687"/>
      <c r="S223" s="687"/>
      <c r="T223" s="687"/>
      <c r="U223" s="687"/>
      <c r="V223" s="687"/>
      <c r="W223" s="687"/>
      <c r="X223" s="687"/>
      <c r="Y223" s="687"/>
      <c r="Z223" s="687"/>
      <c r="AA223" s="687"/>
      <c r="AB223" s="687"/>
      <c r="AC223" s="687"/>
      <c r="AD223" s="687"/>
      <c r="AE223" s="687"/>
      <c r="AF223" s="687"/>
      <c r="AG223" s="687"/>
      <c r="AH223" s="687"/>
      <c r="AI223" s="687"/>
      <c r="AJ223" s="688"/>
    </row>
    <row r="224" spans="1:36" outlineLevel="1">
      <c r="A224" s="702"/>
      <c r="B224" s="682" t="str">
        <f>DEC2HEX(HEX2DEC(B220) + 1)</f>
        <v>100415</v>
      </c>
      <c r="C224" s="51" t="str">
        <f t="shared" si="17"/>
        <v>01004150</v>
      </c>
      <c r="D224" s="413" t="s">
        <v>675</v>
      </c>
      <c r="E224" s="689" t="s">
        <v>676</v>
      </c>
      <c r="F224" s="690"/>
      <c r="G224" s="690"/>
      <c r="H224" s="690"/>
      <c r="I224" s="690"/>
      <c r="J224" s="690"/>
      <c r="K224" s="690"/>
      <c r="L224" s="690"/>
      <c r="M224" s="690"/>
      <c r="N224" s="690"/>
      <c r="O224" s="690"/>
      <c r="P224" s="690"/>
      <c r="Q224" s="690"/>
      <c r="R224" s="690"/>
      <c r="S224" s="690"/>
      <c r="T224" s="690"/>
      <c r="U224" s="690"/>
      <c r="V224" s="690"/>
      <c r="W224" s="690"/>
      <c r="X224" s="690"/>
      <c r="Y224" s="690"/>
      <c r="Z224" s="690"/>
      <c r="AA224" s="690"/>
      <c r="AB224" s="690"/>
      <c r="AC224" s="690"/>
      <c r="AD224" s="690"/>
      <c r="AE224" s="690"/>
      <c r="AF224" s="690"/>
      <c r="AG224" s="690"/>
      <c r="AH224" s="690"/>
      <c r="AI224" s="690"/>
      <c r="AJ224" s="691"/>
    </row>
    <row r="225" spans="1:36" outlineLevel="1">
      <c r="A225" s="702"/>
      <c r="B225" s="683"/>
      <c r="C225" s="51" t="str">
        <f t="shared" si="17"/>
        <v>01004154</v>
      </c>
      <c r="D225" s="413" t="s">
        <v>677</v>
      </c>
      <c r="E225" s="689" t="s">
        <v>676</v>
      </c>
      <c r="F225" s="690"/>
      <c r="G225" s="690"/>
      <c r="H225" s="690"/>
      <c r="I225" s="690"/>
      <c r="J225" s="690"/>
      <c r="K225" s="690"/>
      <c r="L225" s="690"/>
      <c r="M225" s="690"/>
      <c r="N225" s="690"/>
      <c r="O225" s="690"/>
      <c r="P225" s="690"/>
      <c r="Q225" s="690"/>
      <c r="R225" s="690"/>
      <c r="S225" s="690"/>
      <c r="T225" s="690"/>
      <c r="U225" s="690"/>
      <c r="V225" s="690"/>
      <c r="W225" s="690"/>
      <c r="X225" s="690"/>
      <c r="Y225" s="690"/>
      <c r="Z225" s="690"/>
      <c r="AA225" s="690"/>
      <c r="AB225" s="690"/>
      <c r="AC225" s="690"/>
      <c r="AD225" s="690"/>
      <c r="AE225" s="690"/>
      <c r="AF225" s="690"/>
      <c r="AG225" s="690"/>
      <c r="AH225" s="690"/>
      <c r="AI225" s="690"/>
      <c r="AJ225" s="691"/>
    </row>
    <row r="226" spans="1:36" outlineLevel="1">
      <c r="A226" s="702"/>
      <c r="B226" s="683"/>
      <c r="C226" s="51" t="str">
        <f t="shared" si="17"/>
        <v>01004158</v>
      </c>
      <c r="D226" s="413" t="s">
        <v>678</v>
      </c>
      <c r="E226" s="689" t="s">
        <v>676</v>
      </c>
      <c r="F226" s="690"/>
      <c r="G226" s="690"/>
      <c r="H226" s="690"/>
      <c r="I226" s="690"/>
      <c r="J226" s="690"/>
      <c r="K226" s="690"/>
      <c r="L226" s="690"/>
      <c r="M226" s="690"/>
      <c r="N226" s="690"/>
      <c r="O226" s="690"/>
      <c r="P226" s="690"/>
      <c r="Q226" s="690"/>
      <c r="R226" s="690"/>
      <c r="S226" s="690"/>
      <c r="T226" s="690"/>
      <c r="U226" s="690"/>
      <c r="V226" s="690"/>
      <c r="W226" s="690"/>
      <c r="X226" s="690"/>
      <c r="Y226" s="690"/>
      <c r="Z226" s="690"/>
      <c r="AA226" s="690"/>
      <c r="AB226" s="690"/>
      <c r="AC226" s="690"/>
      <c r="AD226" s="690"/>
      <c r="AE226" s="690"/>
      <c r="AF226" s="690"/>
      <c r="AG226" s="690"/>
      <c r="AH226" s="690"/>
      <c r="AI226" s="690"/>
      <c r="AJ226" s="691"/>
    </row>
    <row r="227" spans="1:36" outlineLevel="1">
      <c r="A227" s="702"/>
      <c r="B227" s="684"/>
      <c r="C227" s="51" t="str">
        <f t="shared" si="17"/>
        <v>0100415C</v>
      </c>
      <c r="D227" s="413" t="s">
        <v>679</v>
      </c>
      <c r="E227" s="689" t="s">
        <v>676</v>
      </c>
      <c r="F227" s="690"/>
      <c r="G227" s="690"/>
      <c r="H227" s="690"/>
      <c r="I227" s="690"/>
      <c r="J227" s="690"/>
      <c r="K227" s="690"/>
      <c r="L227" s="690"/>
      <c r="M227" s="690"/>
      <c r="N227" s="690"/>
      <c r="O227" s="690"/>
      <c r="P227" s="690"/>
      <c r="Q227" s="690"/>
      <c r="R227" s="690"/>
      <c r="S227" s="690"/>
      <c r="T227" s="690"/>
      <c r="U227" s="690"/>
      <c r="V227" s="690"/>
      <c r="W227" s="690"/>
      <c r="X227" s="690"/>
      <c r="Y227" s="690"/>
      <c r="Z227" s="690"/>
      <c r="AA227" s="690"/>
      <c r="AB227" s="690"/>
      <c r="AC227" s="690"/>
      <c r="AD227" s="690"/>
      <c r="AE227" s="690"/>
      <c r="AF227" s="690"/>
      <c r="AG227" s="690"/>
      <c r="AH227" s="690"/>
      <c r="AI227" s="690"/>
      <c r="AJ227" s="691"/>
    </row>
    <row r="228" spans="1:36" outlineLevel="1">
      <c r="A228" s="702"/>
      <c r="B228" s="682" t="str">
        <f>DEC2HEX(HEX2DEC(B224) + 1)</f>
        <v>100416</v>
      </c>
      <c r="C228" s="51" t="str">
        <f t="shared" si="17"/>
        <v>01004160</v>
      </c>
      <c r="D228" s="692" t="s">
        <v>680</v>
      </c>
      <c r="E228" s="695" t="s">
        <v>681</v>
      </c>
      <c r="F228" s="696"/>
      <c r="G228" s="696"/>
      <c r="H228" s="696"/>
      <c r="I228" s="696"/>
      <c r="J228" s="696"/>
      <c r="K228" s="696"/>
      <c r="L228" s="696"/>
      <c r="M228" s="696"/>
      <c r="N228" s="696"/>
      <c r="O228" s="696"/>
      <c r="P228" s="696"/>
      <c r="Q228" s="696"/>
      <c r="R228" s="696"/>
      <c r="S228" s="696"/>
      <c r="T228" s="696"/>
      <c r="U228" s="696"/>
      <c r="V228" s="696"/>
      <c r="W228" s="696"/>
      <c r="X228" s="696"/>
      <c r="Y228" s="696"/>
      <c r="Z228" s="696"/>
      <c r="AA228" s="696"/>
      <c r="AB228" s="696"/>
      <c r="AC228" s="696"/>
      <c r="AD228" s="696"/>
      <c r="AE228" s="696"/>
      <c r="AF228" s="696"/>
      <c r="AG228" s="696"/>
      <c r="AH228" s="696"/>
      <c r="AI228" s="696"/>
      <c r="AJ228" s="697"/>
    </row>
    <row r="229" spans="1:36" outlineLevel="1">
      <c r="A229" s="702"/>
      <c r="B229" s="683"/>
      <c r="C229" s="51" t="str">
        <f t="shared" si="17"/>
        <v>01004164</v>
      </c>
      <c r="D229" s="693"/>
      <c r="E229" s="698"/>
      <c r="F229" s="699"/>
      <c r="G229" s="699"/>
      <c r="H229" s="699"/>
      <c r="I229" s="699"/>
      <c r="J229" s="699"/>
      <c r="K229" s="699"/>
      <c r="L229" s="699"/>
      <c r="M229" s="699"/>
      <c r="N229" s="699"/>
      <c r="O229" s="699"/>
      <c r="P229" s="699"/>
      <c r="Q229" s="699"/>
      <c r="R229" s="699"/>
      <c r="S229" s="699"/>
      <c r="T229" s="699"/>
      <c r="U229" s="699"/>
      <c r="V229" s="699"/>
      <c r="W229" s="699"/>
      <c r="X229" s="699"/>
      <c r="Y229" s="699"/>
      <c r="Z229" s="699"/>
      <c r="AA229" s="699"/>
      <c r="AB229" s="699"/>
      <c r="AC229" s="699"/>
      <c r="AD229" s="699"/>
      <c r="AE229" s="699"/>
      <c r="AF229" s="699"/>
      <c r="AG229" s="699"/>
      <c r="AH229" s="699"/>
      <c r="AI229" s="699"/>
      <c r="AJ229" s="700"/>
    </row>
    <row r="230" spans="1:36" outlineLevel="1">
      <c r="A230" s="702"/>
      <c r="B230" s="683"/>
      <c r="C230" s="51" t="str">
        <f t="shared" si="17"/>
        <v>01004168</v>
      </c>
      <c r="D230" s="693"/>
      <c r="E230" s="698"/>
      <c r="F230" s="699"/>
      <c r="G230" s="699"/>
      <c r="H230" s="699"/>
      <c r="I230" s="699"/>
      <c r="J230" s="699"/>
      <c r="K230" s="699"/>
      <c r="L230" s="699"/>
      <c r="M230" s="699"/>
      <c r="N230" s="699"/>
      <c r="O230" s="699"/>
      <c r="P230" s="699"/>
      <c r="Q230" s="699"/>
      <c r="R230" s="699"/>
      <c r="S230" s="699"/>
      <c r="T230" s="699"/>
      <c r="U230" s="699"/>
      <c r="V230" s="699"/>
      <c r="W230" s="699"/>
      <c r="X230" s="699"/>
      <c r="Y230" s="699"/>
      <c r="Z230" s="699"/>
      <c r="AA230" s="699"/>
      <c r="AB230" s="699"/>
      <c r="AC230" s="699"/>
      <c r="AD230" s="699"/>
      <c r="AE230" s="699"/>
      <c r="AF230" s="699"/>
      <c r="AG230" s="699"/>
      <c r="AH230" s="699"/>
      <c r="AI230" s="699"/>
      <c r="AJ230" s="700"/>
    </row>
    <row r="231" spans="1:36" outlineLevel="1">
      <c r="A231" s="702"/>
      <c r="B231" s="684"/>
      <c r="C231" s="51" t="str">
        <f t="shared" si="17"/>
        <v>0100416C</v>
      </c>
      <c r="D231" s="693"/>
      <c r="E231" s="698"/>
      <c r="F231" s="699"/>
      <c r="G231" s="699"/>
      <c r="H231" s="699"/>
      <c r="I231" s="699"/>
      <c r="J231" s="699"/>
      <c r="K231" s="699"/>
      <c r="L231" s="699"/>
      <c r="M231" s="699"/>
      <c r="N231" s="699"/>
      <c r="O231" s="699"/>
      <c r="P231" s="699"/>
      <c r="Q231" s="699"/>
      <c r="R231" s="699"/>
      <c r="S231" s="699"/>
      <c r="T231" s="699"/>
      <c r="U231" s="699"/>
      <c r="V231" s="699"/>
      <c r="W231" s="699"/>
      <c r="X231" s="699"/>
      <c r="Y231" s="699"/>
      <c r="Z231" s="699"/>
      <c r="AA231" s="699"/>
      <c r="AB231" s="699"/>
      <c r="AC231" s="699"/>
      <c r="AD231" s="699"/>
      <c r="AE231" s="699"/>
      <c r="AF231" s="699"/>
      <c r="AG231" s="699"/>
      <c r="AH231" s="699"/>
      <c r="AI231" s="699"/>
      <c r="AJ231" s="700"/>
    </row>
    <row r="232" spans="1:36" outlineLevel="1">
      <c r="A232" s="702"/>
      <c r="B232" s="682" t="str">
        <f>DEC2HEX(HEX2DEC(B228) + 1)</f>
        <v>100417</v>
      </c>
      <c r="C232" s="51" t="str">
        <f t="shared" si="17"/>
        <v>01004170</v>
      </c>
      <c r="D232" s="693"/>
      <c r="E232" s="698"/>
      <c r="F232" s="699"/>
      <c r="G232" s="699"/>
      <c r="H232" s="699"/>
      <c r="I232" s="699"/>
      <c r="J232" s="699"/>
      <c r="K232" s="699"/>
      <c r="L232" s="699"/>
      <c r="M232" s="699"/>
      <c r="N232" s="699"/>
      <c r="O232" s="699"/>
      <c r="P232" s="699"/>
      <c r="Q232" s="699"/>
      <c r="R232" s="699"/>
      <c r="S232" s="699"/>
      <c r="T232" s="699"/>
      <c r="U232" s="699"/>
      <c r="V232" s="699"/>
      <c r="W232" s="699"/>
      <c r="X232" s="699"/>
      <c r="Y232" s="699"/>
      <c r="Z232" s="699"/>
      <c r="AA232" s="699"/>
      <c r="AB232" s="699"/>
      <c r="AC232" s="699"/>
      <c r="AD232" s="699"/>
      <c r="AE232" s="699"/>
      <c r="AF232" s="699"/>
      <c r="AG232" s="699"/>
      <c r="AH232" s="699"/>
      <c r="AI232" s="699"/>
      <c r="AJ232" s="700"/>
    </row>
    <row r="233" spans="1:36" outlineLevel="1">
      <c r="A233" s="702"/>
      <c r="B233" s="683"/>
      <c r="C233" s="51" t="str">
        <f t="shared" si="17"/>
        <v>01004174</v>
      </c>
      <c r="D233" s="693"/>
      <c r="E233" s="698"/>
      <c r="F233" s="699"/>
      <c r="G233" s="699"/>
      <c r="H233" s="699"/>
      <c r="I233" s="699"/>
      <c r="J233" s="699"/>
      <c r="K233" s="699"/>
      <c r="L233" s="699"/>
      <c r="M233" s="699"/>
      <c r="N233" s="699"/>
      <c r="O233" s="699"/>
      <c r="P233" s="699"/>
      <c r="Q233" s="699"/>
      <c r="R233" s="699"/>
      <c r="S233" s="699"/>
      <c r="T233" s="699"/>
      <c r="U233" s="699"/>
      <c r="V233" s="699"/>
      <c r="W233" s="699"/>
      <c r="X233" s="699"/>
      <c r="Y233" s="699"/>
      <c r="Z233" s="699"/>
      <c r="AA233" s="699"/>
      <c r="AB233" s="699"/>
      <c r="AC233" s="699"/>
      <c r="AD233" s="699"/>
      <c r="AE233" s="699"/>
      <c r="AF233" s="699"/>
      <c r="AG233" s="699"/>
      <c r="AH233" s="699"/>
      <c r="AI233" s="699"/>
      <c r="AJ233" s="700"/>
    </row>
    <row r="234" spans="1:36" outlineLevel="1">
      <c r="A234" s="702"/>
      <c r="B234" s="683"/>
      <c r="C234" s="51" t="str">
        <f t="shared" si="17"/>
        <v>01004178</v>
      </c>
      <c r="D234" s="693"/>
      <c r="E234" s="698"/>
      <c r="F234" s="699"/>
      <c r="G234" s="699"/>
      <c r="H234" s="699"/>
      <c r="I234" s="699"/>
      <c r="J234" s="699"/>
      <c r="K234" s="699"/>
      <c r="L234" s="699"/>
      <c r="M234" s="699"/>
      <c r="N234" s="699"/>
      <c r="O234" s="699"/>
      <c r="P234" s="699"/>
      <c r="Q234" s="699"/>
      <c r="R234" s="699"/>
      <c r="S234" s="699"/>
      <c r="T234" s="699"/>
      <c r="U234" s="699"/>
      <c r="V234" s="699"/>
      <c r="W234" s="699"/>
      <c r="X234" s="699"/>
      <c r="Y234" s="699"/>
      <c r="Z234" s="699"/>
      <c r="AA234" s="699"/>
      <c r="AB234" s="699"/>
      <c r="AC234" s="699"/>
      <c r="AD234" s="699"/>
      <c r="AE234" s="699"/>
      <c r="AF234" s="699"/>
      <c r="AG234" s="699"/>
      <c r="AH234" s="699"/>
      <c r="AI234" s="699"/>
      <c r="AJ234" s="700"/>
    </row>
    <row r="235" spans="1:36" outlineLevel="1">
      <c r="A235" s="702"/>
      <c r="B235" s="684"/>
      <c r="C235" s="51" t="str">
        <f t="shared" si="17"/>
        <v>0100417C</v>
      </c>
      <c r="D235" s="693"/>
      <c r="E235" s="698"/>
      <c r="F235" s="699"/>
      <c r="G235" s="699"/>
      <c r="H235" s="699"/>
      <c r="I235" s="699"/>
      <c r="J235" s="699"/>
      <c r="K235" s="699"/>
      <c r="L235" s="699"/>
      <c r="M235" s="699"/>
      <c r="N235" s="699"/>
      <c r="O235" s="699"/>
      <c r="P235" s="699"/>
      <c r="Q235" s="699"/>
      <c r="R235" s="699"/>
      <c r="S235" s="699"/>
      <c r="T235" s="699"/>
      <c r="U235" s="699"/>
      <c r="V235" s="699"/>
      <c r="W235" s="699"/>
      <c r="X235" s="699"/>
      <c r="Y235" s="699"/>
      <c r="Z235" s="699"/>
      <c r="AA235" s="699"/>
      <c r="AB235" s="699"/>
      <c r="AC235" s="699"/>
      <c r="AD235" s="699"/>
      <c r="AE235" s="699"/>
      <c r="AF235" s="699"/>
      <c r="AG235" s="699"/>
      <c r="AH235" s="699"/>
      <c r="AI235" s="699"/>
      <c r="AJ235" s="700"/>
    </row>
    <row r="236" spans="1:36" outlineLevel="1">
      <c r="A236" s="702"/>
      <c r="B236" s="682" t="str">
        <f>DEC2HEX(HEX2DEC(B232) + 1)</f>
        <v>100418</v>
      </c>
      <c r="C236" s="51" t="str">
        <f t="shared" si="17"/>
        <v>01004180</v>
      </c>
      <c r="D236" s="693"/>
      <c r="E236" s="698"/>
      <c r="F236" s="701"/>
      <c r="G236" s="701"/>
      <c r="H236" s="701"/>
      <c r="I236" s="701"/>
      <c r="J236" s="701"/>
      <c r="K236" s="701"/>
      <c r="L236" s="701"/>
      <c r="M236" s="701"/>
      <c r="N236" s="701"/>
      <c r="O236" s="701"/>
      <c r="P236" s="701"/>
      <c r="Q236" s="701"/>
      <c r="R236" s="701"/>
      <c r="S236" s="701"/>
      <c r="T236" s="701"/>
      <c r="U236" s="701"/>
      <c r="V236" s="701"/>
      <c r="W236" s="701"/>
      <c r="X236" s="701"/>
      <c r="Y236" s="701"/>
      <c r="Z236" s="701"/>
      <c r="AA236" s="701"/>
      <c r="AB236" s="701"/>
      <c r="AC236" s="701"/>
      <c r="AD236" s="701"/>
      <c r="AE236" s="701"/>
      <c r="AF236" s="701"/>
      <c r="AG236" s="701"/>
      <c r="AH236" s="701"/>
      <c r="AI236" s="701"/>
      <c r="AJ236" s="700"/>
    </row>
    <row r="237" spans="1:36" outlineLevel="1">
      <c r="A237" s="702"/>
      <c r="B237" s="683"/>
      <c r="C237" s="51" t="str">
        <f t="shared" si="17"/>
        <v>01004184</v>
      </c>
      <c r="D237" s="693"/>
      <c r="E237" s="919"/>
      <c r="F237" s="917"/>
      <c r="G237" s="917"/>
      <c r="H237" s="917"/>
      <c r="I237" s="917"/>
      <c r="J237" s="917"/>
      <c r="K237" s="917"/>
      <c r="L237" s="917"/>
      <c r="M237" s="917"/>
      <c r="N237" s="917"/>
      <c r="O237" s="917"/>
      <c r="P237" s="917"/>
      <c r="Q237" s="917"/>
      <c r="R237" s="917"/>
      <c r="S237" s="917"/>
      <c r="T237" s="917"/>
      <c r="U237" s="917"/>
      <c r="V237" s="917"/>
      <c r="W237" s="917"/>
      <c r="X237" s="917"/>
      <c r="Y237" s="917"/>
      <c r="Z237" s="917"/>
      <c r="AA237" s="917"/>
      <c r="AB237" s="917"/>
      <c r="AC237" s="917"/>
      <c r="AD237" s="917"/>
      <c r="AE237" s="917"/>
      <c r="AF237" s="917"/>
      <c r="AG237" s="917"/>
      <c r="AH237" s="917"/>
      <c r="AI237" s="917"/>
      <c r="AJ237" s="918"/>
    </row>
    <row r="238" spans="1:36" outlineLevel="1">
      <c r="A238" s="702"/>
      <c r="B238" s="683"/>
      <c r="C238" s="51" t="str">
        <f t="shared" si="17"/>
        <v>01004188</v>
      </c>
      <c r="D238" s="693"/>
      <c r="E238" s="919"/>
      <c r="F238" s="917"/>
      <c r="G238" s="917"/>
      <c r="H238" s="917"/>
      <c r="I238" s="917"/>
      <c r="J238" s="917"/>
      <c r="K238" s="917"/>
      <c r="L238" s="917"/>
      <c r="M238" s="917"/>
      <c r="N238" s="917"/>
      <c r="O238" s="917"/>
      <c r="P238" s="917"/>
      <c r="Q238" s="917"/>
      <c r="R238" s="917"/>
      <c r="S238" s="917"/>
      <c r="T238" s="917"/>
      <c r="U238" s="917"/>
      <c r="V238" s="917"/>
      <c r="W238" s="917"/>
      <c r="X238" s="917"/>
      <c r="Y238" s="917"/>
      <c r="Z238" s="917"/>
      <c r="AA238" s="917"/>
      <c r="AB238" s="917"/>
      <c r="AC238" s="917"/>
      <c r="AD238" s="917"/>
      <c r="AE238" s="917"/>
      <c r="AF238" s="917"/>
      <c r="AG238" s="917"/>
      <c r="AH238" s="917"/>
      <c r="AI238" s="917"/>
      <c r="AJ238" s="918"/>
    </row>
    <row r="239" spans="1:36" outlineLevel="1">
      <c r="A239" s="702"/>
      <c r="B239" s="684"/>
      <c r="C239" s="51" t="str">
        <f t="shared" si="17"/>
        <v>0100418C</v>
      </c>
      <c r="D239" s="694"/>
      <c r="E239" s="920"/>
      <c r="F239" s="921"/>
      <c r="G239" s="921"/>
      <c r="H239" s="921"/>
      <c r="I239" s="921"/>
      <c r="J239" s="921"/>
      <c r="K239" s="921"/>
      <c r="L239" s="921"/>
      <c r="M239" s="921"/>
      <c r="N239" s="921"/>
      <c r="O239" s="921"/>
      <c r="P239" s="921"/>
      <c r="Q239" s="921"/>
      <c r="R239" s="921"/>
      <c r="S239" s="921"/>
      <c r="T239" s="921"/>
      <c r="U239" s="921"/>
      <c r="V239" s="921"/>
      <c r="W239" s="921"/>
      <c r="X239" s="921"/>
      <c r="Y239" s="921"/>
      <c r="Z239" s="921"/>
      <c r="AA239" s="921"/>
      <c r="AB239" s="921"/>
      <c r="AC239" s="921"/>
      <c r="AD239" s="921"/>
      <c r="AE239" s="921"/>
      <c r="AF239" s="921"/>
      <c r="AG239" s="921"/>
      <c r="AH239" s="921"/>
      <c r="AI239" s="921"/>
      <c r="AJ239" s="922"/>
    </row>
    <row r="240" spans="1:36" outlineLevel="1">
      <c r="A240" s="702"/>
      <c r="B240" s="682" t="str">
        <f>DEC2HEX(HEX2DEC(B236) + 1)</f>
        <v>100419</v>
      </c>
      <c r="C240" s="51" t="str">
        <f t="shared" si="17"/>
        <v>01004190</v>
      </c>
      <c r="D240" s="279" t="s">
        <v>682</v>
      </c>
      <c r="E240" s="571" t="s">
        <v>683</v>
      </c>
      <c r="F240" s="656"/>
      <c r="G240" s="656"/>
      <c r="H240" s="656"/>
      <c r="I240" s="656"/>
      <c r="J240" s="656"/>
      <c r="K240" s="656"/>
      <c r="L240" s="656"/>
      <c r="M240" s="656"/>
      <c r="N240" s="656"/>
      <c r="O240" s="656"/>
      <c r="P240" s="656"/>
      <c r="Q240" s="656"/>
      <c r="R240" s="656"/>
      <c r="S240" s="656"/>
      <c r="T240" s="656"/>
      <c r="U240" s="656"/>
      <c r="V240" s="656"/>
      <c r="W240" s="656"/>
      <c r="X240" s="656"/>
      <c r="Y240" s="656"/>
      <c r="Z240" s="656"/>
      <c r="AA240" s="656"/>
      <c r="AB240" s="656"/>
      <c r="AC240" s="656"/>
      <c r="AD240" s="656"/>
      <c r="AE240" s="656"/>
      <c r="AF240" s="656"/>
      <c r="AG240" s="656"/>
      <c r="AH240" s="656"/>
      <c r="AI240" s="656"/>
      <c r="AJ240" s="657"/>
    </row>
    <row r="241" spans="1:36" outlineLevel="1">
      <c r="A241" s="702"/>
      <c r="B241" s="683"/>
      <c r="C241" s="51" t="str">
        <f t="shared" si="17"/>
        <v>01004194</v>
      </c>
      <c r="D241" s="279" t="s">
        <v>684</v>
      </c>
      <c r="E241" s="573" t="s">
        <v>685</v>
      </c>
      <c r="F241" s="574"/>
      <c r="G241" s="574"/>
      <c r="H241" s="574"/>
      <c r="I241" s="574"/>
      <c r="J241" s="574"/>
      <c r="K241" s="574"/>
      <c r="L241" s="574"/>
      <c r="M241" s="574"/>
      <c r="N241" s="574"/>
      <c r="O241" s="574"/>
      <c r="P241" s="574"/>
      <c r="Q241" s="574"/>
      <c r="R241" s="574"/>
      <c r="S241" s="574"/>
      <c r="T241" s="574"/>
      <c r="U241" s="574"/>
      <c r="V241" s="574"/>
      <c r="W241" s="574"/>
      <c r="X241" s="574"/>
      <c r="Y241" s="574"/>
      <c r="Z241" s="574"/>
      <c r="AA241" s="574"/>
      <c r="AB241" s="574"/>
      <c r="AC241" s="574"/>
      <c r="AD241" s="574"/>
      <c r="AE241" s="574"/>
      <c r="AF241" s="574"/>
      <c r="AG241" s="574"/>
      <c r="AH241" s="574"/>
      <c r="AI241" s="574"/>
      <c r="AJ241" s="658"/>
    </row>
    <row r="242" spans="1:36" outlineLevel="1">
      <c r="A242" s="702"/>
      <c r="B242" s="683"/>
      <c r="C242" s="51" t="str">
        <f t="shared" si="17"/>
        <v>01004198</v>
      </c>
      <c r="D242" s="283" t="s">
        <v>686</v>
      </c>
      <c r="E242" s="659" t="s">
        <v>687</v>
      </c>
      <c r="F242" s="659"/>
      <c r="G242" s="659"/>
      <c r="H242" s="659"/>
      <c r="I242" s="659"/>
      <c r="J242" s="659"/>
      <c r="K242" s="659"/>
      <c r="L242" s="659"/>
      <c r="M242" s="659"/>
      <c r="N242" s="659"/>
      <c r="O242" s="659"/>
      <c r="P242" s="659"/>
      <c r="Q242" s="659"/>
      <c r="R242" s="659"/>
      <c r="S242" s="659"/>
      <c r="T242" s="659"/>
      <c r="U242" s="659"/>
      <c r="V242" s="659"/>
      <c r="W242" s="659"/>
      <c r="X242" s="659"/>
      <c r="Y242" s="659"/>
      <c r="Z242" s="659"/>
      <c r="AA242" s="659"/>
      <c r="AB242" s="659"/>
      <c r="AC242" s="659"/>
      <c r="AD242" s="659"/>
      <c r="AE242" s="659"/>
      <c r="AF242" s="659"/>
      <c r="AG242" s="659"/>
      <c r="AH242" s="659"/>
      <c r="AI242" s="659"/>
      <c r="AJ242" s="659"/>
    </row>
    <row r="243" spans="1:36" outlineLevel="1">
      <c r="A243" s="702"/>
      <c r="B243" s="684"/>
      <c r="C243" s="51" t="str">
        <f t="shared" si="17"/>
        <v>0100419C</v>
      </c>
      <c r="D243" s="284" t="s">
        <v>688</v>
      </c>
      <c r="E243" s="583" t="s">
        <v>689</v>
      </c>
      <c r="F243" s="583"/>
      <c r="G243" s="583"/>
      <c r="H243" s="583"/>
      <c r="I243" s="583"/>
      <c r="J243" s="583"/>
      <c r="K243" s="583"/>
      <c r="L243" s="583"/>
      <c r="M243" s="583"/>
      <c r="N243" s="583"/>
      <c r="O243" s="583"/>
      <c r="P243" s="583"/>
      <c r="Q243" s="583"/>
      <c r="R243" s="583"/>
      <c r="S243" s="583"/>
      <c r="T243" s="583"/>
      <c r="U243" s="583"/>
      <c r="V243" s="583"/>
      <c r="W243" s="583"/>
      <c r="X243" s="583"/>
      <c r="Y243" s="583"/>
      <c r="Z243" s="583"/>
      <c r="AA243" s="583"/>
      <c r="AB243" s="583"/>
      <c r="AC243" s="583"/>
      <c r="AD243" s="583"/>
      <c r="AE243" s="583"/>
      <c r="AF243" s="583"/>
      <c r="AG243" s="583"/>
      <c r="AH243" s="583"/>
      <c r="AI243" s="583"/>
      <c r="AJ243" s="583"/>
    </row>
    <row r="244" spans="1:36" outlineLevel="1">
      <c r="A244" s="702"/>
      <c r="B244" s="682" t="str">
        <f>DEC2HEX(HEX2DEC(B240) + 1)</f>
        <v>10041A</v>
      </c>
      <c r="C244" s="51" t="str">
        <f t="shared" si="17"/>
        <v>010041A0</v>
      </c>
      <c r="D244" s="283" t="s">
        <v>690</v>
      </c>
      <c r="E244" s="664" t="s">
        <v>691</v>
      </c>
      <c r="F244" s="664"/>
      <c r="G244" s="664"/>
      <c r="H244" s="664"/>
      <c r="I244" s="664"/>
      <c r="J244" s="664"/>
      <c r="K244" s="664"/>
      <c r="L244" s="664"/>
      <c r="M244" s="664"/>
      <c r="N244" s="664"/>
      <c r="O244" s="664"/>
      <c r="P244" s="664"/>
      <c r="Q244" s="664"/>
      <c r="R244" s="664"/>
      <c r="S244" s="664"/>
      <c r="T244" s="664"/>
      <c r="U244" s="664"/>
      <c r="V244" s="664"/>
      <c r="W244" s="664"/>
      <c r="X244" s="664"/>
      <c r="Y244" s="664"/>
      <c r="Z244" s="664"/>
      <c r="AA244" s="664"/>
      <c r="AB244" s="664"/>
      <c r="AC244" s="664"/>
      <c r="AD244" s="664"/>
      <c r="AE244" s="664"/>
      <c r="AF244" s="664"/>
      <c r="AG244" s="664"/>
      <c r="AH244" s="664"/>
      <c r="AI244" s="664"/>
      <c r="AJ244" s="664"/>
    </row>
    <row r="245" spans="1:36" outlineLevel="1">
      <c r="A245" s="702"/>
      <c r="B245" s="683"/>
      <c r="C245" s="51" t="str">
        <f t="shared" si="17"/>
        <v>010041A4</v>
      </c>
      <c r="D245" s="283" t="s">
        <v>692</v>
      </c>
      <c r="E245" s="664" t="s">
        <v>693</v>
      </c>
      <c r="F245" s="664"/>
      <c r="G245" s="664"/>
      <c r="H245" s="664"/>
      <c r="I245" s="664"/>
      <c r="J245" s="664"/>
      <c r="K245" s="664"/>
      <c r="L245" s="664"/>
      <c r="M245" s="664"/>
      <c r="N245" s="664"/>
      <c r="O245" s="664"/>
      <c r="P245" s="664"/>
      <c r="Q245" s="664"/>
      <c r="R245" s="664"/>
      <c r="S245" s="664"/>
      <c r="T245" s="664"/>
      <c r="U245" s="664"/>
      <c r="V245" s="664"/>
      <c r="W245" s="664"/>
      <c r="X245" s="664"/>
      <c r="Y245" s="664"/>
      <c r="Z245" s="664"/>
      <c r="AA245" s="664"/>
      <c r="AB245" s="664"/>
      <c r="AC245" s="664"/>
      <c r="AD245" s="664"/>
      <c r="AE245" s="664"/>
      <c r="AF245" s="664"/>
      <c r="AG245" s="664"/>
      <c r="AH245" s="664"/>
      <c r="AI245" s="664"/>
      <c r="AJ245" s="664"/>
    </row>
    <row r="246" spans="1:36" outlineLevel="1">
      <c r="A246" s="702"/>
      <c r="B246" s="683"/>
      <c r="C246" s="51" t="str">
        <f t="shared" si="17"/>
        <v>010041A8</v>
      </c>
      <c r="D246" s="279" t="s">
        <v>694</v>
      </c>
      <c r="E246" s="665" t="s">
        <v>695</v>
      </c>
      <c r="F246" s="666"/>
      <c r="G246" s="666"/>
      <c r="H246" s="666"/>
      <c r="I246" s="666"/>
      <c r="J246" s="666"/>
      <c r="K246" s="666"/>
      <c r="L246" s="666"/>
      <c r="M246" s="666"/>
      <c r="N246" s="666"/>
      <c r="O246" s="666"/>
      <c r="P246" s="666"/>
      <c r="Q246" s="666"/>
      <c r="R246" s="666"/>
      <c r="S246" s="666"/>
      <c r="T246" s="666"/>
      <c r="U246" s="666"/>
      <c r="V246" s="666"/>
      <c r="W246" s="666"/>
      <c r="X246" s="666"/>
      <c r="Y246" s="666"/>
      <c r="Z246" s="666"/>
      <c r="AA246" s="666"/>
      <c r="AB246" s="666"/>
      <c r="AC246" s="666"/>
      <c r="AD246" s="666"/>
      <c r="AE246" s="666"/>
      <c r="AF246" s="666"/>
      <c r="AG246" s="666"/>
      <c r="AH246" s="666"/>
      <c r="AI246" s="666"/>
      <c r="AJ246" s="667"/>
    </row>
    <row r="247" spans="1:36" outlineLevel="1">
      <c r="A247" s="702"/>
      <c r="B247" s="684"/>
      <c r="C247" s="51" t="str">
        <f t="shared" si="17"/>
        <v>010041AC</v>
      </c>
      <c r="D247" s="54" t="s">
        <v>696</v>
      </c>
      <c r="E247" s="668" t="s">
        <v>697</v>
      </c>
      <c r="F247" s="669"/>
      <c r="G247" s="669"/>
      <c r="H247" s="669"/>
      <c r="I247" s="669"/>
      <c r="J247" s="669"/>
      <c r="K247" s="669"/>
      <c r="L247" s="669"/>
      <c r="M247" s="669"/>
      <c r="N247" s="669"/>
      <c r="O247" s="669"/>
      <c r="P247" s="669"/>
      <c r="Q247" s="669"/>
      <c r="R247" s="669"/>
      <c r="S247" s="669"/>
      <c r="T247" s="669"/>
      <c r="U247" s="669"/>
      <c r="V247" s="669"/>
      <c r="W247" s="669"/>
      <c r="X247" s="669"/>
      <c r="Y247" s="669"/>
      <c r="Z247" s="669"/>
      <c r="AA247" s="669"/>
      <c r="AB247" s="669"/>
      <c r="AC247" s="669"/>
      <c r="AD247" s="669"/>
      <c r="AE247" s="669"/>
      <c r="AF247" s="669"/>
      <c r="AG247" s="669"/>
      <c r="AH247" s="669"/>
      <c r="AI247" s="669"/>
      <c r="AJ247" s="670"/>
    </row>
    <row r="248" spans="1:36" outlineLevel="1">
      <c r="A248" s="702"/>
      <c r="B248" s="682" t="str">
        <f>DEC2HEX(HEX2DEC(B244) + 1)</f>
        <v>10041B</v>
      </c>
      <c r="C248" s="51" t="str">
        <f t="shared" si="17"/>
        <v>010041B0</v>
      </c>
      <c r="D248" s="282" t="s">
        <v>698</v>
      </c>
      <c r="E248" s="668" t="s">
        <v>699</v>
      </c>
      <c r="F248" s="669"/>
      <c r="G248" s="669"/>
      <c r="H248" s="669"/>
      <c r="I248" s="669"/>
      <c r="J248" s="669"/>
      <c r="K248" s="669"/>
      <c r="L248" s="669"/>
      <c r="M248" s="669"/>
      <c r="N248" s="669"/>
      <c r="O248" s="669"/>
      <c r="P248" s="669"/>
      <c r="Q248" s="669"/>
      <c r="R248" s="669"/>
      <c r="S248" s="669"/>
      <c r="T248" s="669"/>
      <c r="U248" s="669"/>
      <c r="V248" s="669"/>
      <c r="W248" s="669"/>
      <c r="X248" s="669"/>
      <c r="Y248" s="669"/>
      <c r="Z248" s="669"/>
      <c r="AA248" s="669"/>
      <c r="AB248" s="669"/>
      <c r="AC248" s="669"/>
      <c r="AD248" s="669"/>
      <c r="AE248" s="669"/>
      <c r="AF248" s="669"/>
      <c r="AG248" s="669"/>
      <c r="AH248" s="669"/>
      <c r="AI248" s="669"/>
      <c r="AJ248" s="670"/>
    </row>
    <row r="249" spans="1:36" outlineLevel="1">
      <c r="A249" s="702"/>
      <c r="B249" s="683"/>
      <c r="C249" s="51" t="str">
        <f t="shared" si="17"/>
        <v>010041B4</v>
      </c>
      <c r="D249" s="51" t="s">
        <v>700</v>
      </c>
      <c r="E249" s="668" t="s">
        <v>701</v>
      </c>
      <c r="F249" s="669"/>
      <c r="G249" s="669"/>
      <c r="H249" s="669"/>
      <c r="I249" s="669"/>
      <c r="J249" s="669"/>
      <c r="K249" s="669"/>
      <c r="L249" s="669"/>
      <c r="M249" s="669"/>
      <c r="N249" s="669"/>
      <c r="O249" s="669"/>
      <c r="P249" s="669"/>
      <c r="Q249" s="669"/>
      <c r="R249" s="669"/>
      <c r="S249" s="669"/>
      <c r="T249" s="669"/>
      <c r="U249" s="669"/>
      <c r="V249" s="669"/>
      <c r="W249" s="669"/>
      <c r="X249" s="669"/>
      <c r="Y249" s="669"/>
      <c r="Z249" s="669"/>
      <c r="AA249" s="669"/>
      <c r="AB249" s="669"/>
      <c r="AC249" s="669"/>
      <c r="AD249" s="669"/>
      <c r="AE249" s="669"/>
      <c r="AF249" s="669"/>
      <c r="AG249" s="669"/>
      <c r="AH249" s="669"/>
      <c r="AI249" s="669"/>
      <c r="AJ249" s="670"/>
    </row>
    <row r="250" spans="1:36" outlineLevel="1">
      <c r="A250" s="702"/>
      <c r="B250" s="683"/>
      <c r="C250" s="51" t="str">
        <f t="shared" si="17"/>
        <v>010041B8</v>
      </c>
      <c r="D250" s="51" t="s">
        <v>702</v>
      </c>
      <c r="E250" s="668" t="s">
        <v>703</v>
      </c>
      <c r="F250" s="669"/>
      <c r="G250" s="669"/>
      <c r="H250" s="669"/>
      <c r="I250" s="669"/>
      <c r="J250" s="669"/>
      <c r="K250" s="669"/>
      <c r="L250" s="669"/>
      <c r="M250" s="669"/>
      <c r="N250" s="669"/>
      <c r="O250" s="669"/>
      <c r="P250" s="669"/>
      <c r="Q250" s="669"/>
      <c r="R250" s="669"/>
      <c r="S250" s="669"/>
      <c r="T250" s="669"/>
      <c r="U250" s="669"/>
      <c r="V250" s="669"/>
      <c r="W250" s="669"/>
      <c r="X250" s="669"/>
      <c r="Y250" s="669"/>
      <c r="Z250" s="669"/>
      <c r="AA250" s="669"/>
      <c r="AB250" s="669"/>
      <c r="AC250" s="669"/>
      <c r="AD250" s="669"/>
      <c r="AE250" s="669"/>
      <c r="AF250" s="669"/>
      <c r="AG250" s="669"/>
      <c r="AH250" s="669"/>
      <c r="AI250" s="669"/>
      <c r="AJ250" s="670"/>
    </row>
    <row r="251" spans="1:36" outlineLevel="1">
      <c r="A251" s="702"/>
      <c r="B251" s="684"/>
      <c r="C251" s="51" t="str">
        <f t="shared" si="17"/>
        <v>010041BC</v>
      </c>
      <c r="D251" s="54" t="s">
        <v>704</v>
      </c>
      <c r="E251" s="668" t="s">
        <v>705</v>
      </c>
      <c r="F251" s="669"/>
      <c r="G251" s="669"/>
      <c r="H251" s="669"/>
      <c r="I251" s="669"/>
      <c r="J251" s="669"/>
      <c r="K251" s="669"/>
      <c r="L251" s="669"/>
      <c r="M251" s="669"/>
      <c r="N251" s="669"/>
      <c r="O251" s="669"/>
      <c r="P251" s="669"/>
      <c r="Q251" s="669"/>
      <c r="R251" s="669"/>
      <c r="S251" s="669"/>
      <c r="T251" s="669"/>
      <c r="U251" s="669"/>
      <c r="V251" s="669"/>
      <c r="W251" s="669"/>
      <c r="X251" s="669"/>
      <c r="Y251" s="669"/>
      <c r="Z251" s="669"/>
      <c r="AA251" s="669"/>
      <c r="AB251" s="669"/>
      <c r="AC251" s="669"/>
      <c r="AD251" s="669"/>
      <c r="AE251" s="669"/>
      <c r="AF251" s="669"/>
      <c r="AG251" s="669"/>
      <c r="AH251" s="669"/>
      <c r="AI251" s="669"/>
      <c r="AJ251" s="670"/>
    </row>
    <row r="252" spans="1:36" outlineLevel="1">
      <c r="A252" s="702"/>
      <c r="B252" s="682" t="str">
        <f>DEC2HEX(HEX2DEC(B248) + 1)</f>
        <v>10041C</v>
      </c>
      <c r="C252" s="51" t="str">
        <f t="shared" si="17"/>
        <v>010041C0</v>
      </c>
      <c r="D252" s="62" t="s">
        <v>245</v>
      </c>
      <c r="E252" s="627" t="s">
        <v>245</v>
      </c>
      <c r="F252" s="681"/>
      <c r="G252" s="681"/>
      <c r="H252" s="681"/>
      <c r="I252" s="681"/>
      <c r="J252" s="681"/>
      <c r="K252" s="681"/>
      <c r="L252" s="681"/>
      <c r="M252" s="681"/>
      <c r="N252" s="681"/>
      <c r="O252" s="681"/>
      <c r="P252" s="681"/>
      <c r="Q252" s="681"/>
      <c r="R252" s="681"/>
      <c r="S252" s="681"/>
      <c r="T252" s="681"/>
      <c r="U252" s="681"/>
      <c r="V252" s="681"/>
      <c r="W252" s="681"/>
      <c r="X252" s="681"/>
      <c r="Y252" s="681"/>
      <c r="Z252" s="681"/>
      <c r="AA252" s="681"/>
      <c r="AB252" s="681"/>
      <c r="AC252" s="681"/>
      <c r="AD252" s="681"/>
      <c r="AE252" s="681"/>
      <c r="AF252" s="681"/>
      <c r="AG252" s="681"/>
      <c r="AH252" s="681"/>
      <c r="AI252" s="681"/>
      <c r="AJ252" s="628"/>
    </row>
    <row r="253" spans="1:36" outlineLevel="1">
      <c r="A253" s="702"/>
      <c r="B253" s="683"/>
      <c r="C253" s="51" t="str">
        <f t="shared" si="17"/>
        <v>010041C4</v>
      </c>
      <c r="D253" s="62" t="s">
        <v>245</v>
      </c>
      <c r="E253" s="627" t="s">
        <v>245</v>
      </c>
      <c r="F253" s="681"/>
      <c r="G253" s="681"/>
      <c r="H253" s="681"/>
      <c r="I253" s="681"/>
      <c r="J253" s="681"/>
      <c r="K253" s="681"/>
      <c r="L253" s="681"/>
      <c r="M253" s="681"/>
      <c r="N253" s="681"/>
      <c r="O253" s="681"/>
      <c r="P253" s="681"/>
      <c r="Q253" s="681"/>
      <c r="R253" s="681"/>
      <c r="S253" s="681"/>
      <c r="T253" s="681"/>
      <c r="U253" s="681"/>
      <c r="V253" s="681"/>
      <c r="W253" s="681"/>
      <c r="X253" s="681"/>
      <c r="Y253" s="681"/>
      <c r="Z253" s="681"/>
      <c r="AA253" s="681"/>
      <c r="AB253" s="681"/>
      <c r="AC253" s="681"/>
      <c r="AD253" s="681"/>
      <c r="AE253" s="681"/>
      <c r="AF253" s="681"/>
      <c r="AG253" s="681"/>
      <c r="AH253" s="681"/>
      <c r="AI253" s="681"/>
      <c r="AJ253" s="628"/>
    </row>
    <row r="254" spans="1:36" outlineLevel="1">
      <c r="A254" s="702"/>
      <c r="B254" s="683"/>
      <c r="C254" s="51" t="str">
        <f t="shared" si="17"/>
        <v>010041C8</v>
      </c>
      <c r="D254" s="62" t="s">
        <v>245</v>
      </c>
      <c r="E254" s="627" t="s">
        <v>245</v>
      </c>
      <c r="F254" s="681"/>
      <c r="G254" s="681"/>
      <c r="H254" s="681"/>
      <c r="I254" s="681"/>
      <c r="J254" s="681"/>
      <c r="K254" s="681"/>
      <c r="L254" s="681"/>
      <c r="M254" s="681"/>
      <c r="N254" s="681"/>
      <c r="O254" s="681"/>
      <c r="P254" s="681"/>
      <c r="Q254" s="681"/>
      <c r="R254" s="681"/>
      <c r="S254" s="681"/>
      <c r="T254" s="681"/>
      <c r="U254" s="681"/>
      <c r="V254" s="681"/>
      <c r="W254" s="681"/>
      <c r="X254" s="681"/>
      <c r="Y254" s="681"/>
      <c r="Z254" s="681"/>
      <c r="AA254" s="681"/>
      <c r="AB254" s="681"/>
      <c r="AC254" s="681"/>
      <c r="AD254" s="681"/>
      <c r="AE254" s="681"/>
      <c r="AF254" s="681"/>
      <c r="AG254" s="681"/>
      <c r="AH254" s="681"/>
      <c r="AI254" s="681"/>
      <c r="AJ254" s="628"/>
    </row>
    <row r="255" spans="1:36" outlineLevel="1">
      <c r="A255" s="702"/>
      <c r="B255" s="684"/>
      <c r="C255" s="51" t="str">
        <f t="shared" si="17"/>
        <v>010041CC</v>
      </c>
      <c r="D255" s="62" t="s">
        <v>245</v>
      </c>
      <c r="E255" s="627" t="s">
        <v>245</v>
      </c>
      <c r="F255" s="681"/>
      <c r="G255" s="681"/>
      <c r="H255" s="681"/>
      <c r="I255" s="681"/>
      <c r="J255" s="681"/>
      <c r="K255" s="681"/>
      <c r="L255" s="681"/>
      <c r="M255" s="681"/>
      <c r="N255" s="681"/>
      <c r="O255" s="681"/>
      <c r="P255" s="681"/>
      <c r="Q255" s="681"/>
      <c r="R255" s="681"/>
      <c r="S255" s="681"/>
      <c r="T255" s="681"/>
      <c r="U255" s="681"/>
      <c r="V255" s="681"/>
      <c r="W255" s="681"/>
      <c r="X255" s="681"/>
      <c r="Y255" s="681"/>
      <c r="Z255" s="681"/>
      <c r="AA255" s="681"/>
      <c r="AB255" s="681"/>
      <c r="AC255" s="681"/>
      <c r="AD255" s="681"/>
      <c r="AE255" s="681"/>
      <c r="AF255" s="681"/>
      <c r="AG255" s="681"/>
      <c r="AH255" s="681"/>
      <c r="AI255" s="681"/>
      <c r="AJ255" s="628"/>
    </row>
    <row r="256" spans="1:36" outlineLevel="1">
      <c r="A256" s="702"/>
      <c r="B256" s="682" t="str">
        <f>DEC2HEX(HEX2DEC(B252) + 1)</f>
        <v>10041D</v>
      </c>
      <c r="C256" s="51" t="str">
        <f t="shared" si="17"/>
        <v>010041D0</v>
      </c>
      <c r="D256" s="62" t="s">
        <v>245</v>
      </c>
      <c r="E256" s="627" t="s">
        <v>245</v>
      </c>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681"/>
      <c r="AF256" s="681"/>
      <c r="AG256" s="681"/>
      <c r="AH256" s="681"/>
      <c r="AI256" s="681"/>
      <c r="AJ256" s="628"/>
    </row>
    <row r="257" spans="1:36" outlineLevel="1">
      <c r="A257" s="702"/>
      <c r="B257" s="683"/>
      <c r="C257" s="51" t="str">
        <f t="shared" si="17"/>
        <v>010041D4</v>
      </c>
      <c r="D257" s="62" t="s">
        <v>245</v>
      </c>
      <c r="E257" s="627" t="s">
        <v>245</v>
      </c>
      <c r="F257" s="681"/>
      <c r="G257" s="681"/>
      <c r="H257" s="681"/>
      <c r="I257" s="681"/>
      <c r="J257" s="681"/>
      <c r="K257" s="681"/>
      <c r="L257" s="681"/>
      <c r="M257" s="681"/>
      <c r="N257" s="681"/>
      <c r="O257" s="681"/>
      <c r="P257" s="681"/>
      <c r="Q257" s="681"/>
      <c r="R257" s="681"/>
      <c r="S257" s="681"/>
      <c r="T257" s="681"/>
      <c r="U257" s="681"/>
      <c r="V257" s="681"/>
      <c r="W257" s="681"/>
      <c r="X257" s="681"/>
      <c r="Y257" s="681"/>
      <c r="Z257" s="681"/>
      <c r="AA257" s="681"/>
      <c r="AB257" s="681"/>
      <c r="AC257" s="681"/>
      <c r="AD257" s="681"/>
      <c r="AE257" s="681"/>
      <c r="AF257" s="681"/>
      <c r="AG257" s="681"/>
      <c r="AH257" s="681"/>
      <c r="AI257" s="681"/>
      <c r="AJ257" s="628"/>
    </row>
    <row r="258" spans="1:36" outlineLevel="1">
      <c r="A258" s="702"/>
      <c r="B258" s="683"/>
      <c r="C258" s="51" t="str">
        <f t="shared" si="17"/>
        <v>010041D8</v>
      </c>
      <c r="D258" s="62" t="s">
        <v>245</v>
      </c>
      <c r="E258" s="627" t="s">
        <v>245</v>
      </c>
      <c r="F258" s="681"/>
      <c r="G258" s="681"/>
      <c r="H258" s="681"/>
      <c r="I258" s="681"/>
      <c r="J258" s="681"/>
      <c r="K258" s="681"/>
      <c r="L258" s="681"/>
      <c r="M258" s="681"/>
      <c r="N258" s="681"/>
      <c r="O258" s="681"/>
      <c r="P258" s="681"/>
      <c r="Q258" s="681"/>
      <c r="R258" s="681"/>
      <c r="S258" s="681"/>
      <c r="T258" s="681"/>
      <c r="U258" s="681"/>
      <c r="V258" s="681"/>
      <c r="W258" s="681"/>
      <c r="X258" s="681"/>
      <c r="Y258" s="681"/>
      <c r="Z258" s="681"/>
      <c r="AA258" s="681"/>
      <c r="AB258" s="681"/>
      <c r="AC258" s="681"/>
      <c r="AD258" s="681"/>
      <c r="AE258" s="681"/>
      <c r="AF258" s="681"/>
      <c r="AG258" s="681"/>
      <c r="AH258" s="681"/>
      <c r="AI258" s="681"/>
      <c r="AJ258" s="628"/>
    </row>
    <row r="259" spans="1:36" outlineLevel="1">
      <c r="A259" s="702"/>
      <c r="B259" s="684"/>
      <c r="C259" s="51" t="str">
        <f t="shared" si="17"/>
        <v>010041DC</v>
      </c>
      <c r="D259" s="62" t="s">
        <v>245</v>
      </c>
      <c r="E259" s="627" t="s">
        <v>245</v>
      </c>
      <c r="F259" s="681"/>
      <c r="G259" s="681"/>
      <c r="H259" s="681"/>
      <c r="I259" s="681"/>
      <c r="J259" s="681"/>
      <c r="K259" s="681"/>
      <c r="L259" s="681"/>
      <c r="M259" s="681"/>
      <c r="N259" s="681"/>
      <c r="O259" s="681"/>
      <c r="P259" s="681"/>
      <c r="Q259" s="681"/>
      <c r="R259" s="681"/>
      <c r="S259" s="681"/>
      <c r="T259" s="681"/>
      <c r="U259" s="681"/>
      <c r="V259" s="681"/>
      <c r="W259" s="681"/>
      <c r="X259" s="681"/>
      <c r="Y259" s="681"/>
      <c r="Z259" s="681"/>
      <c r="AA259" s="681"/>
      <c r="AB259" s="681"/>
      <c r="AC259" s="681"/>
      <c r="AD259" s="681"/>
      <c r="AE259" s="681"/>
      <c r="AF259" s="681"/>
      <c r="AG259" s="681"/>
      <c r="AH259" s="681"/>
      <c r="AI259" s="681"/>
      <c r="AJ259" s="628"/>
    </row>
    <row r="260" spans="1:36" outlineLevel="1">
      <c r="A260" s="702"/>
      <c r="B260" s="682" t="str">
        <f>DEC2HEX(HEX2DEC(B256) + 1)</f>
        <v>10041E</v>
      </c>
      <c r="C260" s="51" t="str">
        <f t="shared" si="17"/>
        <v>010041E0</v>
      </c>
      <c r="D260" s="62" t="s">
        <v>245</v>
      </c>
      <c r="E260" s="627" t="s">
        <v>245</v>
      </c>
      <c r="F260" s="681"/>
      <c r="G260" s="681"/>
      <c r="H260" s="681"/>
      <c r="I260" s="681"/>
      <c r="J260" s="681"/>
      <c r="K260" s="681"/>
      <c r="L260" s="681"/>
      <c r="M260" s="681"/>
      <c r="N260" s="681"/>
      <c r="O260" s="681"/>
      <c r="P260" s="681"/>
      <c r="Q260" s="681"/>
      <c r="R260" s="681"/>
      <c r="S260" s="681"/>
      <c r="T260" s="681"/>
      <c r="U260" s="681"/>
      <c r="V260" s="681"/>
      <c r="W260" s="681"/>
      <c r="X260" s="681"/>
      <c r="Y260" s="681"/>
      <c r="Z260" s="681"/>
      <c r="AA260" s="681"/>
      <c r="AB260" s="681"/>
      <c r="AC260" s="681"/>
      <c r="AD260" s="681"/>
      <c r="AE260" s="681"/>
      <c r="AF260" s="681"/>
      <c r="AG260" s="681"/>
      <c r="AH260" s="681"/>
      <c r="AI260" s="681"/>
      <c r="AJ260" s="628"/>
    </row>
    <row r="261" spans="1:36" outlineLevel="1">
      <c r="A261" s="702"/>
      <c r="B261" s="683"/>
      <c r="C261" s="51" t="str">
        <f t="shared" si="17"/>
        <v>010041E4</v>
      </c>
      <c r="D261" s="62" t="s">
        <v>245</v>
      </c>
      <c r="E261" s="627" t="s">
        <v>245</v>
      </c>
      <c r="F261" s="681"/>
      <c r="G261" s="681"/>
      <c r="H261" s="681"/>
      <c r="I261" s="681"/>
      <c r="J261" s="681"/>
      <c r="K261" s="681"/>
      <c r="L261" s="681"/>
      <c r="M261" s="681"/>
      <c r="N261" s="681"/>
      <c r="O261" s="681"/>
      <c r="P261" s="681"/>
      <c r="Q261" s="681"/>
      <c r="R261" s="681"/>
      <c r="S261" s="681"/>
      <c r="T261" s="681"/>
      <c r="U261" s="681"/>
      <c r="V261" s="681"/>
      <c r="W261" s="681"/>
      <c r="X261" s="681"/>
      <c r="Y261" s="681"/>
      <c r="Z261" s="681"/>
      <c r="AA261" s="681"/>
      <c r="AB261" s="681"/>
      <c r="AC261" s="681"/>
      <c r="AD261" s="681"/>
      <c r="AE261" s="681"/>
      <c r="AF261" s="681"/>
      <c r="AG261" s="681"/>
      <c r="AH261" s="681"/>
      <c r="AI261" s="681"/>
      <c r="AJ261" s="628"/>
    </row>
    <row r="262" spans="1:36" outlineLevel="1">
      <c r="A262" s="702"/>
      <c r="B262" s="683"/>
      <c r="C262" s="51" t="str">
        <f t="shared" si="17"/>
        <v>010041E8</v>
      </c>
      <c r="D262" s="62" t="s">
        <v>245</v>
      </c>
      <c r="E262" s="627" t="s">
        <v>245</v>
      </c>
      <c r="F262" s="681"/>
      <c r="G262" s="681"/>
      <c r="H262" s="681"/>
      <c r="I262" s="681"/>
      <c r="J262" s="681"/>
      <c r="K262" s="681"/>
      <c r="L262" s="681"/>
      <c r="M262" s="681"/>
      <c r="N262" s="681"/>
      <c r="O262" s="681"/>
      <c r="P262" s="681"/>
      <c r="Q262" s="681"/>
      <c r="R262" s="681"/>
      <c r="S262" s="681"/>
      <c r="T262" s="681"/>
      <c r="U262" s="681"/>
      <c r="V262" s="681"/>
      <c r="W262" s="681"/>
      <c r="X262" s="681"/>
      <c r="Y262" s="681"/>
      <c r="Z262" s="681"/>
      <c r="AA262" s="681"/>
      <c r="AB262" s="681"/>
      <c r="AC262" s="681"/>
      <c r="AD262" s="681"/>
      <c r="AE262" s="681"/>
      <c r="AF262" s="681"/>
      <c r="AG262" s="681"/>
      <c r="AH262" s="681"/>
      <c r="AI262" s="681"/>
      <c r="AJ262" s="628"/>
    </row>
    <row r="263" spans="1:36" outlineLevel="1">
      <c r="A263" s="702"/>
      <c r="B263" s="684"/>
      <c r="C263" s="51" t="str">
        <f t="shared" si="17"/>
        <v>010041EC</v>
      </c>
      <c r="D263" s="202" t="s">
        <v>706</v>
      </c>
      <c r="E263" s="704" t="s">
        <v>707</v>
      </c>
      <c r="F263" s="705"/>
      <c r="G263" s="705"/>
      <c r="H263" s="705"/>
      <c r="I263" s="705"/>
      <c r="J263" s="705"/>
      <c r="K263" s="705"/>
      <c r="L263" s="705"/>
      <c r="M263" s="705"/>
      <c r="N263" s="705"/>
      <c r="O263" s="705"/>
      <c r="P263" s="705"/>
      <c r="Q263" s="705"/>
      <c r="R263" s="705"/>
      <c r="S263" s="705"/>
      <c r="T263" s="705"/>
      <c r="U263" s="705"/>
      <c r="V263" s="705"/>
      <c r="W263" s="705"/>
      <c r="X263" s="705"/>
      <c r="Y263" s="705"/>
      <c r="Z263" s="705"/>
      <c r="AA263" s="705"/>
      <c r="AB263" s="705"/>
      <c r="AC263" s="705"/>
      <c r="AD263" s="705"/>
      <c r="AE263" s="705"/>
      <c r="AF263" s="705"/>
      <c r="AG263" s="705"/>
      <c r="AH263" s="705"/>
      <c r="AI263" s="705"/>
      <c r="AJ263" s="706"/>
    </row>
    <row r="264" spans="1:36" ht="15.75" customHeight="1" outlineLevel="1">
      <c r="A264" s="702"/>
      <c r="B264" s="682" t="str">
        <f>DEC2HEX(HEX2DEC(B260) + 1)</f>
        <v>10041F</v>
      </c>
      <c r="C264" s="51" t="str">
        <f t="shared" si="17"/>
        <v>010041F0</v>
      </c>
      <c r="D264" s="703" t="s">
        <v>708</v>
      </c>
      <c r="E264" s="537" t="s">
        <v>709</v>
      </c>
      <c r="F264" s="538"/>
      <c r="G264" s="538"/>
      <c r="H264" s="538"/>
      <c r="I264" s="538"/>
      <c r="J264" s="538"/>
      <c r="K264" s="538"/>
      <c r="L264" s="538"/>
      <c r="M264" s="538"/>
      <c r="N264" s="538"/>
      <c r="O264" s="538"/>
      <c r="P264" s="538"/>
      <c r="Q264" s="538"/>
      <c r="R264" s="538"/>
      <c r="S264" s="538"/>
      <c r="T264" s="538"/>
      <c r="U264" s="538"/>
      <c r="V264" s="538"/>
      <c r="W264" s="538"/>
      <c r="X264" s="538"/>
      <c r="Y264" s="538"/>
      <c r="Z264" s="538"/>
      <c r="AA264" s="538"/>
      <c r="AB264" s="538"/>
      <c r="AC264" s="538"/>
      <c r="AD264" s="538"/>
      <c r="AE264" s="538"/>
      <c r="AF264" s="538"/>
      <c r="AG264" s="538"/>
      <c r="AH264" s="538"/>
      <c r="AI264" s="538"/>
      <c r="AJ264" s="539"/>
    </row>
    <row r="265" spans="1:36" outlineLevel="1">
      <c r="A265" s="702"/>
      <c r="B265" s="683"/>
      <c r="C265" s="51" t="str">
        <f t="shared" si="17"/>
        <v>010041F4</v>
      </c>
      <c r="D265" s="569"/>
      <c r="E265" s="540" t="s">
        <v>710</v>
      </c>
      <c r="F265" s="541"/>
      <c r="G265" s="541"/>
      <c r="H265" s="541"/>
      <c r="I265" s="541"/>
      <c r="J265" s="541"/>
      <c r="K265" s="541"/>
      <c r="L265" s="541"/>
      <c r="M265" s="541"/>
      <c r="N265" s="541"/>
      <c r="O265" s="541"/>
      <c r="P265" s="541"/>
      <c r="Q265" s="541"/>
      <c r="R265" s="541"/>
      <c r="S265" s="541"/>
      <c r="T265" s="541"/>
      <c r="U265" s="541"/>
      <c r="V265" s="541"/>
      <c r="W265" s="541"/>
      <c r="X265" s="541"/>
      <c r="Y265" s="541"/>
      <c r="Z265" s="541"/>
      <c r="AA265" s="541"/>
      <c r="AB265" s="541"/>
      <c r="AC265" s="541"/>
      <c r="AD265" s="541"/>
      <c r="AE265" s="541"/>
      <c r="AF265" s="541"/>
      <c r="AG265" s="541"/>
      <c r="AH265" s="541"/>
      <c r="AI265" s="541"/>
      <c r="AJ265" s="542"/>
    </row>
    <row r="266" spans="1:36" outlineLevel="1">
      <c r="A266" s="702"/>
      <c r="B266" s="683"/>
      <c r="C266" s="51" t="str">
        <f t="shared" si="17"/>
        <v>010041F8</v>
      </c>
      <c r="D266" s="569"/>
      <c r="E266" s="540" t="s">
        <v>711</v>
      </c>
      <c r="F266" s="541"/>
      <c r="G266" s="541"/>
      <c r="H266" s="541"/>
      <c r="I266" s="541"/>
      <c r="J266" s="541"/>
      <c r="K266" s="541"/>
      <c r="L266" s="541"/>
      <c r="M266" s="541"/>
      <c r="N266" s="541"/>
      <c r="O266" s="541"/>
      <c r="P266" s="541"/>
      <c r="Q266" s="541"/>
      <c r="R266" s="541"/>
      <c r="S266" s="541"/>
      <c r="T266" s="541"/>
      <c r="U266" s="541"/>
      <c r="V266" s="541"/>
      <c r="W266" s="541"/>
      <c r="X266" s="541"/>
      <c r="Y266" s="541"/>
      <c r="Z266" s="541"/>
      <c r="AA266" s="541"/>
      <c r="AB266" s="541"/>
      <c r="AC266" s="541"/>
      <c r="AD266" s="541"/>
      <c r="AE266" s="541"/>
      <c r="AF266" s="541"/>
      <c r="AG266" s="541"/>
      <c r="AH266" s="541"/>
      <c r="AI266" s="541"/>
      <c r="AJ266" s="542"/>
    </row>
    <row r="267" spans="1:36" outlineLevel="1">
      <c r="A267" s="702"/>
      <c r="B267" s="684"/>
      <c r="C267" s="51" t="str">
        <f t="shared" si="17"/>
        <v>010041FC</v>
      </c>
      <c r="D267" s="569"/>
      <c r="E267" s="543" t="s">
        <v>712</v>
      </c>
      <c r="F267" s="544"/>
      <c r="G267" s="544"/>
      <c r="H267" s="544"/>
      <c r="I267" s="544"/>
      <c r="J267" s="544"/>
      <c r="K267" s="544"/>
      <c r="L267" s="544"/>
      <c r="M267" s="544"/>
      <c r="N267" s="544"/>
      <c r="O267" s="544"/>
      <c r="P267" s="544"/>
      <c r="Q267" s="544"/>
      <c r="R267" s="544"/>
      <c r="S267" s="544"/>
      <c r="T267" s="544"/>
      <c r="U267" s="544"/>
      <c r="V267" s="544"/>
      <c r="W267" s="544"/>
      <c r="X267" s="544"/>
      <c r="Y267" s="544"/>
      <c r="Z267" s="544"/>
      <c r="AA267" s="544"/>
      <c r="AB267" s="544"/>
      <c r="AC267" s="544"/>
      <c r="AD267" s="544"/>
      <c r="AE267" s="544"/>
      <c r="AF267" s="544"/>
      <c r="AG267" s="544"/>
      <c r="AH267" s="544"/>
      <c r="AI267" s="544"/>
      <c r="AJ267" s="545"/>
    </row>
    <row r="268" spans="1:36" ht="15.75" customHeight="1" outlineLevel="1">
      <c r="A268" s="702"/>
      <c r="B268" s="552" t="s">
        <v>713</v>
      </c>
      <c r="C268" s="552" t="s">
        <v>713</v>
      </c>
      <c r="D268" s="553" t="s">
        <v>446</v>
      </c>
      <c r="E268" s="543"/>
      <c r="F268" s="544"/>
      <c r="G268" s="544"/>
      <c r="H268" s="544"/>
      <c r="I268" s="544"/>
      <c r="J268" s="544"/>
      <c r="K268" s="544"/>
      <c r="L268" s="544"/>
      <c r="M268" s="544"/>
      <c r="N268" s="544"/>
      <c r="O268" s="544"/>
      <c r="P268" s="544"/>
      <c r="Q268" s="544"/>
      <c r="R268" s="544"/>
      <c r="S268" s="544"/>
      <c r="T268" s="544"/>
      <c r="U268" s="544"/>
      <c r="V268" s="544"/>
      <c r="W268" s="544"/>
      <c r="X268" s="544"/>
      <c r="Y268" s="544"/>
      <c r="Z268" s="544"/>
      <c r="AA268" s="544"/>
      <c r="AB268" s="544"/>
      <c r="AC268" s="544"/>
      <c r="AD268" s="544"/>
      <c r="AE268" s="544"/>
      <c r="AF268" s="544"/>
      <c r="AG268" s="544"/>
      <c r="AH268" s="544"/>
      <c r="AI268" s="544"/>
      <c r="AJ268" s="545"/>
    </row>
    <row r="269" spans="1:36" outlineLevel="1">
      <c r="A269" s="702"/>
      <c r="B269" s="468"/>
      <c r="C269" s="468"/>
      <c r="D269" s="554"/>
      <c r="E269" s="559"/>
      <c r="F269" s="560"/>
      <c r="G269" s="560"/>
      <c r="H269" s="560"/>
      <c r="I269" s="560"/>
      <c r="J269" s="560"/>
      <c r="K269" s="560"/>
      <c r="L269" s="560"/>
      <c r="M269" s="560"/>
      <c r="N269" s="560"/>
      <c r="O269" s="560"/>
      <c r="P269" s="560"/>
      <c r="Q269" s="560"/>
      <c r="R269" s="560"/>
      <c r="S269" s="560"/>
      <c r="T269" s="560"/>
      <c r="U269" s="560"/>
      <c r="V269" s="560"/>
      <c r="W269" s="560"/>
      <c r="X269" s="560"/>
      <c r="Y269" s="560"/>
      <c r="Z269" s="560"/>
      <c r="AA269" s="560"/>
      <c r="AB269" s="560"/>
      <c r="AC269" s="560"/>
      <c r="AD269" s="560"/>
      <c r="AE269" s="560"/>
      <c r="AF269" s="560"/>
      <c r="AG269" s="560"/>
      <c r="AH269" s="560"/>
      <c r="AI269" s="560"/>
      <c r="AJ269" s="561"/>
    </row>
    <row r="270" spans="1:36" outlineLevel="1">
      <c r="A270" s="702"/>
      <c r="B270" s="468"/>
      <c r="C270" s="468"/>
      <c r="D270" s="554"/>
      <c r="E270" s="559"/>
      <c r="F270" s="560"/>
      <c r="G270" s="560"/>
      <c r="H270" s="560"/>
      <c r="I270" s="560"/>
      <c r="J270" s="560"/>
      <c r="K270" s="560"/>
      <c r="L270" s="560"/>
      <c r="M270" s="560"/>
      <c r="N270" s="560"/>
      <c r="O270" s="560"/>
      <c r="P270" s="560"/>
      <c r="Q270" s="560"/>
      <c r="R270" s="560"/>
      <c r="S270" s="560"/>
      <c r="T270" s="560"/>
      <c r="U270" s="560"/>
      <c r="V270" s="560"/>
      <c r="W270" s="560"/>
      <c r="X270" s="560"/>
      <c r="Y270" s="560"/>
      <c r="Z270" s="560"/>
      <c r="AA270" s="560"/>
      <c r="AB270" s="560"/>
      <c r="AC270" s="560"/>
      <c r="AD270" s="560"/>
      <c r="AE270" s="560"/>
      <c r="AF270" s="560"/>
      <c r="AG270" s="560"/>
      <c r="AH270" s="560"/>
      <c r="AI270" s="560"/>
      <c r="AJ270" s="561"/>
    </row>
    <row r="271" spans="1:36" outlineLevel="1">
      <c r="A271" s="702"/>
      <c r="B271" s="468"/>
      <c r="C271" s="468"/>
      <c r="D271" s="555"/>
      <c r="E271" s="562"/>
      <c r="F271" s="563"/>
      <c r="G271" s="563"/>
      <c r="H271" s="563"/>
      <c r="I271" s="563"/>
      <c r="J271" s="563"/>
      <c r="K271" s="563"/>
      <c r="L271" s="563"/>
      <c r="M271" s="563"/>
      <c r="N271" s="563"/>
      <c r="O271" s="563"/>
      <c r="P271" s="563"/>
      <c r="Q271" s="563"/>
      <c r="R271" s="563"/>
      <c r="S271" s="563"/>
      <c r="T271" s="563"/>
      <c r="U271" s="563"/>
      <c r="V271" s="563"/>
      <c r="W271" s="563"/>
      <c r="X271" s="563"/>
      <c r="Y271" s="563"/>
      <c r="Z271" s="563"/>
      <c r="AA271" s="563"/>
      <c r="AB271" s="563"/>
      <c r="AC271" s="563"/>
      <c r="AD271" s="563"/>
      <c r="AE271" s="563"/>
      <c r="AF271" s="563"/>
      <c r="AG271" s="563"/>
      <c r="AH271" s="563"/>
      <c r="AI271" s="563"/>
      <c r="AJ271" s="564"/>
    </row>
    <row r="272" spans="1:36" ht="26.25">
      <c r="A272" s="73" t="s">
        <v>447</v>
      </c>
      <c r="B272" s="74"/>
      <c r="C272" s="74"/>
      <c r="D272" s="75"/>
      <c r="E272" s="75"/>
      <c r="F272" s="75"/>
      <c r="G272" s="75"/>
      <c r="H272" s="49"/>
      <c r="I272" s="49"/>
      <c r="J272" s="49"/>
      <c r="K272" s="49"/>
      <c r="L272" s="49"/>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68"/>
      <c r="AJ272" s="45"/>
    </row>
    <row r="273" spans="1:36" outlineLevel="1">
      <c r="A273" s="718"/>
      <c r="B273" s="552" t="s">
        <v>714</v>
      </c>
      <c r="C273" s="552" t="s">
        <v>714</v>
      </c>
      <c r="D273" s="715" t="s">
        <v>715</v>
      </c>
      <c r="E273" s="556"/>
      <c r="F273" s="557"/>
      <c r="G273" s="557"/>
      <c r="H273" s="557"/>
      <c r="I273" s="557"/>
      <c r="J273" s="557"/>
      <c r="K273" s="557"/>
      <c r="L273" s="557"/>
      <c r="M273" s="557"/>
      <c r="N273" s="557"/>
      <c r="O273" s="557"/>
      <c r="P273" s="557"/>
      <c r="Q273" s="557"/>
      <c r="R273" s="557"/>
      <c r="S273" s="557"/>
      <c r="T273" s="557"/>
      <c r="U273" s="557"/>
      <c r="V273" s="557"/>
      <c r="W273" s="557"/>
      <c r="X273" s="557"/>
      <c r="Y273" s="557"/>
      <c r="Z273" s="557"/>
      <c r="AA273" s="557"/>
      <c r="AB273" s="557"/>
      <c r="AC273" s="557"/>
      <c r="AD273" s="557"/>
      <c r="AE273" s="557"/>
      <c r="AF273" s="557"/>
      <c r="AG273" s="557"/>
      <c r="AH273" s="557"/>
      <c r="AI273" s="557"/>
      <c r="AJ273" s="558"/>
    </row>
    <row r="274" spans="1:36" outlineLevel="1">
      <c r="A274" s="718"/>
      <c r="B274" s="468"/>
      <c r="C274" s="468"/>
      <c r="D274" s="716"/>
      <c r="E274" s="559"/>
      <c r="F274" s="560"/>
      <c r="G274" s="560"/>
      <c r="H274" s="560"/>
      <c r="I274" s="560"/>
      <c r="J274" s="560"/>
      <c r="K274" s="560"/>
      <c r="L274" s="560"/>
      <c r="M274" s="560"/>
      <c r="N274" s="560"/>
      <c r="O274" s="560"/>
      <c r="P274" s="560"/>
      <c r="Q274" s="560"/>
      <c r="R274" s="560"/>
      <c r="S274" s="560"/>
      <c r="T274" s="560"/>
      <c r="U274" s="560"/>
      <c r="V274" s="560"/>
      <c r="W274" s="560"/>
      <c r="X274" s="560"/>
      <c r="Y274" s="560"/>
      <c r="Z274" s="560"/>
      <c r="AA274" s="560"/>
      <c r="AB274" s="560"/>
      <c r="AC274" s="560"/>
      <c r="AD274" s="560"/>
      <c r="AE274" s="560"/>
      <c r="AF274" s="560"/>
      <c r="AG274" s="560"/>
      <c r="AH274" s="560"/>
      <c r="AI274" s="560"/>
      <c r="AJ274" s="561"/>
    </row>
    <row r="275" spans="1:36" outlineLevel="1">
      <c r="A275" s="718"/>
      <c r="B275" s="468"/>
      <c r="C275" s="468"/>
      <c r="D275" s="716"/>
      <c r="E275" s="559"/>
      <c r="F275" s="560"/>
      <c r="G275" s="560"/>
      <c r="H275" s="560"/>
      <c r="I275" s="560"/>
      <c r="J275" s="560"/>
      <c r="K275" s="560"/>
      <c r="L275" s="560"/>
      <c r="M275" s="560"/>
      <c r="N275" s="560"/>
      <c r="O275" s="560"/>
      <c r="P275" s="560"/>
      <c r="Q275" s="560"/>
      <c r="R275" s="560"/>
      <c r="S275" s="560"/>
      <c r="T275" s="560"/>
      <c r="U275" s="560"/>
      <c r="V275" s="560"/>
      <c r="W275" s="560"/>
      <c r="X275" s="560"/>
      <c r="Y275" s="560"/>
      <c r="Z275" s="560"/>
      <c r="AA275" s="560"/>
      <c r="AB275" s="560"/>
      <c r="AC275" s="560"/>
      <c r="AD275" s="560"/>
      <c r="AE275" s="560"/>
      <c r="AF275" s="560"/>
      <c r="AG275" s="560"/>
      <c r="AH275" s="560"/>
      <c r="AI275" s="560"/>
      <c r="AJ275" s="561"/>
    </row>
    <row r="276" spans="1:36" outlineLevel="1">
      <c r="A276" s="718"/>
      <c r="B276" s="468"/>
      <c r="C276" s="468"/>
      <c r="D276" s="717"/>
      <c r="E276" s="562"/>
      <c r="F276" s="563"/>
      <c r="G276" s="563"/>
      <c r="H276" s="563"/>
      <c r="I276" s="563"/>
      <c r="J276" s="563"/>
      <c r="K276" s="563"/>
      <c r="L276" s="563"/>
      <c r="M276" s="563"/>
      <c r="N276" s="563"/>
      <c r="O276" s="563"/>
      <c r="P276" s="563"/>
      <c r="Q276" s="563"/>
      <c r="R276" s="563"/>
      <c r="S276" s="563"/>
      <c r="T276" s="563"/>
      <c r="U276" s="563"/>
      <c r="V276" s="563"/>
      <c r="W276" s="563"/>
      <c r="X276" s="563"/>
      <c r="Y276" s="563"/>
      <c r="Z276" s="563"/>
      <c r="AA276" s="563"/>
      <c r="AB276" s="563"/>
      <c r="AC276" s="563"/>
      <c r="AD276" s="563"/>
      <c r="AE276" s="563"/>
      <c r="AF276" s="563"/>
      <c r="AG276" s="563"/>
      <c r="AH276" s="563"/>
      <c r="AI276" s="563"/>
      <c r="AJ276" s="564"/>
    </row>
    <row r="277" spans="1:36" ht="16.5" outlineLevel="1" thickBot="1">
      <c r="A277" s="46"/>
      <c r="B277" s="76"/>
      <c r="C277" s="77"/>
      <c r="D277" s="78" t="s">
        <v>261</v>
      </c>
      <c r="E277" s="78" t="s">
        <v>261</v>
      </c>
      <c r="F277" s="78" t="s">
        <v>261</v>
      </c>
      <c r="G277" s="78" t="s">
        <v>261</v>
      </c>
      <c r="H277" s="78" t="s">
        <v>261</v>
      </c>
      <c r="I277" s="78" t="s">
        <v>261</v>
      </c>
      <c r="J277" s="78" t="s">
        <v>261</v>
      </c>
      <c r="K277" s="78" t="s">
        <v>261</v>
      </c>
      <c r="L277" s="78" t="s">
        <v>261</v>
      </c>
      <c r="M277" s="78" t="s">
        <v>261</v>
      </c>
      <c r="N277" s="78" t="s">
        <v>261</v>
      </c>
      <c r="O277" s="78" t="s">
        <v>261</v>
      </c>
      <c r="P277" s="78" t="s">
        <v>261</v>
      </c>
      <c r="Q277" s="78" t="s">
        <v>261</v>
      </c>
      <c r="R277" s="78" t="s">
        <v>261</v>
      </c>
      <c r="S277" s="78" t="s">
        <v>261</v>
      </c>
      <c r="T277" s="78" t="s">
        <v>261</v>
      </c>
      <c r="U277" s="78" t="s">
        <v>261</v>
      </c>
      <c r="V277" s="78" t="s">
        <v>261</v>
      </c>
      <c r="W277" s="78" t="s">
        <v>261</v>
      </c>
      <c r="X277" s="78" t="s">
        <v>261</v>
      </c>
      <c r="Y277" s="78" t="s">
        <v>261</v>
      </c>
      <c r="Z277" s="78" t="s">
        <v>261</v>
      </c>
      <c r="AA277" s="78" t="s">
        <v>261</v>
      </c>
      <c r="AB277" s="78" t="s">
        <v>261</v>
      </c>
      <c r="AC277" s="78" t="s">
        <v>261</v>
      </c>
      <c r="AD277" s="78" t="s">
        <v>261</v>
      </c>
      <c r="AE277" s="78" t="s">
        <v>261</v>
      </c>
      <c r="AF277" s="78" t="s">
        <v>261</v>
      </c>
      <c r="AG277" s="78" t="s">
        <v>261</v>
      </c>
      <c r="AH277" s="78" t="s">
        <v>261</v>
      </c>
      <c r="AI277" s="79" t="s">
        <v>261</v>
      </c>
      <c r="AJ277" s="46"/>
    </row>
    <row r="278" spans="1:36" ht="26.25">
      <c r="A278" s="712" t="s">
        <v>716</v>
      </c>
      <c r="B278" s="712"/>
      <c r="C278" s="712"/>
      <c r="D278" s="712"/>
      <c r="E278" s="712"/>
      <c r="F278" s="712"/>
      <c r="G278" s="713"/>
      <c r="H278" s="49"/>
      <c r="I278" s="49"/>
      <c r="J278" s="49"/>
      <c r="K278" s="49"/>
      <c r="L278" s="49"/>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68"/>
      <c r="AJ278" s="45"/>
    </row>
    <row r="279" spans="1:36" ht="15.75" hidden="1" customHeight="1" outlineLevel="1">
      <c r="A279" s="714"/>
      <c r="B279" s="552" t="s">
        <v>717</v>
      </c>
      <c r="C279" s="552" t="s">
        <v>717</v>
      </c>
      <c r="D279" s="715" t="s">
        <v>718</v>
      </c>
      <c r="E279" s="556"/>
      <c r="F279" s="557"/>
      <c r="G279" s="557"/>
      <c r="H279" s="557"/>
      <c r="I279" s="557"/>
      <c r="J279" s="557"/>
      <c r="K279" s="557"/>
      <c r="L279" s="557"/>
      <c r="M279" s="557"/>
      <c r="N279" s="557"/>
      <c r="O279" s="557"/>
      <c r="P279" s="557"/>
      <c r="Q279" s="557"/>
      <c r="R279" s="557"/>
      <c r="S279" s="557"/>
      <c r="T279" s="557"/>
      <c r="U279" s="557"/>
      <c r="V279" s="557"/>
      <c r="W279" s="557"/>
      <c r="X279" s="557"/>
      <c r="Y279" s="557"/>
      <c r="Z279" s="557"/>
      <c r="AA279" s="557"/>
      <c r="AB279" s="557"/>
      <c r="AC279" s="557"/>
      <c r="AD279" s="557"/>
      <c r="AE279" s="557"/>
      <c r="AF279" s="557"/>
      <c r="AG279" s="557"/>
      <c r="AH279" s="557"/>
      <c r="AI279" s="557"/>
      <c r="AJ279" s="558"/>
    </row>
    <row r="280" spans="1:36" hidden="1" outlineLevel="1">
      <c r="A280" s="714"/>
      <c r="B280" s="468"/>
      <c r="C280" s="468"/>
      <c r="D280" s="716"/>
      <c r="E280" s="559"/>
      <c r="F280" s="560"/>
      <c r="G280" s="560"/>
      <c r="H280" s="560"/>
      <c r="I280" s="560"/>
      <c r="J280" s="560"/>
      <c r="K280" s="560"/>
      <c r="L280" s="560"/>
      <c r="M280" s="560"/>
      <c r="N280" s="560"/>
      <c r="O280" s="560"/>
      <c r="P280" s="560"/>
      <c r="Q280" s="560"/>
      <c r="R280" s="560"/>
      <c r="S280" s="560"/>
      <c r="T280" s="560"/>
      <c r="U280" s="560"/>
      <c r="V280" s="560"/>
      <c r="W280" s="560"/>
      <c r="X280" s="560"/>
      <c r="Y280" s="560"/>
      <c r="Z280" s="560"/>
      <c r="AA280" s="560"/>
      <c r="AB280" s="560"/>
      <c r="AC280" s="560"/>
      <c r="AD280" s="560"/>
      <c r="AE280" s="560"/>
      <c r="AF280" s="560"/>
      <c r="AG280" s="560"/>
      <c r="AH280" s="560"/>
      <c r="AI280" s="560"/>
      <c r="AJ280" s="561"/>
    </row>
    <row r="281" spans="1:36" hidden="1" outlineLevel="1">
      <c r="A281" s="714"/>
      <c r="B281" s="468"/>
      <c r="C281" s="468"/>
      <c r="D281" s="716"/>
      <c r="E281" s="559"/>
      <c r="F281" s="560"/>
      <c r="G281" s="560"/>
      <c r="H281" s="560"/>
      <c r="I281" s="560"/>
      <c r="J281" s="560"/>
      <c r="K281" s="560"/>
      <c r="L281" s="560"/>
      <c r="M281" s="560"/>
      <c r="N281" s="560"/>
      <c r="O281" s="560"/>
      <c r="P281" s="560"/>
      <c r="Q281" s="560"/>
      <c r="R281" s="560"/>
      <c r="S281" s="560"/>
      <c r="T281" s="560"/>
      <c r="U281" s="560"/>
      <c r="V281" s="560"/>
      <c r="W281" s="560"/>
      <c r="X281" s="560"/>
      <c r="Y281" s="560"/>
      <c r="Z281" s="560"/>
      <c r="AA281" s="560"/>
      <c r="AB281" s="560"/>
      <c r="AC281" s="560"/>
      <c r="AD281" s="560"/>
      <c r="AE281" s="560"/>
      <c r="AF281" s="560"/>
      <c r="AG281" s="560"/>
      <c r="AH281" s="560"/>
      <c r="AI281" s="560"/>
      <c r="AJ281" s="561"/>
    </row>
    <row r="282" spans="1:36" hidden="1" outlineLevel="1">
      <c r="A282" s="714"/>
      <c r="B282" s="468"/>
      <c r="C282" s="468"/>
      <c r="D282" s="717"/>
      <c r="E282" s="562"/>
      <c r="F282" s="563"/>
      <c r="G282" s="563"/>
      <c r="H282" s="563"/>
      <c r="I282" s="563"/>
      <c r="J282" s="563"/>
      <c r="K282" s="563"/>
      <c r="L282" s="563"/>
      <c r="M282" s="563"/>
      <c r="N282" s="563"/>
      <c r="O282" s="563"/>
      <c r="P282" s="563"/>
      <c r="Q282" s="563"/>
      <c r="R282" s="563"/>
      <c r="S282" s="563"/>
      <c r="T282" s="563"/>
      <c r="U282" s="563"/>
      <c r="V282" s="563"/>
      <c r="W282" s="563"/>
      <c r="X282" s="563"/>
      <c r="Y282" s="563"/>
      <c r="Z282" s="563"/>
      <c r="AA282" s="563"/>
      <c r="AB282" s="563"/>
      <c r="AC282" s="563"/>
      <c r="AD282" s="563"/>
      <c r="AE282" s="563"/>
      <c r="AF282" s="563"/>
      <c r="AG282" s="563"/>
      <c r="AH282" s="563"/>
      <c r="AI282" s="563"/>
      <c r="AJ282" s="564"/>
    </row>
    <row r="283" spans="1:36" ht="26.25" collapsed="1">
      <c r="A283" s="710" t="s">
        <v>719</v>
      </c>
      <c r="B283" s="710"/>
      <c r="C283" s="710"/>
      <c r="D283" s="710"/>
      <c r="E283" s="710"/>
      <c r="F283" s="710"/>
      <c r="G283" s="711"/>
      <c r="H283" s="49"/>
      <c r="I283" s="49"/>
      <c r="J283" s="49"/>
      <c r="K283" s="49"/>
      <c r="L283" s="49"/>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68"/>
      <c r="AJ283" s="45"/>
    </row>
    <row r="521" ht="12.95" customHeight="1"/>
    <row r="654" spans="1:36" s="45" customFormat="1">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row>
    <row r="660" spans="1:36" s="45" customFormat="1">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row>
  </sheetData>
  <mergeCells count="541">
    <mergeCell ref="E8:T8"/>
    <mergeCell ref="U8:AJ8"/>
    <mergeCell ref="AC160:AD160"/>
    <mergeCell ref="A283:G283"/>
    <mergeCell ref="A278:G278"/>
    <mergeCell ref="A279:A282"/>
    <mergeCell ref="B279:B282"/>
    <mergeCell ref="C279:C282"/>
    <mergeCell ref="D279:D282"/>
    <mergeCell ref="E279:AJ279"/>
    <mergeCell ref="E280:AJ280"/>
    <mergeCell ref="E281:AJ281"/>
    <mergeCell ref="E282:AJ282"/>
    <mergeCell ref="A273:A276"/>
    <mergeCell ref="B273:B276"/>
    <mergeCell ref="C273:C276"/>
    <mergeCell ref="D273:D276"/>
    <mergeCell ref="E273:AJ273"/>
    <mergeCell ref="E274:AJ274"/>
    <mergeCell ref="E275:AJ275"/>
    <mergeCell ref="E276:AJ276"/>
    <mergeCell ref="B268:B271"/>
    <mergeCell ref="C268:C271"/>
    <mergeCell ref="D268:D271"/>
    <mergeCell ref="E268:AJ268"/>
    <mergeCell ref="E269:AJ269"/>
    <mergeCell ref="E270:AJ270"/>
    <mergeCell ref="E271:AJ271"/>
    <mergeCell ref="A139:A271"/>
    <mergeCell ref="B264:B267"/>
    <mergeCell ref="D264:D267"/>
    <mergeCell ref="E264:AJ264"/>
    <mergeCell ref="E265:AJ265"/>
    <mergeCell ref="E266:AJ266"/>
    <mergeCell ref="E267:AJ267"/>
    <mergeCell ref="B256:B259"/>
    <mergeCell ref="E256:AJ256"/>
    <mergeCell ref="E257:AJ257"/>
    <mergeCell ref="E258:AJ258"/>
    <mergeCell ref="E259:AJ259"/>
    <mergeCell ref="B260:B263"/>
    <mergeCell ref="E260:AJ260"/>
    <mergeCell ref="E261:AJ261"/>
    <mergeCell ref="E262:AJ262"/>
    <mergeCell ref="E263:AJ263"/>
    <mergeCell ref="B248:B251"/>
    <mergeCell ref="E248:AJ248"/>
    <mergeCell ref="E249:AJ249"/>
    <mergeCell ref="E250:AJ250"/>
    <mergeCell ref="E251:AJ251"/>
    <mergeCell ref="B252:B255"/>
    <mergeCell ref="E252:AJ252"/>
    <mergeCell ref="E253:AJ253"/>
    <mergeCell ref="E254:AJ254"/>
    <mergeCell ref="E255:AJ255"/>
    <mergeCell ref="B240:B243"/>
    <mergeCell ref="E240:AJ240"/>
    <mergeCell ref="E241:AJ241"/>
    <mergeCell ref="E242:AJ242"/>
    <mergeCell ref="E243:AJ243"/>
    <mergeCell ref="B244:B247"/>
    <mergeCell ref="E244:AJ244"/>
    <mergeCell ref="E245:AJ245"/>
    <mergeCell ref="E246:AJ246"/>
    <mergeCell ref="E247:AJ247"/>
    <mergeCell ref="B224:B227"/>
    <mergeCell ref="E224:AJ224"/>
    <mergeCell ref="E225:AJ225"/>
    <mergeCell ref="E226:AJ226"/>
    <mergeCell ref="E227:AJ227"/>
    <mergeCell ref="B228:B231"/>
    <mergeCell ref="D228:D239"/>
    <mergeCell ref="E228:AJ239"/>
    <mergeCell ref="B232:B235"/>
    <mergeCell ref="B236:B239"/>
    <mergeCell ref="B216:B219"/>
    <mergeCell ref="E216:AJ216"/>
    <mergeCell ref="E217:AJ217"/>
    <mergeCell ref="E218:AJ218"/>
    <mergeCell ref="E219:AJ219"/>
    <mergeCell ref="B220:B223"/>
    <mergeCell ref="E220:AJ220"/>
    <mergeCell ref="E221:AJ221"/>
    <mergeCell ref="E222:AJ222"/>
    <mergeCell ref="E223:AJ223"/>
    <mergeCell ref="B208:B211"/>
    <mergeCell ref="E208:AJ208"/>
    <mergeCell ref="E209:AJ209"/>
    <mergeCell ref="E210:AJ210"/>
    <mergeCell ref="E211:AJ211"/>
    <mergeCell ref="B212:B215"/>
    <mergeCell ref="E212:AJ212"/>
    <mergeCell ref="E213:AJ213"/>
    <mergeCell ref="E214:AJ214"/>
    <mergeCell ref="E215:AJ215"/>
    <mergeCell ref="B196:B199"/>
    <mergeCell ref="E196:AB196"/>
    <mergeCell ref="AC196:AH196"/>
    <mergeCell ref="E197:AB197"/>
    <mergeCell ref="AC197:AH197"/>
    <mergeCell ref="AI197:AJ197"/>
    <mergeCell ref="E198:AB198"/>
    <mergeCell ref="E203:AJ203"/>
    <mergeCell ref="B204:B207"/>
    <mergeCell ref="E204:AJ204"/>
    <mergeCell ref="E205:AJ205"/>
    <mergeCell ref="E206:AJ206"/>
    <mergeCell ref="E207:AJ207"/>
    <mergeCell ref="AC198:AH198"/>
    <mergeCell ref="E199:AB199"/>
    <mergeCell ref="AC199:AH199"/>
    <mergeCell ref="AI199:AJ199"/>
    <mergeCell ref="B200:B203"/>
    <mergeCell ref="E200:AB200"/>
    <mergeCell ref="AC200:AJ200"/>
    <mergeCell ref="E201:AB201"/>
    <mergeCell ref="AC201:AJ201"/>
    <mergeCell ref="E202:AJ202"/>
    <mergeCell ref="B192:B195"/>
    <mergeCell ref="E192:AB192"/>
    <mergeCell ref="AC192:AH192"/>
    <mergeCell ref="E193:AB193"/>
    <mergeCell ref="AC193:AH193"/>
    <mergeCell ref="AI193:AJ193"/>
    <mergeCell ref="E194:AB194"/>
    <mergeCell ref="AC194:AH194"/>
    <mergeCell ref="E195:AB195"/>
    <mergeCell ref="AC195:AH195"/>
    <mergeCell ref="AI195:AJ195"/>
    <mergeCell ref="AI187:AJ187"/>
    <mergeCell ref="B188:B191"/>
    <mergeCell ref="E188:AB188"/>
    <mergeCell ref="AC188:AH188"/>
    <mergeCell ref="E189:AB189"/>
    <mergeCell ref="AC189:AH189"/>
    <mergeCell ref="AI189:AJ189"/>
    <mergeCell ref="E190:AB190"/>
    <mergeCell ref="AC190:AH190"/>
    <mergeCell ref="E191:AB191"/>
    <mergeCell ref="B184:B187"/>
    <mergeCell ref="E184:AB184"/>
    <mergeCell ref="AC184:AH184"/>
    <mergeCell ref="E185:AB185"/>
    <mergeCell ref="AC185:AH185"/>
    <mergeCell ref="AI185:AJ185"/>
    <mergeCell ref="E186:AB186"/>
    <mergeCell ref="AC186:AH186"/>
    <mergeCell ref="E187:AB187"/>
    <mergeCell ref="AC187:AH187"/>
    <mergeCell ref="AC191:AH191"/>
    <mergeCell ref="AI191:AJ191"/>
    <mergeCell ref="B176:B179"/>
    <mergeCell ref="E176:AJ176"/>
    <mergeCell ref="E177:AJ177"/>
    <mergeCell ref="E178:AJ178"/>
    <mergeCell ref="E179:AJ179"/>
    <mergeCell ref="B180:B183"/>
    <mergeCell ref="E180:AJ180"/>
    <mergeCell ref="E181:AJ181"/>
    <mergeCell ref="E182:AJ182"/>
    <mergeCell ref="E183:AJ183"/>
    <mergeCell ref="B168:B171"/>
    <mergeCell ref="E168:AJ168"/>
    <mergeCell ref="E169:AJ169"/>
    <mergeCell ref="E170:AJ170"/>
    <mergeCell ref="E171:AJ171"/>
    <mergeCell ref="B172:B175"/>
    <mergeCell ref="E172:AJ172"/>
    <mergeCell ref="E173:AJ173"/>
    <mergeCell ref="E174:AJ174"/>
    <mergeCell ref="E175:AJ175"/>
    <mergeCell ref="AF160:AG160"/>
    <mergeCell ref="AB161:AD161"/>
    <mergeCell ref="AE161:AG161"/>
    <mergeCell ref="AH161:AJ161"/>
    <mergeCell ref="B164:B167"/>
    <mergeCell ref="E164:AJ164"/>
    <mergeCell ref="E165:AJ165"/>
    <mergeCell ref="E166:AJ166"/>
    <mergeCell ref="E167:AJ167"/>
    <mergeCell ref="B160:B163"/>
    <mergeCell ref="E160:F160"/>
    <mergeCell ref="G160:H160"/>
    <mergeCell ref="I160:J160"/>
    <mergeCell ref="K160:L160"/>
    <mergeCell ref="M160:N160"/>
    <mergeCell ref="O160:P160"/>
    <mergeCell ref="Q160:R160"/>
    <mergeCell ref="S160:T160"/>
    <mergeCell ref="E162:AJ162"/>
    <mergeCell ref="E163:AJ163"/>
    <mergeCell ref="AI160:AJ160"/>
    <mergeCell ref="E161:F161"/>
    <mergeCell ref="G161:H161"/>
    <mergeCell ref="I161:J161"/>
    <mergeCell ref="K161:L161"/>
    <mergeCell ref="M161:N161"/>
    <mergeCell ref="O161:P161"/>
    <mergeCell ref="Q161:R161"/>
    <mergeCell ref="S161:T161"/>
    <mergeCell ref="Y161:AA161"/>
    <mergeCell ref="U160:V160"/>
    <mergeCell ref="W160:X160"/>
    <mergeCell ref="Y160:Z160"/>
    <mergeCell ref="AA160:AB160"/>
    <mergeCell ref="M155:N155"/>
    <mergeCell ref="O155:AB155"/>
    <mergeCell ref="AC155:AJ155"/>
    <mergeCell ref="B156:B159"/>
    <mergeCell ref="E156:T156"/>
    <mergeCell ref="V156:Y156"/>
    <mergeCell ref="E157:T157"/>
    <mergeCell ref="U157:Y157"/>
    <mergeCell ref="E158:T158"/>
    <mergeCell ref="U158:AJ158"/>
    <mergeCell ref="B152:B155"/>
    <mergeCell ref="E155:F155"/>
    <mergeCell ref="G155:H155"/>
    <mergeCell ref="I155:J155"/>
    <mergeCell ref="K155:L155"/>
    <mergeCell ref="E159:AJ159"/>
    <mergeCell ref="Y152:AB152"/>
    <mergeCell ref="AC152:AJ152"/>
    <mergeCell ref="E153:T153"/>
    <mergeCell ref="U153:AJ153"/>
    <mergeCell ref="E154:P154"/>
    <mergeCell ref="R154:T154"/>
    <mergeCell ref="U154:X154"/>
    <mergeCell ref="Y154:AB154"/>
    <mergeCell ref="AC154:AJ154"/>
    <mergeCell ref="E152:F152"/>
    <mergeCell ref="G152:H152"/>
    <mergeCell ref="I152:L152"/>
    <mergeCell ref="M152:T152"/>
    <mergeCell ref="U152:X152"/>
    <mergeCell ref="AC151:AJ151"/>
    <mergeCell ref="M149:T149"/>
    <mergeCell ref="U149:X149"/>
    <mergeCell ref="Y149:AB149"/>
    <mergeCell ref="AC149:AJ149"/>
    <mergeCell ref="E150:AJ150"/>
    <mergeCell ref="P145:S145"/>
    <mergeCell ref="T145:AC145"/>
    <mergeCell ref="AD145:AJ145"/>
    <mergeCell ref="AC147:AJ147"/>
    <mergeCell ref="B148:B151"/>
    <mergeCell ref="E148:H148"/>
    <mergeCell ref="I148:L148"/>
    <mergeCell ref="M148:T148"/>
    <mergeCell ref="U148:X148"/>
    <mergeCell ref="Y148:AB148"/>
    <mergeCell ref="AC148:AJ148"/>
    <mergeCell ref="E149:H149"/>
    <mergeCell ref="I149:L149"/>
    <mergeCell ref="E147:F147"/>
    <mergeCell ref="G147:H147"/>
    <mergeCell ref="I147:L147"/>
    <mergeCell ref="M147:T147"/>
    <mergeCell ref="U147:X147"/>
    <mergeCell ref="Y147:AB147"/>
    <mergeCell ref="E151:H151"/>
    <mergeCell ref="I151:L151"/>
    <mergeCell ref="M151:T151"/>
    <mergeCell ref="U151:X151"/>
    <mergeCell ref="Y151:AB151"/>
    <mergeCell ref="AC141:AJ141"/>
    <mergeCell ref="E142:T142"/>
    <mergeCell ref="U142:AJ142"/>
    <mergeCell ref="B144:B147"/>
    <mergeCell ref="F144:G144"/>
    <mergeCell ref="H144:K144"/>
    <mergeCell ref="L144:M144"/>
    <mergeCell ref="N144:R144"/>
    <mergeCell ref="S144:U144"/>
    <mergeCell ref="W144:Y144"/>
    <mergeCell ref="B139:B142"/>
    <mergeCell ref="E141:L141"/>
    <mergeCell ref="M141:T141"/>
    <mergeCell ref="U141:AB141"/>
    <mergeCell ref="Z144:AC144"/>
    <mergeCell ref="E146:H146"/>
    <mergeCell ref="I146:L146"/>
    <mergeCell ref="M146:T146"/>
    <mergeCell ref="U146:X146"/>
    <mergeCell ref="Y146:AB146"/>
    <mergeCell ref="AC146:AJ146"/>
    <mergeCell ref="AD144:AF144"/>
    <mergeCell ref="AG144:AI144"/>
    <mergeCell ref="E145:O145"/>
    <mergeCell ref="AA139:AB139"/>
    <mergeCell ref="AD139:AF139"/>
    <mergeCell ref="AI139:AJ139"/>
    <mergeCell ref="E140:T140"/>
    <mergeCell ref="U140:V140"/>
    <mergeCell ref="W140:X140"/>
    <mergeCell ref="Y140:Z140"/>
    <mergeCell ref="AA140:AB140"/>
    <mergeCell ref="AC140:AE140"/>
    <mergeCell ref="AF140:AJ140"/>
    <mergeCell ref="E139:T139"/>
    <mergeCell ref="U139:V139"/>
    <mergeCell ref="W139:X139"/>
    <mergeCell ref="Y139:Z139"/>
    <mergeCell ref="E133:AJ133"/>
    <mergeCell ref="B134:B137"/>
    <mergeCell ref="C134:C137"/>
    <mergeCell ref="D134:D137"/>
    <mergeCell ref="E134:AJ134"/>
    <mergeCell ref="E135:AJ135"/>
    <mergeCell ref="E136:AJ136"/>
    <mergeCell ref="E137:AJ137"/>
    <mergeCell ref="B114:B117"/>
    <mergeCell ref="B118:B121"/>
    <mergeCell ref="B122:B125"/>
    <mergeCell ref="B126:B129"/>
    <mergeCell ref="E129:AJ129"/>
    <mergeCell ref="B130:B133"/>
    <mergeCell ref="D130:D133"/>
    <mergeCell ref="E130:AJ130"/>
    <mergeCell ref="E131:AJ131"/>
    <mergeCell ref="E132:AJ132"/>
    <mergeCell ref="E128:AJ128"/>
    <mergeCell ref="B106:B109"/>
    <mergeCell ref="E106:AJ106"/>
    <mergeCell ref="E107:AJ107"/>
    <mergeCell ref="E108:AJ108"/>
    <mergeCell ref="E109:AJ109"/>
    <mergeCell ref="B110:B113"/>
    <mergeCell ref="E110:AJ110"/>
    <mergeCell ref="E111:AJ111"/>
    <mergeCell ref="E112:AJ112"/>
    <mergeCell ref="E113:AJ113"/>
    <mergeCell ref="B82:B85"/>
    <mergeCell ref="B90:B93"/>
    <mergeCell ref="B86:B89"/>
    <mergeCell ref="E91:AJ91"/>
    <mergeCell ref="E92:AJ92"/>
    <mergeCell ref="E93:AJ93"/>
    <mergeCell ref="B94:B97"/>
    <mergeCell ref="B102:B105"/>
    <mergeCell ref="B98:B101"/>
    <mergeCell ref="E103:AJ103"/>
    <mergeCell ref="E104:AJ104"/>
    <mergeCell ref="E105:AJ105"/>
    <mergeCell ref="E82:AJ82"/>
    <mergeCell ref="E83:AJ83"/>
    <mergeCell ref="E84:AJ84"/>
    <mergeCell ref="E85:AJ85"/>
    <mergeCell ref="E86:AJ86"/>
    <mergeCell ref="E87:AJ87"/>
    <mergeCell ref="E88:AJ88"/>
    <mergeCell ref="E89:AJ89"/>
    <mergeCell ref="E90:AJ90"/>
    <mergeCell ref="E94:AJ94"/>
    <mergeCell ref="E95:AJ95"/>
    <mergeCell ref="E96:AJ96"/>
    <mergeCell ref="B66:B69"/>
    <mergeCell ref="E66:AJ66"/>
    <mergeCell ref="E67:AJ67"/>
    <mergeCell ref="E68:AJ68"/>
    <mergeCell ref="E69:AJ69"/>
    <mergeCell ref="B70:B73"/>
    <mergeCell ref="E70:AJ70"/>
    <mergeCell ref="E71:AJ71"/>
    <mergeCell ref="B78:B81"/>
    <mergeCell ref="B74:B77"/>
    <mergeCell ref="E81:AJ81"/>
    <mergeCell ref="E72:AJ72"/>
    <mergeCell ref="E73:AJ73"/>
    <mergeCell ref="E74:AJ74"/>
    <mergeCell ref="E75:AJ75"/>
    <mergeCell ref="E76:AJ76"/>
    <mergeCell ref="E77:AJ77"/>
    <mergeCell ref="E78:AJ78"/>
    <mergeCell ref="E79:AJ79"/>
    <mergeCell ref="E80:AJ80"/>
    <mergeCell ref="Z60:AB60"/>
    <mergeCell ref="AD60:AF60"/>
    <mergeCell ref="AH60:AJ60"/>
    <mergeCell ref="AD61:AF61"/>
    <mergeCell ref="AH61:AJ61"/>
    <mergeCell ref="B62:B65"/>
    <mergeCell ref="E62:AJ62"/>
    <mergeCell ref="E63:AJ63"/>
    <mergeCell ref="E64:AJ64"/>
    <mergeCell ref="E65:AJ65"/>
    <mergeCell ref="F61:H61"/>
    <mergeCell ref="J61:L61"/>
    <mergeCell ref="N61:P61"/>
    <mergeCell ref="R61:T61"/>
    <mergeCell ref="V61:X61"/>
    <mergeCell ref="Z61:AB61"/>
    <mergeCell ref="B58:B61"/>
    <mergeCell ref="V60:X60"/>
    <mergeCell ref="Z58:AB58"/>
    <mergeCell ref="AD58:AF58"/>
    <mergeCell ref="AH58:AJ58"/>
    <mergeCell ref="F59:H59"/>
    <mergeCell ref="J59:L59"/>
    <mergeCell ref="N59:P59"/>
    <mergeCell ref="V59:X59"/>
    <mergeCell ref="Z59:AB59"/>
    <mergeCell ref="AD59:AF59"/>
    <mergeCell ref="AH59:AJ59"/>
    <mergeCell ref="F58:H58"/>
    <mergeCell ref="J58:L58"/>
    <mergeCell ref="N58:P58"/>
    <mergeCell ref="R58:T58"/>
    <mergeCell ref="V58:X58"/>
    <mergeCell ref="V54:X54"/>
    <mergeCell ref="AH55:AJ55"/>
    <mergeCell ref="B54:B57"/>
    <mergeCell ref="F57:H57"/>
    <mergeCell ref="J57:L57"/>
    <mergeCell ref="N57:P57"/>
    <mergeCell ref="R57:T57"/>
    <mergeCell ref="F60:H60"/>
    <mergeCell ref="J60:L60"/>
    <mergeCell ref="N60:P60"/>
    <mergeCell ref="R60:T60"/>
    <mergeCell ref="F56:H56"/>
    <mergeCell ref="J56:L56"/>
    <mergeCell ref="N56:P56"/>
    <mergeCell ref="R56:T56"/>
    <mergeCell ref="F55:H55"/>
    <mergeCell ref="J55:L55"/>
    <mergeCell ref="N55:P55"/>
    <mergeCell ref="R55:T55"/>
    <mergeCell ref="F54:H54"/>
    <mergeCell ref="J54:L54"/>
    <mergeCell ref="N54:P54"/>
    <mergeCell ref="R54:T54"/>
    <mergeCell ref="R59:T59"/>
    <mergeCell ref="B46:B49"/>
    <mergeCell ref="E46:AJ46"/>
    <mergeCell ref="E47:AJ47"/>
    <mergeCell ref="E48:AJ48"/>
    <mergeCell ref="E49:AJ49"/>
    <mergeCell ref="B50:B53"/>
    <mergeCell ref="E50:AJ50"/>
    <mergeCell ref="E51:AJ51"/>
    <mergeCell ref="E52:AJ52"/>
    <mergeCell ref="E53:AJ53"/>
    <mergeCell ref="B38:B41"/>
    <mergeCell ref="E38:AJ38"/>
    <mergeCell ref="E39:AJ39"/>
    <mergeCell ref="E40:AJ40"/>
    <mergeCell ref="E41:AJ41"/>
    <mergeCell ref="B42:B45"/>
    <mergeCell ref="E42:AJ42"/>
    <mergeCell ref="E43:AJ43"/>
    <mergeCell ref="E44:AJ44"/>
    <mergeCell ref="E45:AJ45"/>
    <mergeCell ref="B30:B33"/>
    <mergeCell ref="E30:AJ30"/>
    <mergeCell ref="E31:AJ31"/>
    <mergeCell ref="E32:AJ32"/>
    <mergeCell ref="E33:AJ33"/>
    <mergeCell ref="B34:B37"/>
    <mergeCell ref="E34:AJ34"/>
    <mergeCell ref="E35:AJ35"/>
    <mergeCell ref="E36:AJ36"/>
    <mergeCell ref="E37:AJ37"/>
    <mergeCell ref="B22:B25"/>
    <mergeCell ref="E22:AJ22"/>
    <mergeCell ref="E23:AJ23"/>
    <mergeCell ref="E24:AJ24"/>
    <mergeCell ref="E25:AJ25"/>
    <mergeCell ref="B26:B29"/>
    <mergeCell ref="E26:AJ26"/>
    <mergeCell ref="E27:AJ27"/>
    <mergeCell ref="E28:AJ28"/>
    <mergeCell ref="E29:AJ29"/>
    <mergeCell ref="B18:B21"/>
    <mergeCell ref="E18:AJ18"/>
    <mergeCell ref="E19:AJ19"/>
    <mergeCell ref="E20:AJ20"/>
    <mergeCell ref="E21:AJ21"/>
    <mergeCell ref="AG11:AH11"/>
    <mergeCell ref="AI11:AJ11"/>
    <mergeCell ref="E12:L12"/>
    <mergeCell ref="M12:AJ12"/>
    <mergeCell ref="E13:AJ13"/>
    <mergeCell ref="B14:B17"/>
    <mergeCell ref="E14:T14"/>
    <mergeCell ref="U14:AJ14"/>
    <mergeCell ref="E15:T15"/>
    <mergeCell ref="E16:T16"/>
    <mergeCell ref="B10:B13"/>
    <mergeCell ref="E10:AJ10"/>
    <mergeCell ref="E11:H11"/>
    <mergeCell ref="AC11:AD11"/>
    <mergeCell ref="AE11:AF11"/>
    <mergeCell ref="A6:A137"/>
    <mergeCell ref="B6:B9"/>
    <mergeCell ref="E6:T6"/>
    <mergeCell ref="U6:AB6"/>
    <mergeCell ref="AC6:AJ6"/>
    <mergeCell ref="G7:I7"/>
    <mergeCell ref="E114:AJ114"/>
    <mergeCell ref="E115:AJ115"/>
    <mergeCell ref="E116:AJ116"/>
    <mergeCell ref="E117:AJ117"/>
    <mergeCell ref="E118:AJ118"/>
    <mergeCell ref="E119:AJ119"/>
    <mergeCell ref="E120:AJ120"/>
    <mergeCell ref="E121:AJ121"/>
    <mergeCell ref="E122:AJ122"/>
    <mergeCell ref="E123:AJ123"/>
    <mergeCell ref="E124:AJ124"/>
    <mergeCell ref="E125:AJ125"/>
    <mergeCell ref="E126:AJ126"/>
    <mergeCell ref="E127:AJ127"/>
    <mergeCell ref="K7:L7"/>
    <mergeCell ref="M7:AJ7"/>
    <mergeCell ref="E9:AJ9"/>
    <mergeCell ref="E97:AJ97"/>
    <mergeCell ref="E98:AJ98"/>
    <mergeCell ref="E99:AJ99"/>
    <mergeCell ref="E100:AJ100"/>
    <mergeCell ref="E101:AJ101"/>
    <mergeCell ref="E102:AJ102"/>
    <mergeCell ref="E3:L3"/>
    <mergeCell ref="M3:T3"/>
    <mergeCell ref="U3:AB3"/>
    <mergeCell ref="AC3:AJ3"/>
    <mergeCell ref="E17:AJ17"/>
    <mergeCell ref="V56:X56"/>
    <mergeCell ref="Z56:AB56"/>
    <mergeCell ref="AD56:AF56"/>
    <mergeCell ref="AH56:AJ56"/>
    <mergeCell ref="V57:X57"/>
    <mergeCell ref="Z57:AB57"/>
    <mergeCell ref="AD57:AF57"/>
    <mergeCell ref="AH57:AJ57"/>
    <mergeCell ref="Z54:AB54"/>
    <mergeCell ref="AD54:AF54"/>
    <mergeCell ref="AH54:AJ54"/>
    <mergeCell ref="V55:X55"/>
    <mergeCell ref="Z55:AB55"/>
    <mergeCell ref="AD55:AF55"/>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2D729-F17A-4184-B813-31E5274CB32E}">
  <dimension ref="A1:AJ659"/>
  <sheetViews>
    <sheetView zoomScale="80" zoomScaleNormal="80" workbookViewId="0">
      <pane ySplit="1" topLeftCell="A99" activePane="bottomLeft" state="frozen"/>
      <selection pane="bottomLeft" activeCell="M61" sqref="M61"/>
      <selection activeCell="H1" sqref="H1"/>
    </sheetView>
  </sheetViews>
  <sheetFormatPr defaultRowHeight="15.75" outlineLevelRow="2"/>
  <cols>
    <col min="1" max="1" width="8.875" customWidth="1"/>
    <col min="4" max="4" width="25.625" customWidth="1"/>
  </cols>
  <sheetData>
    <row r="1" spans="1:36" s="45" customFormat="1" ht="36.75" customHeight="1">
      <c r="A1" s="42" t="s">
        <v>229</v>
      </c>
      <c r="B1" s="43"/>
      <c r="C1" s="43"/>
      <c r="D1" s="44"/>
      <c r="E1" s="165">
        <v>31</v>
      </c>
      <c r="F1" s="163">
        <f>E1-1</f>
        <v>30</v>
      </c>
      <c r="G1" s="163">
        <f t="shared" ref="G1:AJ1" si="0">F1-1</f>
        <v>29</v>
      </c>
      <c r="H1" s="163">
        <f t="shared" si="0"/>
        <v>28</v>
      </c>
      <c r="I1" s="163">
        <f>H1-1</f>
        <v>27</v>
      </c>
      <c r="J1" s="163">
        <f t="shared" si="0"/>
        <v>26</v>
      </c>
      <c r="K1" s="163">
        <f t="shared" si="0"/>
        <v>25</v>
      </c>
      <c r="L1" s="163">
        <f t="shared" si="0"/>
        <v>24</v>
      </c>
      <c r="M1" s="163">
        <f t="shared" si="0"/>
        <v>23</v>
      </c>
      <c r="N1" s="163">
        <f t="shared" si="0"/>
        <v>22</v>
      </c>
      <c r="O1" s="163">
        <f t="shared" si="0"/>
        <v>21</v>
      </c>
      <c r="P1" s="163">
        <f t="shared" si="0"/>
        <v>20</v>
      </c>
      <c r="Q1" s="163">
        <f t="shared" si="0"/>
        <v>19</v>
      </c>
      <c r="R1" s="163">
        <f t="shared" si="0"/>
        <v>18</v>
      </c>
      <c r="S1" s="163">
        <f t="shared" si="0"/>
        <v>17</v>
      </c>
      <c r="T1" s="163">
        <f t="shared" si="0"/>
        <v>16</v>
      </c>
      <c r="U1" s="163">
        <f t="shared" si="0"/>
        <v>15</v>
      </c>
      <c r="V1" s="163">
        <f t="shared" si="0"/>
        <v>14</v>
      </c>
      <c r="W1" s="163">
        <f t="shared" si="0"/>
        <v>13</v>
      </c>
      <c r="X1" s="163">
        <f t="shared" si="0"/>
        <v>12</v>
      </c>
      <c r="Y1" s="163">
        <f t="shared" si="0"/>
        <v>11</v>
      </c>
      <c r="Z1" s="163">
        <f t="shared" si="0"/>
        <v>10</v>
      </c>
      <c r="AA1" s="163">
        <f t="shared" si="0"/>
        <v>9</v>
      </c>
      <c r="AB1" s="163">
        <f t="shared" si="0"/>
        <v>8</v>
      </c>
      <c r="AC1" s="163">
        <f t="shared" si="0"/>
        <v>7</v>
      </c>
      <c r="AD1" s="163">
        <f t="shared" si="0"/>
        <v>6</v>
      </c>
      <c r="AE1" s="163">
        <f t="shared" si="0"/>
        <v>5</v>
      </c>
      <c r="AF1" s="163">
        <f t="shared" si="0"/>
        <v>4</v>
      </c>
      <c r="AG1" s="163">
        <f t="shared" si="0"/>
        <v>3</v>
      </c>
      <c r="AH1" s="163">
        <f t="shared" si="0"/>
        <v>2</v>
      </c>
      <c r="AI1" s="163">
        <f t="shared" si="0"/>
        <v>1</v>
      </c>
      <c r="AJ1" s="163">
        <f t="shared" si="0"/>
        <v>0</v>
      </c>
    </row>
    <row r="2" spans="1:36">
      <c r="A2" s="46"/>
      <c r="B2" s="46"/>
      <c r="C2" s="45"/>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spans="1:36">
      <c r="A3" s="45"/>
      <c r="B3" s="45"/>
      <c r="C3" s="45"/>
      <c r="D3" s="47"/>
      <c r="E3" s="467" t="s">
        <v>230</v>
      </c>
      <c r="F3" s="468"/>
      <c r="G3" s="468"/>
      <c r="H3" s="468"/>
      <c r="I3" s="468"/>
      <c r="J3" s="468"/>
      <c r="K3" s="468"/>
      <c r="L3" s="468"/>
      <c r="M3" s="467" t="s">
        <v>231</v>
      </c>
      <c r="N3" s="468"/>
      <c r="O3" s="468"/>
      <c r="P3" s="468"/>
      <c r="Q3" s="468"/>
      <c r="R3" s="468"/>
      <c r="S3" s="468"/>
      <c r="T3" s="468"/>
      <c r="U3" s="467" t="s">
        <v>232</v>
      </c>
      <c r="V3" s="468"/>
      <c r="W3" s="468"/>
      <c r="X3" s="468"/>
      <c r="Y3" s="468"/>
      <c r="Z3" s="468"/>
      <c r="AA3" s="468"/>
      <c r="AB3" s="468"/>
      <c r="AC3" s="467" t="s">
        <v>233</v>
      </c>
      <c r="AD3" s="468"/>
      <c r="AE3" s="468"/>
      <c r="AF3" s="468"/>
      <c r="AG3" s="468"/>
      <c r="AH3" s="468"/>
      <c r="AI3" s="468"/>
      <c r="AJ3" s="468"/>
    </row>
    <row r="4" spans="1:36">
      <c r="A4" s="45"/>
      <c r="B4" s="43"/>
      <c r="C4" s="43"/>
      <c r="D4" s="44"/>
      <c r="E4" s="165">
        <v>31</v>
      </c>
      <c r="F4" s="163">
        <f>E4-1</f>
        <v>30</v>
      </c>
      <c r="G4" s="163">
        <f t="shared" ref="G4:AJ4" si="1">F4-1</f>
        <v>29</v>
      </c>
      <c r="H4" s="163">
        <f t="shared" si="1"/>
        <v>28</v>
      </c>
      <c r="I4" s="163">
        <f>H4-1</f>
        <v>27</v>
      </c>
      <c r="J4" s="163">
        <f t="shared" si="1"/>
        <v>26</v>
      </c>
      <c r="K4" s="163">
        <f t="shared" si="1"/>
        <v>25</v>
      </c>
      <c r="L4" s="163">
        <f t="shared" si="1"/>
        <v>24</v>
      </c>
      <c r="M4" s="163">
        <f t="shared" si="1"/>
        <v>23</v>
      </c>
      <c r="N4" s="163">
        <f t="shared" si="1"/>
        <v>22</v>
      </c>
      <c r="O4" s="163">
        <f t="shared" si="1"/>
        <v>21</v>
      </c>
      <c r="P4" s="163">
        <f t="shared" si="1"/>
        <v>20</v>
      </c>
      <c r="Q4" s="163">
        <f t="shared" si="1"/>
        <v>19</v>
      </c>
      <c r="R4" s="163">
        <f t="shared" si="1"/>
        <v>18</v>
      </c>
      <c r="S4" s="163">
        <f t="shared" si="1"/>
        <v>17</v>
      </c>
      <c r="T4" s="163">
        <f t="shared" si="1"/>
        <v>16</v>
      </c>
      <c r="U4" s="163">
        <f t="shared" si="1"/>
        <v>15</v>
      </c>
      <c r="V4" s="163">
        <f t="shared" si="1"/>
        <v>14</v>
      </c>
      <c r="W4" s="163">
        <f t="shared" si="1"/>
        <v>13</v>
      </c>
      <c r="X4" s="163">
        <f t="shared" si="1"/>
        <v>12</v>
      </c>
      <c r="Y4" s="163">
        <f t="shared" si="1"/>
        <v>11</v>
      </c>
      <c r="Z4" s="163">
        <f t="shared" si="1"/>
        <v>10</v>
      </c>
      <c r="AA4" s="163">
        <f t="shared" si="1"/>
        <v>9</v>
      </c>
      <c r="AB4" s="163">
        <f t="shared" si="1"/>
        <v>8</v>
      </c>
      <c r="AC4" s="163">
        <f t="shared" si="1"/>
        <v>7</v>
      </c>
      <c r="AD4" s="163">
        <f t="shared" si="1"/>
        <v>6</v>
      </c>
      <c r="AE4" s="163">
        <f t="shared" si="1"/>
        <v>5</v>
      </c>
      <c r="AF4" s="163">
        <f t="shared" si="1"/>
        <v>4</v>
      </c>
      <c r="AG4" s="163">
        <f t="shared" si="1"/>
        <v>3</v>
      </c>
      <c r="AH4" s="163">
        <f t="shared" si="1"/>
        <v>2</v>
      </c>
      <c r="AI4" s="163">
        <f t="shared" si="1"/>
        <v>1</v>
      </c>
      <c r="AJ4" s="163">
        <f t="shared" si="1"/>
        <v>0</v>
      </c>
    </row>
    <row r="5" spans="1:36" ht="33.75">
      <c r="A5" s="45"/>
      <c r="B5" s="48" t="s">
        <v>234</v>
      </c>
      <c r="C5" s="48" t="s">
        <v>235</v>
      </c>
      <c r="D5" s="48" t="s">
        <v>236</v>
      </c>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row>
    <row r="6" spans="1:36" outlineLevel="2">
      <c r="A6" s="473" t="s">
        <v>237</v>
      </c>
      <c r="B6" s="475">
        <v>100000</v>
      </c>
      <c r="C6" s="166" t="str">
        <f>DEC2HEX(HEX2DEC($B$6)*16, 8)</f>
        <v>01000000</v>
      </c>
      <c r="D6" s="286" t="s">
        <v>238</v>
      </c>
      <c r="E6" s="478" t="s">
        <v>238</v>
      </c>
      <c r="F6" s="479"/>
      <c r="G6" s="479"/>
      <c r="H6" s="479"/>
      <c r="I6" s="479"/>
      <c r="J6" s="479"/>
      <c r="K6" s="479"/>
      <c r="L6" s="479"/>
      <c r="M6" s="479"/>
      <c r="N6" s="479"/>
      <c r="O6" s="479"/>
      <c r="P6" s="479"/>
      <c r="Q6" s="479"/>
      <c r="R6" s="479"/>
      <c r="S6" s="479"/>
      <c r="T6" s="480"/>
      <c r="U6" s="481" t="s">
        <v>239</v>
      </c>
      <c r="V6" s="482"/>
      <c r="W6" s="482"/>
      <c r="X6" s="482"/>
      <c r="Y6" s="482"/>
      <c r="Z6" s="482"/>
      <c r="AA6" s="482"/>
      <c r="AB6" s="482"/>
      <c r="AC6" s="483" t="s">
        <v>240</v>
      </c>
      <c r="AD6" s="484"/>
      <c r="AE6" s="484"/>
      <c r="AF6" s="484"/>
      <c r="AG6" s="484"/>
      <c r="AH6" s="484"/>
      <c r="AI6" s="484"/>
      <c r="AJ6" s="485"/>
    </row>
    <row r="7" spans="1:36" outlineLevel="2">
      <c r="A7" s="474"/>
      <c r="B7" s="476"/>
      <c r="C7" s="51" t="str">
        <f t="shared" ref="C7:C17" si="2">DEC2HEX(HEX2DEC(C6) + 4, 8)</f>
        <v>01000004</v>
      </c>
      <c r="D7" s="286" t="s">
        <v>241</v>
      </c>
      <c r="E7" s="107" t="s">
        <v>242</v>
      </c>
      <c r="F7" s="409" t="s">
        <v>243</v>
      </c>
      <c r="G7" s="486" t="s">
        <v>244</v>
      </c>
      <c r="H7" s="487"/>
      <c r="I7" s="488"/>
      <c r="J7" s="52" t="s">
        <v>245</v>
      </c>
      <c r="K7" s="489" t="s">
        <v>246</v>
      </c>
      <c r="L7" s="489"/>
      <c r="M7" s="490" t="s">
        <v>247</v>
      </c>
      <c r="N7" s="491"/>
      <c r="O7" s="491"/>
      <c r="P7" s="491"/>
      <c r="Q7" s="491"/>
      <c r="R7" s="491"/>
      <c r="S7" s="491"/>
      <c r="T7" s="491"/>
      <c r="U7" s="491"/>
      <c r="V7" s="491"/>
      <c r="W7" s="491"/>
      <c r="X7" s="491"/>
      <c r="Y7" s="491"/>
      <c r="Z7" s="491"/>
      <c r="AA7" s="491"/>
      <c r="AB7" s="491"/>
      <c r="AC7" s="491"/>
      <c r="AD7" s="491"/>
      <c r="AE7" s="491"/>
      <c r="AF7" s="491"/>
      <c r="AG7" s="491"/>
      <c r="AH7" s="491"/>
      <c r="AI7" s="491"/>
      <c r="AJ7" s="492"/>
    </row>
    <row r="8" spans="1:36" outlineLevel="2">
      <c r="A8" s="474"/>
      <c r="B8" s="476"/>
      <c r="C8" s="51" t="str">
        <f t="shared" si="2"/>
        <v>01000008</v>
      </c>
      <c r="D8" s="51" t="s">
        <v>248</v>
      </c>
      <c r="E8" s="577" t="s">
        <v>245</v>
      </c>
      <c r="F8" s="578"/>
      <c r="G8" s="578"/>
      <c r="H8" s="578"/>
      <c r="I8" s="578"/>
      <c r="J8" s="578"/>
      <c r="K8" s="578"/>
      <c r="L8" s="578"/>
      <c r="M8" s="578"/>
      <c r="N8" s="578"/>
      <c r="O8" s="578"/>
      <c r="P8" s="578"/>
      <c r="Q8" s="578"/>
      <c r="R8" s="578"/>
      <c r="S8" s="578"/>
      <c r="T8" s="579"/>
      <c r="U8" s="497" t="s">
        <v>249</v>
      </c>
      <c r="V8" s="582"/>
      <c r="W8" s="582"/>
      <c r="X8" s="582"/>
      <c r="Y8" s="582"/>
      <c r="Z8" s="582"/>
      <c r="AA8" s="582"/>
      <c r="AB8" s="582"/>
      <c r="AC8" s="582"/>
      <c r="AD8" s="582"/>
      <c r="AE8" s="582"/>
      <c r="AF8" s="582"/>
      <c r="AG8" s="582"/>
      <c r="AH8" s="582"/>
      <c r="AI8" s="582"/>
      <c r="AJ8" s="707"/>
    </row>
    <row r="9" spans="1:36" outlineLevel="2">
      <c r="A9" s="474"/>
      <c r="B9" s="477"/>
      <c r="C9" s="54" t="str">
        <f t="shared" si="2"/>
        <v>0100000C</v>
      </c>
      <c r="D9" s="51" t="s">
        <v>250</v>
      </c>
      <c r="E9" s="493" t="s">
        <v>251</v>
      </c>
      <c r="F9" s="494"/>
      <c r="G9" s="494"/>
      <c r="H9" s="494"/>
      <c r="I9" s="494"/>
      <c r="J9" s="494"/>
      <c r="K9" s="494"/>
      <c r="L9" s="494"/>
      <c r="M9" s="494"/>
      <c r="N9" s="494"/>
      <c r="O9" s="494"/>
      <c r="P9" s="494"/>
      <c r="Q9" s="494"/>
      <c r="R9" s="494"/>
      <c r="S9" s="494"/>
      <c r="T9" s="494"/>
      <c r="U9" s="494"/>
      <c r="V9" s="494"/>
      <c r="W9" s="494"/>
      <c r="X9" s="494"/>
      <c r="Y9" s="494"/>
      <c r="Z9" s="494"/>
      <c r="AA9" s="494"/>
      <c r="AB9" s="494"/>
      <c r="AC9" s="494"/>
      <c r="AD9" s="494"/>
      <c r="AE9" s="494"/>
      <c r="AF9" s="494"/>
      <c r="AG9" s="494"/>
      <c r="AH9" s="494"/>
      <c r="AI9" s="494"/>
      <c r="AJ9" s="495"/>
    </row>
    <row r="10" spans="1:36" outlineLevel="2">
      <c r="A10" s="474"/>
      <c r="B10" s="496" t="str">
        <f>DEC2HEX(HEX2DEC(B6) + 1)</f>
        <v>100001</v>
      </c>
      <c r="C10" s="49" t="str">
        <f t="shared" si="2"/>
        <v>01000010</v>
      </c>
      <c r="D10" s="105" t="s">
        <v>252</v>
      </c>
      <c r="E10" s="461" t="s">
        <v>253</v>
      </c>
      <c r="F10" s="462"/>
      <c r="G10" s="462"/>
      <c r="H10" s="462"/>
      <c r="I10" s="462"/>
      <c r="J10" s="462"/>
      <c r="K10" s="462"/>
      <c r="L10" s="462"/>
      <c r="M10" s="462"/>
      <c r="N10" s="462"/>
      <c r="O10" s="462"/>
      <c r="P10" s="462"/>
      <c r="Q10" s="462"/>
      <c r="R10" s="462"/>
      <c r="S10" s="462"/>
      <c r="T10" s="462"/>
      <c r="U10" s="462"/>
      <c r="V10" s="462"/>
      <c r="W10" s="462"/>
      <c r="X10" s="462"/>
      <c r="Y10" s="462"/>
      <c r="Z10" s="462"/>
      <c r="AA10" s="462"/>
      <c r="AB10" s="462"/>
      <c r="AC10" s="462"/>
      <c r="AD10" s="462"/>
      <c r="AE10" s="462"/>
      <c r="AF10" s="462"/>
      <c r="AG10" s="462"/>
      <c r="AH10" s="462"/>
      <c r="AI10" s="462"/>
      <c r="AJ10" s="463"/>
    </row>
    <row r="11" spans="1:36" ht="16.149999999999999" customHeight="1" outlineLevel="2">
      <c r="A11" s="474"/>
      <c r="B11" s="468"/>
      <c r="C11" s="51" t="str">
        <f t="shared" si="2"/>
        <v>01000014</v>
      </c>
      <c r="D11" s="280" t="s">
        <v>254</v>
      </c>
      <c r="E11" s="525" t="s">
        <v>255</v>
      </c>
      <c r="F11" s="526"/>
      <c r="G11" s="526"/>
      <c r="H11" s="527"/>
      <c r="I11" s="406" t="s">
        <v>245</v>
      </c>
      <c r="J11" s="407"/>
      <c r="K11" s="407"/>
      <c r="L11" s="407"/>
      <c r="M11" s="407"/>
      <c r="N11" s="407"/>
      <c r="O11" s="407"/>
      <c r="P11" s="407"/>
      <c r="Q11" s="407"/>
      <c r="R11" s="407"/>
      <c r="S11" s="407"/>
      <c r="T11" s="407"/>
      <c r="U11" s="407"/>
      <c r="V11" s="407"/>
      <c r="W11" s="407"/>
      <c r="X11" s="407"/>
      <c r="Y11" s="407"/>
      <c r="Z11" s="407"/>
      <c r="AA11" s="407"/>
      <c r="AB11" s="407"/>
      <c r="AC11" s="509" t="s">
        <v>256</v>
      </c>
      <c r="AD11" s="510"/>
      <c r="AE11" s="509" t="s">
        <v>257</v>
      </c>
      <c r="AF11" s="510"/>
      <c r="AG11" s="509" t="s">
        <v>258</v>
      </c>
      <c r="AH11" s="510"/>
      <c r="AI11" s="509" t="s">
        <v>259</v>
      </c>
      <c r="AJ11" s="510"/>
    </row>
    <row r="12" spans="1:36" outlineLevel="2">
      <c r="A12" s="474"/>
      <c r="B12" s="468"/>
      <c r="C12" s="51" t="str">
        <f t="shared" si="2"/>
        <v>01000018</v>
      </c>
      <c r="D12" s="51" t="s">
        <v>260</v>
      </c>
      <c r="E12" s="511" t="s">
        <v>261</v>
      </c>
      <c r="F12" s="512"/>
      <c r="G12" s="512"/>
      <c r="H12" s="512"/>
      <c r="I12" s="512"/>
      <c r="J12" s="512"/>
      <c r="K12" s="512"/>
      <c r="L12" s="512"/>
      <c r="M12" s="513" t="s">
        <v>262</v>
      </c>
      <c r="N12" s="491"/>
      <c r="O12" s="491"/>
      <c r="P12" s="491"/>
      <c r="Q12" s="491"/>
      <c r="R12" s="491"/>
      <c r="S12" s="491"/>
      <c r="T12" s="491"/>
      <c r="U12" s="491"/>
      <c r="V12" s="491"/>
      <c r="W12" s="491"/>
      <c r="X12" s="491"/>
      <c r="Y12" s="491"/>
      <c r="Z12" s="491"/>
      <c r="AA12" s="491"/>
      <c r="AB12" s="491"/>
      <c r="AC12" s="491"/>
      <c r="AD12" s="491"/>
      <c r="AE12" s="491"/>
      <c r="AF12" s="491"/>
      <c r="AG12" s="491"/>
      <c r="AH12" s="491"/>
      <c r="AI12" s="491"/>
      <c r="AJ12" s="514"/>
    </row>
    <row r="13" spans="1:36" outlineLevel="2">
      <c r="A13" s="474"/>
      <c r="B13" s="468"/>
      <c r="C13" s="54" t="str">
        <f t="shared" si="2"/>
        <v>0100001C</v>
      </c>
      <c r="D13" s="54" t="s">
        <v>263</v>
      </c>
      <c r="E13" s="497" t="s">
        <v>263</v>
      </c>
      <c r="F13" s="498"/>
      <c r="G13" s="498"/>
      <c r="H13" s="498"/>
      <c r="I13" s="498"/>
      <c r="J13" s="498"/>
      <c r="K13" s="498"/>
      <c r="L13" s="498"/>
      <c r="M13" s="498"/>
      <c r="N13" s="498"/>
      <c r="O13" s="498"/>
      <c r="P13" s="498"/>
      <c r="Q13" s="498"/>
      <c r="R13" s="498"/>
      <c r="S13" s="498"/>
      <c r="T13" s="498"/>
      <c r="U13" s="498"/>
      <c r="V13" s="498"/>
      <c r="W13" s="498"/>
      <c r="X13" s="498"/>
      <c r="Y13" s="498"/>
      <c r="Z13" s="498"/>
      <c r="AA13" s="498"/>
      <c r="AB13" s="498"/>
      <c r="AC13" s="498"/>
      <c r="AD13" s="498"/>
      <c r="AE13" s="498"/>
      <c r="AF13" s="498"/>
      <c r="AG13" s="498"/>
      <c r="AH13" s="498"/>
      <c r="AI13" s="498"/>
      <c r="AJ13" s="499"/>
    </row>
    <row r="14" spans="1:36" outlineLevel="2">
      <c r="A14" s="474"/>
      <c r="B14" s="496" t="str">
        <f>DEC2HEX(HEX2DEC(B10) + 1)</f>
        <v>100002</v>
      </c>
      <c r="C14" s="49" t="str">
        <f t="shared" si="2"/>
        <v>01000020</v>
      </c>
      <c r="D14" s="49" t="s">
        <v>264</v>
      </c>
      <c r="E14" s="515" t="s">
        <v>265</v>
      </c>
      <c r="F14" s="516"/>
      <c r="G14" s="516"/>
      <c r="H14" s="516"/>
      <c r="I14" s="516"/>
      <c r="J14" s="516"/>
      <c r="K14" s="516"/>
      <c r="L14" s="516"/>
      <c r="M14" s="516"/>
      <c r="N14" s="516"/>
      <c r="O14" s="516"/>
      <c r="P14" s="516"/>
      <c r="Q14" s="516"/>
      <c r="R14" s="516"/>
      <c r="S14" s="516"/>
      <c r="T14" s="517"/>
      <c r="U14" s="518" t="s">
        <v>266</v>
      </c>
      <c r="V14" s="519"/>
      <c r="W14" s="519"/>
      <c r="X14" s="519"/>
      <c r="Y14" s="519"/>
      <c r="Z14" s="519"/>
      <c r="AA14" s="519"/>
      <c r="AB14" s="519"/>
      <c r="AC14" s="519"/>
      <c r="AD14" s="519"/>
      <c r="AE14" s="519"/>
      <c r="AF14" s="519"/>
      <c r="AG14" s="519"/>
      <c r="AH14" s="519"/>
      <c r="AI14" s="519"/>
      <c r="AJ14" s="520"/>
    </row>
    <row r="15" spans="1:36" outlineLevel="2">
      <c r="A15" s="474"/>
      <c r="B15" s="468"/>
      <c r="C15" s="51" t="str">
        <f t="shared" si="2"/>
        <v>01000024</v>
      </c>
      <c r="D15" s="51" t="s">
        <v>267</v>
      </c>
      <c r="E15" s="521" t="s">
        <v>265</v>
      </c>
      <c r="F15" s="522"/>
      <c r="G15" s="522"/>
      <c r="H15" s="522"/>
      <c r="I15" s="522"/>
      <c r="J15" s="522"/>
      <c r="K15" s="522"/>
      <c r="L15" s="522"/>
      <c r="M15" s="522"/>
      <c r="N15" s="522"/>
      <c r="O15" s="522"/>
      <c r="P15" s="522"/>
      <c r="Q15" s="522"/>
      <c r="R15" s="522"/>
      <c r="S15" s="522"/>
      <c r="T15" s="523"/>
      <c r="U15" s="55" t="s">
        <v>268</v>
      </c>
      <c r="V15" s="50"/>
      <c r="W15" s="50"/>
      <c r="X15" s="50"/>
      <c r="Y15" s="50"/>
      <c r="Z15" s="56" t="s">
        <v>269</v>
      </c>
      <c r="AA15" s="56" t="s">
        <v>270</v>
      </c>
      <c r="AB15" s="56" t="s">
        <v>271</v>
      </c>
      <c r="AC15" s="56" t="s">
        <v>272</v>
      </c>
      <c r="AD15" s="56" t="s">
        <v>273</v>
      </c>
      <c r="AE15" s="56" t="s">
        <v>274</v>
      </c>
      <c r="AF15" s="57">
        <v>0</v>
      </c>
      <c r="AG15" s="56" t="s">
        <v>275</v>
      </c>
      <c r="AH15" s="56" t="s">
        <v>276</v>
      </c>
      <c r="AI15" s="56" t="s">
        <v>277</v>
      </c>
      <c r="AJ15" s="56" t="s">
        <v>278</v>
      </c>
    </row>
    <row r="16" spans="1:36" outlineLevel="2">
      <c r="A16" s="474"/>
      <c r="B16" s="468"/>
      <c r="C16" s="51" t="str">
        <f t="shared" si="2"/>
        <v>01000028</v>
      </c>
      <c r="D16" s="51" t="s">
        <v>279</v>
      </c>
      <c r="E16" s="524" t="s">
        <v>265</v>
      </c>
      <c r="F16" s="491"/>
      <c r="G16" s="491"/>
      <c r="H16" s="491"/>
      <c r="I16" s="491"/>
      <c r="J16" s="491"/>
      <c r="K16" s="491"/>
      <c r="L16" s="491"/>
      <c r="M16" s="491"/>
      <c r="N16" s="491"/>
      <c r="O16" s="491"/>
      <c r="P16" s="491"/>
      <c r="Q16" s="491"/>
      <c r="R16" s="491"/>
      <c r="S16" s="491"/>
      <c r="T16" s="492"/>
      <c r="U16" s="52"/>
      <c r="V16" s="52"/>
      <c r="W16" s="52"/>
      <c r="X16" s="52"/>
      <c r="Y16" s="52"/>
      <c r="Z16" s="56" t="s">
        <v>269</v>
      </c>
      <c r="AA16" s="56" t="s">
        <v>270</v>
      </c>
      <c r="AB16" s="56" t="s">
        <v>271</v>
      </c>
      <c r="AC16" s="56" t="s">
        <v>272</v>
      </c>
      <c r="AD16" s="56" t="s">
        <v>273</v>
      </c>
      <c r="AE16" s="56" t="s">
        <v>274</v>
      </c>
      <c r="AF16" s="57">
        <v>0</v>
      </c>
      <c r="AG16" s="56" t="s">
        <v>275</v>
      </c>
      <c r="AH16" s="56" t="s">
        <v>276</v>
      </c>
      <c r="AI16" s="56" t="s">
        <v>277</v>
      </c>
      <c r="AJ16" s="56" t="s">
        <v>278</v>
      </c>
    </row>
    <row r="17" spans="1:36" ht="16.149999999999999" customHeight="1" outlineLevel="2">
      <c r="A17" s="474"/>
      <c r="B17" s="468"/>
      <c r="C17" s="54" t="str">
        <f t="shared" si="2"/>
        <v>0100002C</v>
      </c>
      <c r="D17" s="281" t="s">
        <v>252</v>
      </c>
      <c r="E17" s="469" t="s">
        <v>245</v>
      </c>
      <c r="F17" s="470"/>
      <c r="G17" s="470"/>
      <c r="H17" s="470"/>
      <c r="I17" s="470"/>
      <c r="J17" s="470"/>
      <c r="K17" s="470"/>
      <c r="L17" s="470"/>
      <c r="M17" s="470"/>
      <c r="N17" s="470"/>
      <c r="O17" s="470"/>
      <c r="P17" s="470"/>
      <c r="Q17" s="470"/>
      <c r="R17" s="470"/>
      <c r="S17" s="470"/>
      <c r="T17" s="470"/>
      <c r="U17" s="470"/>
      <c r="V17" s="470"/>
      <c r="W17" s="470"/>
      <c r="X17" s="470"/>
      <c r="Y17" s="470"/>
      <c r="Z17" s="470"/>
      <c r="AA17" s="470"/>
      <c r="AB17" s="470"/>
      <c r="AC17" s="470"/>
      <c r="AD17" s="470"/>
      <c r="AE17" s="470"/>
      <c r="AF17" s="470"/>
      <c r="AG17" s="470"/>
      <c r="AH17" s="470"/>
      <c r="AI17" s="470"/>
      <c r="AJ17" s="471"/>
    </row>
    <row r="18" spans="1:36" outlineLevel="2">
      <c r="A18" s="474"/>
      <c r="B18" s="496" t="str">
        <f>DEC2HEX(HEX2DEC(B14) + 1)</f>
        <v>100003</v>
      </c>
      <c r="C18" s="49" t="str">
        <f>DEC2HEX(HEX2DEC(C17) + 4, 8)</f>
        <v>01000030</v>
      </c>
      <c r="D18" s="285" t="s">
        <v>280</v>
      </c>
      <c r="E18" s="497" t="s">
        <v>281</v>
      </c>
      <c r="F18" s="498"/>
      <c r="G18" s="498"/>
      <c r="H18" s="498"/>
      <c r="I18" s="498"/>
      <c r="J18" s="498"/>
      <c r="K18" s="498"/>
      <c r="L18" s="498"/>
      <c r="M18" s="498"/>
      <c r="N18" s="498"/>
      <c r="O18" s="498"/>
      <c r="P18" s="498"/>
      <c r="Q18" s="498"/>
      <c r="R18" s="498"/>
      <c r="S18" s="498"/>
      <c r="T18" s="498"/>
      <c r="U18" s="498"/>
      <c r="V18" s="498"/>
      <c r="W18" s="498"/>
      <c r="X18" s="498"/>
      <c r="Y18" s="498"/>
      <c r="Z18" s="498"/>
      <c r="AA18" s="498"/>
      <c r="AB18" s="498"/>
      <c r="AC18" s="498"/>
      <c r="AD18" s="498"/>
      <c r="AE18" s="498"/>
      <c r="AF18" s="498"/>
      <c r="AG18" s="498"/>
      <c r="AH18" s="498"/>
      <c r="AI18" s="498"/>
      <c r="AJ18" s="499"/>
    </row>
    <row r="19" spans="1:36" outlineLevel="2">
      <c r="A19" s="474"/>
      <c r="B19" s="468"/>
      <c r="C19" s="51" t="str">
        <f>DEC2HEX(HEX2DEC(C18) + 4, 8)</f>
        <v>01000034</v>
      </c>
      <c r="D19" s="286" t="s">
        <v>282</v>
      </c>
      <c r="E19" s="500" t="s">
        <v>283</v>
      </c>
      <c r="F19" s="501"/>
      <c r="G19" s="501"/>
      <c r="H19" s="501"/>
      <c r="I19" s="501"/>
      <c r="J19" s="501"/>
      <c r="K19" s="501"/>
      <c r="L19" s="501"/>
      <c r="M19" s="501"/>
      <c r="N19" s="501"/>
      <c r="O19" s="501"/>
      <c r="P19" s="501"/>
      <c r="Q19" s="501"/>
      <c r="R19" s="501"/>
      <c r="S19" s="501"/>
      <c r="T19" s="501"/>
      <c r="U19" s="501"/>
      <c r="V19" s="501"/>
      <c r="W19" s="501"/>
      <c r="X19" s="501"/>
      <c r="Y19" s="501"/>
      <c r="Z19" s="501"/>
      <c r="AA19" s="501"/>
      <c r="AB19" s="501"/>
      <c r="AC19" s="501"/>
      <c r="AD19" s="501"/>
      <c r="AE19" s="501"/>
      <c r="AF19" s="501"/>
      <c r="AG19" s="501"/>
      <c r="AH19" s="501"/>
      <c r="AI19" s="501"/>
      <c r="AJ19" s="502"/>
    </row>
    <row r="20" spans="1:36" outlineLevel="2">
      <c r="A20" s="474"/>
      <c r="B20" s="468"/>
      <c r="C20" s="51" t="str">
        <f t="shared" ref="C20:C21" si="3">DEC2HEX(HEX2DEC(C19) + 4, 8)</f>
        <v>01000038</v>
      </c>
      <c r="D20" s="286" t="s">
        <v>284</v>
      </c>
      <c r="E20" s="503" t="s">
        <v>285</v>
      </c>
      <c r="F20" s="504"/>
      <c r="G20" s="504"/>
      <c r="H20" s="504"/>
      <c r="I20" s="504"/>
      <c r="J20" s="504"/>
      <c r="K20" s="504"/>
      <c r="L20" s="504"/>
      <c r="M20" s="504"/>
      <c r="N20" s="504"/>
      <c r="O20" s="504"/>
      <c r="P20" s="504"/>
      <c r="Q20" s="504"/>
      <c r="R20" s="504"/>
      <c r="S20" s="504"/>
      <c r="T20" s="504"/>
      <c r="U20" s="504"/>
      <c r="V20" s="504"/>
      <c r="W20" s="504"/>
      <c r="X20" s="504"/>
      <c r="Y20" s="504"/>
      <c r="Z20" s="504"/>
      <c r="AA20" s="504"/>
      <c r="AB20" s="504"/>
      <c r="AC20" s="504"/>
      <c r="AD20" s="504"/>
      <c r="AE20" s="504"/>
      <c r="AF20" s="504"/>
      <c r="AG20" s="504"/>
      <c r="AH20" s="504"/>
      <c r="AI20" s="504"/>
      <c r="AJ20" s="505"/>
    </row>
    <row r="21" spans="1:36" outlineLevel="2">
      <c r="A21" s="474"/>
      <c r="B21" s="468"/>
      <c r="C21" s="54" t="str">
        <f t="shared" si="3"/>
        <v>0100003C</v>
      </c>
      <c r="D21" s="285" t="s">
        <v>286</v>
      </c>
      <c r="E21" s="506" t="s">
        <v>287</v>
      </c>
      <c r="F21" s="507"/>
      <c r="G21" s="507"/>
      <c r="H21" s="507"/>
      <c r="I21" s="507"/>
      <c r="J21" s="507"/>
      <c r="K21" s="507"/>
      <c r="L21" s="507"/>
      <c r="M21" s="507"/>
      <c r="N21" s="507"/>
      <c r="O21" s="507"/>
      <c r="P21" s="507"/>
      <c r="Q21" s="507"/>
      <c r="R21" s="507"/>
      <c r="S21" s="507"/>
      <c r="T21" s="507"/>
      <c r="U21" s="507"/>
      <c r="V21" s="507"/>
      <c r="W21" s="507"/>
      <c r="X21" s="507"/>
      <c r="Y21" s="507"/>
      <c r="Z21" s="507"/>
      <c r="AA21" s="507"/>
      <c r="AB21" s="507"/>
      <c r="AC21" s="507"/>
      <c r="AD21" s="507"/>
      <c r="AE21" s="507"/>
      <c r="AF21" s="507"/>
      <c r="AG21" s="507"/>
      <c r="AH21" s="507"/>
      <c r="AI21" s="507"/>
      <c r="AJ21" s="508"/>
    </row>
    <row r="22" spans="1:36" outlineLevel="2">
      <c r="A22" s="474"/>
      <c r="B22" s="496" t="str">
        <f>DEC2HEX(HEX2DEC(B18) + 1)</f>
        <v>100004</v>
      </c>
      <c r="C22" s="49" t="str">
        <f>DEC2HEX(HEX2DEC(C21) + 4, 8)</f>
        <v>01000040</v>
      </c>
      <c r="D22" s="286" t="s">
        <v>288</v>
      </c>
      <c r="E22" s="528" t="s">
        <v>289</v>
      </c>
      <c r="F22" s="529"/>
      <c r="G22" s="529"/>
      <c r="H22" s="529"/>
      <c r="I22" s="529"/>
      <c r="J22" s="529"/>
      <c r="K22" s="529"/>
      <c r="L22" s="529"/>
      <c r="M22" s="529"/>
      <c r="N22" s="529"/>
      <c r="O22" s="529"/>
      <c r="P22" s="529"/>
      <c r="Q22" s="529"/>
      <c r="R22" s="529"/>
      <c r="S22" s="529"/>
      <c r="T22" s="529"/>
      <c r="U22" s="529"/>
      <c r="V22" s="529"/>
      <c r="W22" s="529"/>
      <c r="X22" s="529"/>
      <c r="Y22" s="529"/>
      <c r="Z22" s="529"/>
      <c r="AA22" s="529"/>
      <c r="AB22" s="529"/>
      <c r="AC22" s="529"/>
      <c r="AD22" s="529"/>
      <c r="AE22" s="529"/>
      <c r="AF22" s="529"/>
      <c r="AG22" s="529"/>
      <c r="AH22" s="529"/>
      <c r="AI22" s="529"/>
      <c r="AJ22" s="530"/>
    </row>
    <row r="23" spans="1:36" outlineLevel="2">
      <c r="A23" s="474"/>
      <c r="B23" s="468"/>
      <c r="C23" s="51" t="str">
        <f t="shared" ref="C23:C25" si="4">DEC2HEX(HEX2DEC(C22) + 4, 8)</f>
        <v>01000044</v>
      </c>
      <c r="D23" s="285" t="s">
        <v>290</v>
      </c>
      <c r="E23" s="531" t="s">
        <v>291</v>
      </c>
      <c r="F23" s="532"/>
      <c r="G23" s="532"/>
      <c r="H23" s="532"/>
      <c r="I23" s="532"/>
      <c r="J23" s="532"/>
      <c r="K23" s="532"/>
      <c r="L23" s="532"/>
      <c r="M23" s="532"/>
      <c r="N23" s="532"/>
      <c r="O23" s="532"/>
      <c r="P23" s="532"/>
      <c r="Q23" s="532"/>
      <c r="R23" s="532"/>
      <c r="S23" s="532"/>
      <c r="T23" s="532"/>
      <c r="U23" s="532"/>
      <c r="V23" s="532"/>
      <c r="W23" s="532"/>
      <c r="X23" s="532"/>
      <c r="Y23" s="532"/>
      <c r="Z23" s="532"/>
      <c r="AA23" s="532"/>
      <c r="AB23" s="532"/>
      <c r="AC23" s="532"/>
      <c r="AD23" s="532"/>
      <c r="AE23" s="532"/>
      <c r="AF23" s="532"/>
      <c r="AG23" s="532"/>
      <c r="AH23" s="532"/>
      <c r="AI23" s="532"/>
      <c r="AJ23" s="533"/>
    </row>
    <row r="24" spans="1:36" outlineLevel="2">
      <c r="A24" s="474"/>
      <c r="B24" s="468"/>
      <c r="C24" s="51" t="str">
        <f t="shared" si="4"/>
        <v>01000048</v>
      </c>
      <c r="D24" s="286" t="s">
        <v>292</v>
      </c>
      <c r="E24" s="531" t="s">
        <v>293</v>
      </c>
      <c r="F24" s="532"/>
      <c r="G24" s="532"/>
      <c r="H24" s="532"/>
      <c r="I24" s="532"/>
      <c r="J24" s="532"/>
      <c r="K24" s="532"/>
      <c r="L24" s="532"/>
      <c r="M24" s="532"/>
      <c r="N24" s="532"/>
      <c r="O24" s="532"/>
      <c r="P24" s="532"/>
      <c r="Q24" s="532"/>
      <c r="R24" s="532"/>
      <c r="S24" s="532"/>
      <c r="T24" s="532"/>
      <c r="U24" s="532"/>
      <c r="V24" s="532"/>
      <c r="W24" s="532"/>
      <c r="X24" s="532"/>
      <c r="Y24" s="532"/>
      <c r="Z24" s="532"/>
      <c r="AA24" s="532"/>
      <c r="AB24" s="532"/>
      <c r="AC24" s="532"/>
      <c r="AD24" s="532"/>
      <c r="AE24" s="532"/>
      <c r="AF24" s="532"/>
      <c r="AG24" s="532"/>
      <c r="AH24" s="532"/>
      <c r="AI24" s="532"/>
      <c r="AJ24" s="533"/>
    </row>
    <row r="25" spans="1:36" outlineLevel="2">
      <c r="A25" s="474"/>
      <c r="B25" s="468"/>
      <c r="C25" s="54" t="str">
        <f t="shared" si="4"/>
        <v>0100004C</v>
      </c>
      <c r="D25" s="285" t="s">
        <v>294</v>
      </c>
      <c r="E25" s="531" t="s">
        <v>295</v>
      </c>
      <c r="F25" s="532"/>
      <c r="G25" s="532"/>
      <c r="H25" s="532"/>
      <c r="I25" s="532"/>
      <c r="J25" s="532"/>
      <c r="K25" s="532"/>
      <c r="L25" s="532"/>
      <c r="M25" s="532"/>
      <c r="N25" s="532"/>
      <c r="O25" s="532"/>
      <c r="P25" s="532"/>
      <c r="Q25" s="532"/>
      <c r="R25" s="532"/>
      <c r="S25" s="532"/>
      <c r="T25" s="532"/>
      <c r="U25" s="532"/>
      <c r="V25" s="532"/>
      <c r="W25" s="532"/>
      <c r="X25" s="532"/>
      <c r="Y25" s="532"/>
      <c r="Z25" s="532"/>
      <c r="AA25" s="532"/>
      <c r="AB25" s="532"/>
      <c r="AC25" s="532"/>
      <c r="AD25" s="532"/>
      <c r="AE25" s="532"/>
      <c r="AF25" s="532"/>
      <c r="AG25" s="532"/>
      <c r="AH25" s="532"/>
      <c r="AI25" s="532"/>
      <c r="AJ25" s="533"/>
    </row>
    <row r="26" spans="1:36" outlineLevel="2">
      <c r="A26" s="474"/>
      <c r="B26" s="496" t="str">
        <f>DEC2HEX(HEX2DEC(B22) + 1)</f>
        <v>100005</v>
      </c>
      <c r="C26" s="49" t="str">
        <f>DEC2HEX(HEX2DEC(C25) + 4, 8)</f>
        <v>01000050</v>
      </c>
      <c r="D26" s="286" t="s">
        <v>296</v>
      </c>
      <c r="E26" s="528" t="s">
        <v>297</v>
      </c>
      <c r="F26" s="529"/>
      <c r="G26" s="529"/>
      <c r="H26" s="529"/>
      <c r="I26" s="529"/>
      <c r="J26" s="529"/>
      <c r="K26" s="529"/>
      <c r="L26" s="529"/>
      <c r="M26" s="529"/>
      <c r="N26" s="529"/>
      <c r="O26" s="529"/>
      <c r="P26" s="529"/>
      <c r="Q26" s="529"/>
      <c r="R26" s="529"/>
      <c r="S26" s="529"/>
      <c r="T26" s="529"/>
      <c r="U26" s="529"/>
      <c r="V26" s="529"/>
      <c r="W26" s="529"/>
      <c r="X26" s="529"/>
      <c r="Y26" s="529"/>
      <c r="Z26" s="529"/>
      <c r="AA26" s="529"/>
      <c r="AB26" s="529"/>
      <c r="AC26" s="529"/>
      <c r="AD26" s="529"/>
      <c r="AE26" s="529"/>
      <c r="AF26" s="529"/>
      <c r="AG26" s="529"/>
      <c r="AH26" s="529"/>
      <c r="AI26" s="529"/>
      <c r="AJ26" s="530"/>
    </row>
    <row r="27" spans="1:36" outlineLevel="2">
      <c r="A27" s="474"/>
      <c r="B27" s="468"/>
      <c r="C27" s="51" t="str">
        <f t="shared" ref="C27:C29" si="5">DEC2HEX(HEX2DEC(C26) + 4, 8)</f>
        <v>01000054</v>
      </c>
      <c r="D27" s="285" t="s">
        <v>298</v>
      </c>
      <c r="E27" s="531" t="s">
        <v>299</v>
      </c>
      <c r="F27" s="532"/>
      <c r="G27" s="532"/>
      <c r="H27" s="532"/>
      <c r="I27" s="532"/>
      <c r="J27" s="532"/>
      <c r="K27" s="532"/>
      <c r="L27" s="532"/>
      <c r="M27" s="532"/>
      <c r="N27" s="532"/>
      <c r="O27" s="532"/>
      <c r="P27" s="532"/>
      <c r="Q27" s="532"/>
      <c r="R27" s="532"/>
      <c r="S27" s="532"/>
      <c r="T27" s="532"/>
      <c r="U27" s="532"/>
      <c r="V27" s="532"/>
      <c r="W27" s="532"/>
      <c r="X27" s="532"/>
      <c r="Y27" s="532"/>
      <c r="Z27" s="532"/>
      <c r="AA27" s="532"/>
      <c r="AB27" s="532"/>
      <c r="AC27" s="532"/>
      <c r="AD27" s="532"/>
      <c r="AE27" s="532"/>
      <c r="AF27" s="532"/>
      <c r="AG27" s="532"/>
      <c r="AH27" s="532"/>
      <c r="AI27" s="532"/>
      <c r="AJ27" s="533"/>
    </row>
    <row r="28" spans="1:36" outlineLevel="2">
      <c r="A28" s="474"/>
      <c r="B28" s="468"/>
      <c r="C28" s="51" t="str">
        <f t="shared" si="5"/>
        <v>01000058</v>
      </c>
      <c r="D28" s="286" t="s">
        <v>300</v>
      </c>
      <c r="E28" s="531" t="s">
        <v>301</v>
      </c>
      <c r="F28" s="532"/>
      <c r="G28" s="532"/>
      <c r="H28" s="532"/>
      <c r="I28" s="532"/>
      <c r="J28" s="532"/>
      <c r="K28" s="532"/>
      <c r="L28" s="532"/>
      <c r="M28" s="532"/>
      <c r="N28" s="532"/>
      <c r="O28" s="532"/>
      <c r="P28" s="532"/>
      <c r="Q28" s="532"/>
      <c r="R28" s="532"/>
      <c r="S28" s="532"/>
      <c r="T28" s="532"/>
      <c r="U28" s="532"/>
      <c r="V28" s="532"/>
      <c r="W28" s="532"/>
      <c r="X28" s="532"/>
      <c r="Y28" s="532"/>
      <c r="Z28" s="532"/>
      <c r="AA28" s="532"/>
      <c r="AB28" s="532"/>
      <c r="AC28" s="532"/>
      <c r="AD28" s="532"/>
      <c r="AE28" s="532"/>
      <c r="AF28" s="532"/>
      <c r="AG28" s="532"/>
      <c r="AH28" s="532"/>
      <c r="AI28" s="532"/>
      <c r="AJ28" s="533"/>
    </row>
    <row r="29" spans="1:36" outlineLevel="2">
      <c r="A29" s="474"/>
      <c r="B29" s="468"/>
      <c r="C29" s="54" t="str">
        <f t="shared" si="5"/>
        <v>0100005C</v>
      </c>
      <c r="D29" s="285" t="s">
        <v>302</v>
      </c>
      <c r="E29" s="531" t="s">
        <v>303</v>
      </c>
      <c r="F29" s="532"/>
      <c r="G29" s="532"/>
      <c r="H29" s="532"/>
      <c r="I29" s="532"/>
      <c r="J29" s="532"/>
      <c r="K29" s="532"/>
      <c r="L29" s="532"/>
      <c r="M29" s="532"/>
      <c r="N29" s="532"/>
      <c r="O29" s="532"/>
      <c r="P29" s="532"/>
      <c r="Q29" s="532"/>
      <c r="R29" s="532"/>
      <c r="S29" s="532"/>
      <c r="T29" s="532"/>
      <c r="U29" s="532"/>
      <c r="V29" s="532"/>
      <c r="W29" s="532"/>
      <c r="X29" s="532"/>
      <c r="Y29" s="532"/>
      <c r="Z29" s="532"/>
      <c r="AA29" s="532"/>
      <c r="AB29" s="532"/>
      <c r="AC29" s="532"/>
      <c r="AD29" s="532"/>
      <c r="AE29" s="532"/>
      <c r="AF29" s="532"/>
      <c r="AG29" s="532"/>
      <c r="AH29" s="532"/>
      <c r="AI29" s="532"/>
      <c r="AJ29" s="533"/>
    </row>
    <row r="30" spans="1:36" outlineLevel="2">
      <c r="A30" s="474"/>
      <c r="B30" s="496" t="str">
        <f>DEC2HEX(HEX2DEC(B26) + 1)</f>
        <v>100006</v>
      </c>
      <c r="C30" s="49" t="str">
        <f>DEC2HEX(HEX2DEC(C29) + 4, 8)</f>
        <v>01000060</v>
      </c>
      <c r="D30" s="285" t="s">
        <v>304</v>
      </c>
      <c r="E30" s="497" t="s">
        <v>305</v>
      </c>
      <c r="F30" s="498"/>
      <c r="G30" s="498"/>
      <c r="H30" s="498"/>
      <c r="I30" s="498"/>
      <c r="J30" s="498"/>
      <c r="K30" s="498"/>
      <c r="L30" s="498"/>
      <c r="M30" s="498"/>
      <c r="N30" s="498"/>
      <c r="O30" s="498"/>
      <c r="P30" s="498"/>
      <c r="Q30" s="498"/>
      <c r="R30" s="498"/>
      <c r="S30" s="498"/>
      <c r="T30" s="498"/>
      <c r="U30" s="498"/>
      <c r="V30" s="498"/>
      <c r="W30" s="498"/>
      <c r="X30" s="498"/>
      <c r="Y30" s="498"/>
      <c r="Z30" s="498"/>
      <c r="AA30" s="498"/>
      <c r="AB30" s="498"/>
      <c r="AC30" s="498"/>
      <c r="AD30" s="498"/>
      <c r="AE30" s="498"/>
      <c r="AF30" s="498"/>
      <c r="AG30" s="498"/>
      <c r="AH30" s="498"/>
      <c r="AI30" s="498"/>
      <c r="AJ30" s="499"/>
    </row>
    <row r="31" spans="1:36" outlineLevel="2">
      <c r="A31" s="474"/>
      <c r="B31" s="468"/>
      <c r="C31" s="51" t="str">
        <f t="shared" ref="C31:C33" si="6">DEC2HEX(HEX2DEC(C30) + 4, 8)</f>
        <v>01000064</v>
      </c>
      <c r="D31" s="286" t="s">
        <v>306</v>
      </c>
      <c r="E31" s="534" t="s">
        <v>307</v>
      </c>
      <c r="F31" s="532"/>
      <c r="G31" s="532"/>
      <c r="H31" s="532"/>
      <c r="I31" s="532"/>
      <c r="J31" s="532"/>
      <c r="K31" s="532"/>
      <c r="L31" s="532"/>
      <c r="M31" s="532"/>
      <c r="N31" s="532"/>
      <c r="O31" s="532"/>
      <c r="P31" s="532"/>
      <c r="Q31" s="532"/>
      <c r="R31" s="532"/>
      <c r="S31" s="532"/>
      <c r="T31" s="532"/>
      <c r="U31" s="532"/>
      <c r="V31" s="532"/>
      <c r="W31" s="532"/>
      <c r="X31" s="532"/>
      <c r="Y31" s="532"/>
      <c r="Z31" s="532"/>
      <c r="AA31" s="532"/>
      <c r="AB31" s="532"/>
      <c r="AC31" s="532"/>
      <c r="AD31" s="532"/>
      <c r="AE31" s="532"/>
      <c r="AF31" s="532"/>
      <c r="AG31" s="532"/>
      <c r="AH31" s="532"/>
      <c r="AI31" s="532"/>
      <c r="AJ31" s="533"/>
    </row>
    <row r="32" spans="1:36" outlineLevel="2">
      <c r="A32" s="474"/>
      <c r="B32" s="468"/>
      <c r="C32" s="51" t="str">
        <f t="shared" si="6"/>
        <v>01000068</v>
      </c>
      <c r="D32" s="281" t="s">
        <v>252</v>
      </c>
      <c r="E32" s="461" t="s">
        <v>253</v>
      </c>
      <c r="F32" s="462"/>
      <c r="G32" s="462"/>
      <c r="H32" s="462"/>
      <c r="I32" s="462"/>
      <c r="J32" s="462"/>
      <c r="K32" s="462"/>
      <c r="L32" s="462"/>
      <c r="M32" s="462"/>
      <c r="N32" s="462"/>
      <c r="O32" s="462"/>
      <c r="P32" s="462"/>
      <c r="Q32" s="462"/>
      <c r="R32" s="462"/>
      <c r="S32" s="462"/>
      <c r="T32" s="462"/>
      <c r="U32" s="462"/>
      <c r="V32" s="462"/>
      <c r="W32" s="462"/>
      <c r="X32" s="462"/>
      <c r="Y32" s="462"/>
      <c r="Z32" s="462"/>
      <c r="AA32" s="462"/>
      <c r="AB32" s="462"/>
      <c r="AC32" s="462"/>
      <c r="AD32" s="462"/>
      <c r="AE32" s="462"/>
      <c r="AF32" s="462"/>
      <c r="AG32" s="462"/>
      <c r="AH32" s="462"/>
      <c r="AI32" s="462"/>
      <c r="AJ32" s="463"/>
    </row>
    <row r="33" spans="1:36" outlineLevel="2">
      <c r="A33" s="474"/>
      <c r="B33" s="468"/>
      <c r="C33" s="49" t="str">
        <f t="shared" si="6"/>
        <v>0100006C</v>
      </c>
      <c r="D33" s="281" t="s">
        <v>252</v>
      </c>
      <c r="E33" s="461" t="s">
        <v>253</v>
      </c>
      <c r="F33" s="462"/>
      <c r="G33" s="462"/>
      <c r="H33" s="462"/>
      <c r="I33" s="462"/>
      <c r="J33" s="462"/>
      <c r="K33" s="462"/>
      <c r="L33" s="462"/>
      <c r="M33" s="462"/>
      <c r="N33" s="462"/>
      <c r="O33" s="462"/>
      <c r="P33" s="462"/>
      <c r="Q33" s="462"/>
      <c r="R33" s="462"/>
      <c r="S33" s="462"/>
      <c r="T33" s="462"/>
      <c r="U33" s="462"/>
      <c r="V33" s="462"/>
      <c r="W33" s="462"/>
      <c r="X33" s="462"/>
      <c r="Y33" s="462"/>
      <c r="Z33" s="462"/>
      <c r="AA33" s="462"/>
      <c r="AB33" s="462"/>
      <c r="AC33" s="462"/>
      <c r="AD33" s="462"/>
      <c r="AE33" s="462"/>
      <c r="AF33" s="462"/>
      <c r="AG33" s="462"/>
      <c r="AH33" s="462"/>
      <c r="AI33" s="462"/>
      <c r="AJ33" s="463"/>
    </row>
    <row r="34" spans="1:36" outlineLevel="2">
      <c r="A34" s="474"/>
      <c r="B34" s="496" t="str">
        <f>DEC2HEX(HEX2DEC(B30) + 1)</f>
        <v>100007</v>
      </c>
      <c r="C34" s="49" t="str">
        <f>DEC2HEX(HEX2DEC(C33) + 4, 8)</f>
        <v>01000070</v>
      </c>
      <c r="D34" s="421" t="s">
        <v>252</v>
      </c>
      <c r="E34" s="461" t="s">
        <v>253</v>
      </c>
      <c r="F34" s="462"/>
      <c r="G34" s="462"/>
      <c r="H34" s="462"/>
      <c r="I34" s="462"/>
      <c r="J34" s="462"/>
      <c r="K34" s="462"/>
      <c r="L34" s="462"/>
      <c r="M34" s="462"/>
      <c r="N34" s="462"/>
      <c r="O34" s="462"/>
      <c r="P34" s="462"/>
      <c r="Q34" s="462"/>
      <c r="R34" s="462"/>
      <c r="S34" s="462"/>
      <c r="T34" s="462"/>
      <c r="U34" s="462"/>
      <c r="V34" s="462"/>
      <c r="W34" s="462"/>
      <c r="X34" s="462"/>
      <c r="Y34" s="462"/>
      <c r="Z34" s="462"/>
      <c r="AA34" s="462"/>
      <c r="AB34" s="462"/>
      <c r="AC34" s="462"/>
      <c r="AD34" s="462"/>
      <c r="AE34" s="462"/>
      <c r="AF34" s="462"/>
      <c r="AG34" s="462"/>
      <c r="AH34" s="462"/>
      <c r="AI34" s="462"/>
      <c r="AJ34" s="463"/>
    </row>
    <row r="35" spans="1:36" outlineLevel="2">
      <c r="A35" s="474"/>
      <c r="B35" s="468"/>
      <c r="C35" s="49" t="str">
        <f t="shared" ref="C35:C37" si="7">DEC2HEX(HEX2DEC(C34) + 4, 8)</f>
        <v>01000074</v>
      </c>
      <c r="D35" s="317" t="s">
        <v>252</v>
      </c>
      <c r="E35" s="461" t="s">
        <v>253</v>
      </c>
      <c r="F35" s="462"/>
      <c r="G35" s="462"/>
      <c r="H35" s="462"/>
      <c r="I35" s="462"/>
      <c r="J35" s="462"/>
      <c r="K35" s="462"/>
      <c r="L35" s="462"/>
      <c r="M35" s="462"/>
      <c r="N35" s="462"/>
      <c r="O35" s="462"/>
      <c r="P35" s="462"/>
      <c r="Q35" s="462"/>
      <c r="R35" s="462"/>
      <c r="S35" s="462"/>
      <c r="T35" s="462"/>
      <c r="U35" s="462"/>
      <c r="V35" s="462"/>
      <c r="W35" s="462"/>
      <c r="X35" s="462"/>
      <c r="Y35" s="462"/>
      <c r="Z35" s="462"/>
      <c r="AA35" s="462"/>
      <c r="AB35" s="462"/>
      <c r="AC35" s="462"/>
      <c r="AD35" s="462"/>
      <c r="AE35" s="462"/>
      <c r="AF35" s="462"/>
      <c r="AG35" s="462"/>
      <c r="AH35" s="462"/>
      <c r="AI35" s="462"/>
      <c r="AJ35" s="463"/>
    </row>
    <row r="36" spans="1:36" outlineLevel="2">
      <c r="A36" s="474"/>
      <c r="B36" s="468"/>
      <c r="C36" s="49" t="str">
        <f t="shared" si="7"/>
        <v>01000078</v>
      </c>
      <c r="D36" s="317" t="s">
        <v>252</v>
      </c>
      <c r="E36" s="461" t="s">
        <v>253</v>
      </c>
      <c r="F36" s="462"/>
      <c r="G36" s="462"/>
      <c r="H36" s="462"/>
      <c r="I36" s="462"/>
      <c r="J36" s="462"/>
      <c r="K36" s="462"/>
      <c r="L36" s="462"/>
      <c r="M36" s="462"/>
      <c r="N36" s="462"/>
      <c r="O36" s="462"/>
      <c r="P36" s="462"/>
      <c r="Q36" s="462"/>
      <c r="R36" s="462"/>
      <c r="S36" s="462"/>
      <c r="T36" s="462"/>
      <c r="U36" s="462"/>
      <c r="V36" s="462"/>
      <c r="W36" s="462"/>
      <c r="X36" s="462"/>
      <c r="Y36" s="462"/>
      <c r="Z36" s="462"/>
      <c r="AA36" s="462"/>
      <c r="AB36" s="462"/>
      <c r="AC36" s="462"/>
      <c r="AD36" s="462"/>
      <c r="AE36" s="462"/>
      <c r="AF36" s="462"/>
      <c r="AG36" s="462"/>
      <c r="AH36" s="462"/>
      <c r="AI36" s="462"/>
      <c r="AJ36" s="463"/>
    </row>
    <row r="37" spans="1:36" outlineLevel="2">
      <c r="A37" s="474"/>
      <c r="B37" s="468"/>
      <c r="C37" s="49" t="str">
        <f t="shared" si="7"/>
        <v>0100007C</v>
      </c>
      <c r="D37" s="317" t="s">
        <v>252</v>
      </c>
      <c r="E37" s="461" t="s">
        <v>253</v>
      </c>
      <c r="F37" s="462"/>
      <c r="G37" s="462"/>
      <c r="H37" s="462"/>
      <c r="I37" s="462"/>
      <c r="J37" s="462"/>
      <c r="K37" s="462"/>
      <c r="L37" s="462"/>
      <c r="M37" s="462"/>
      <c r="N37" s="462"/>
      <c r="O37" s="462"/>
      <c r="P37" s="462"/>
      <c r="Q37" s="462"/>
      <c r="R37" s="462"/>
      <c r="S37" s="462"/>
      <c r="T37" s="462"/>
      <c r="U37" s="462"/>
      <c r="V37" s="462"/>
      <c r="W37" s="462"/>
      <c r="X37" s="462"/>
      <c r="Y37" s="462"/>
      <c r="Z37" s="462"/>
      <c r="AA37" s="462"/>
      <c r="AB37" s="462"/>
      <c r="AC37" s="462"/>
      <c r="AD37" s="462"/>
      <c r="AE37" s="462"/>
      <c r="AF37" s="462"/>
      <c r="AG37" s="462"/>
      <c r="AH37" s="462"/>
      <c r="AI37" s="462"/>
      <c r="AJ37" s="463"/>
    </row>
    <row r="38" spans="1:36" outlineLevel="2">
      <c r="A38" s="474"/>
      <c r="B38" s="496" t="str">
        <f>DEC2HEX(HEX2DEC(B34) + 1)</f>
        <v>100008</v>
      </c>
      <c r="C38" s="49" t="str">
        <f>DEC2HEX(HEX2DEC(C37) + 4, 8)</f>
        <v>01000080</v>
      </c>
      <c r="D38" s="49" t="s">
        <v>308</v>
      </c>
      <c r="E38" s="497" t="s">
        <v>309</v>
      </c>
      <c r="F38" s="498"/>
      <c r="G38" s="498"/>
      <c r="H38" s="498"/>
      <c r="I38" s="498"/>
      <c r="J38" s="498"/>
      <c r="K38" s="498"/>
      <c r="L38" s="498"/>
      <c r="M38" s="498"/>
      <c r="N38" s="498"/>
      <c r="O38" s="498"/>
      <c r="P38" s="498"/>
      <c r="Q38" s="498"/>
      <c r="R38" s="498"/>
      <c r="S38" s="498"/>
      <c r="T38" s="498"/>
      <c r="U38" s="498"/>
      <c r="V38" s="498"/>
      <c r="W38" s="498"/>
      <c r="X38" s="498"/>
      <c r="Y38" s="498"/>
      <c r="Z38" s="498"/>
      <c r="AA38" s="498"/>
      <c r="AB38" s="498"/>
      <c r="AC38" s="498"/>
      <c r="AD38" s="498"/>
      <c r="AE38" s="498"/>
      <c r="AF38" s="498"/>
      <c r="AG38" s="498"/>
      <c r="AH38" s="498"/>
      <c r="AI38" s="498"/>
      <c r="AJ38" s="499"/>
    </row>
    <row r="39" spans="1:36" outlineLevel="2">
      <c r="A39" s="474"/>
      <c r="B39" s="468"/>
      <c r="C39" s="49" t="str">
        <f t="shared" ref="C39:C102" si="8">DEC2HEX(HEX2DEC(C38) + 4, 8)</f>
        <v>01000084</v>
      </c>
      <c r="D39" s="51" t="s">
        <v>310</v>
      </c>
      <c r="E39" s="497" t="s">
        <v>311</v>
      </c>
      <c r="F39" s="498"/>
      <c r="G39" s="498"/>
      <c r="H39" s="498"/>
      <c r="I39" s="498"/>
      <c r="J39" s="498"/>
      <c r="K39" s="498"/>
      <c r="L39" s="498"/>
      <c r="M39" s="498"/>
      <c r="N39" s="498"/>
      <c r="O39" s="498"/>
      <c r="P39" s="498"/>
      <c r="Q39" s="498"/>
      <c r="R39" s="498"/>
      <c r="S39" s="498"/>
      <c r="T39" s="498"/>
      <c r="U39" s="498"/>
      <c r="V39" s="498"/>
      <c r="W39" s="498"/>
      <c r="X39" s="498"/>
      <c r="Y39" s="498"/>
      <c r="Z39" s="498"/>
      <c r="AA39" s="498"/>
      <c r="AB39" s="498"/>
      <c r="AC39" s="498"/>
      <c r="AD39" s="498"/>
      <c r="AE39" s="498"/>
      <c r="AF39" s="498"/>
      <c r="AG39" s="498"/>
      <c r="AH39" s="498"/>
      <c r="AI39" s="498"/>
      <c r="AJ39" s="499"/>
    </row>
    <row r="40" spans="1:36" outlineLevel="2">
      <c r="A40" s="474"/>
      <c r="B40" s="468"/>
      <c r="C40" s="49" t="str">
        <f t="shared" si="8"/>
        <v>01000088</v>
      </c>
      <c r="D40" s="51" t="s">
        <v>312</v>
      </c>
      <c r="E40" s="497" t="s">
        <v>313</v>
      </c>
      <c r="F40" s="498"/>
      <c r="G40" s="498"/>
      <c r="H40" s="498"/>
      <c r="I40" s="498"/>
      <c r="J40" s="498"/>
      <c r="K40" s="498"/>
      <c r="L40" s="498"/>
      <c r="M40" s="498"/>
      <c r="N40" s="498"/>
      <c r="O40" s="498"/>
      <c r="P40" s="498"/>
      <c r="Q40" s="498"/>
      <c r="R40" s="498"/>
      <c r="S40" s="498"/>
      <c r="T40" s="498"/>
      <c r="U40" s="498"/>
      <c r="V40" s="498"/>
      <c r="W40" s="498"/>
      <c r="X40" s="498"/>
      <c r="Y40" s="498"/>
      <c r="Z40" s="498"/>
      <c r="AA40" s="498"/>
      <c r="AB40" s="498"/>
      <c r="AC40" s="498"/>
      <c r="AD40" s="498"/>
      <c r="AE40" s="498"/>
      <c r="AF40" s="498"/>
      <c r="AG40" s="498"/>
      <c r="AH40" s="498"/>
      <c r="AI40" s="498"/>
      <c r="AJ40" s="499"/>
    </row>
    <row r="41" spans="1:36" outlineLevel="2">
      <c r="A41" s="474"/>
      <c r="B41" s="468"/>
      <c r="C41" s="49" t="str">
        <f t="shared" si="8"/>
        <v>0100008C</v>
      </c>
      <c r="D41" s="54" t="s">
        <v>314</v>
      </c>
      <c r="E41" s="497" t="s">
        <v>315</v>
      </c>
      <c r="F41" s="498"/>
      <c r="G41" s="498"/>
      <c r="H41" s="498"/>
      <c r="I41" s="498"/>
      <c r="J41" s="498"/>
      <c r="K41" s="498"/>
      <c r="L41" s="498"/>
      <c r="M41" s="498"/>
      <c r="N41" s="498"/>
      <c r="O41" s="498"/>
      <c r="P41" s="498"/>
      <c r="Q41" s="498"/>
      <c r="R41" s="498"/>
      <c r="S41" s="498"/>
      <c r="T41" s="498"/>
      <c r="U41" s="498"/>
      <c r="V41" s="498"/>
      <c r="W41" s="498"/>
      <c r="X41" s="498"/>
      <c r="Y41" s="498"/>
      <c r="Z41" s="498"/>
      <c r="AA41" s="498"/>
      <c r="AB41" s="498"/>
      <c r="AC41" s="498"/>
      <c r="AD41" s="498"/>
      <c r="AE41" s="498"/>
      <c r="AF41" s="498"/>
      <c r="AG41" s="498"/>
      <c r="AH41" s="498"/>
      <c r="AI41" s="498"/>
      <c r="AJ41" s="499"/>
    </row>
    <row r="42" spans="1:36" outlineLevel="2">
      <c r="A42" s="474"/>
      <c r="B42" s="496" t="str">
        <f>DEC2HEX(HEX2DEC(B38) + 1)</f>
        <v>100009</v>
      </c>
      <c r="C42" s="49" t="str">
        <f t="shared" si="8"/>
        <v>01000090</v>
      </c>
      <c r="D42" s="49" t="s">
        <v>316</v>
      </c>
      <c r="E42" s="497" t="s">
        <v>317</v>
      </c>
      <c r="F42" s="498"/>
      <c r="G42" s="498"/>
      <c r="H42" s="498"/>
      <c r="I42" s="498"/>
      <c r="J42" s="498"/>
      <c r="K42" s="498"/>
      <c r="L42" s="498"/>
      <c r="M42" s="498"/>
      <c r="N42" s="498"/>
      <c r="O42" s="498"/>
      <c r="P42" s="498"/>
      <c r="Q42" s="498"/>
      <c r="R42" s="498"/>
      <c r="S42" s="498"/>
      <c r="T42" s="498"/>
      <c r="U42" s="498"/>
      <c r="V42" s="498"/>
      <c r="W42" s="498"/>
      <c r="X42" s="498"/>
      <c r="Y42" s="498"/>
      <c r="Z42" s="498"/>
      <c r="AA42" s="498"/>
      <c r="AB42" s="498"/>
      <c r="AC42" s="498"/>
      <c r="AD42" s="498"/>
      <c r="AE42" s="498"/>
      <c r="AF42" s="498"/>
      <c r="AG42" s="498"/>
      <c r="AH42" s="498"/>
      <c r="AI42" s="498"/>
      <c r="AJ42" s="499"/>
    </row>
    <row r="43" spans="1:36" outlineLevel="2">
      <c r="A43" s="474"/>
      <c r="B43" s="468"/>
      <c r="C43" s="49" t="str">
        <f t="shared" si="8"/>
        <v>01000094</v>
      </c>
      <c r="D43" s="51" t="s">
        <v>318</v>
      </c>
      <c r="E43" s="497" t="s">
        <v>319</v>
      </c>
      <c r="F43" s="498"/>
      <c r="G43" s="498"/>
      <c r="H43" s="498"/>
      <c r="I43" s="498"/>
      <c r="J43" s="498"/>
      <c r="K43" s="498"/>
      <c r="L43" s="498"/>
      <c r="M43" s="498"/>
      <c r="N43" s="498"/>
      <c r="O43" s="498"/>
      <c r="P43" s="498"/>
      <c r="Q43" s="498"/>
      <c r="R43" s="498"/>
      <c r="S43" s="498"/>
      <c r="T43" s="498"/>
      <c r="U43" s="498"/>
      <c r="V43" s="498"/>
      <c r="W43" s="498"/>
      <c r="X43" s="498"/>
      <c r="Y43" s="498"/>
      <c r="Z43" s="498"/>
      <c r="AA43" s="498"/>
      <c r="AB43" s="498"/>
      <c r="AC43" s="498"/>
      <c r="AD43" s="498"/>
      <c r="AE43" s="498"/>
      <c r="AF43" s="498"/>
      <c r="AG43" s="498"/>
      <c r="AH43" s="498"/>
      <c r="AI43" s="498"/>
      <c r="AJ43" s="499"/>
    </row>
    <row r="44" spans="1:36" outlineLevel="2">
      <c r="A44" s="474"/>
      <c r="B44" s="468"/>
      <c r="C44" s="49" t="str">
        <f t="shared" si="8"/>
        <v>01000098</v>
      </c>
      <c r="D44" s="51" t="s">
        <v>320</v>
      </c>
      <c r="E44" s="497" t="s">
        <v>321</v>
      </c>
      <c r="F44" s="498"/>
      <c r="G44" s="498"/>
      <c r="H44" s="498"/>
      <c r="I44" s="498"/>
      <c r="J44" s="498"/>
      <c r="K44" s="498"/>
      <c r="L44" s="498"/>
      <c r="M44" s="498"/>
      <c r="N44" s="498"/>
      <c r="O44" s="498"/>
      <c r="P44" s="498"/>
      <c r="Q44" s="498"/>
      <c r="R44" s="498"/>
      <c r="S44" s="498"/>
      <c r="T44" s="498"/>
      <c r="U44" s="498"/>
      <c r="V44" s="498"/>
      <c r="W44" s="498"/>
      <c r="X44" s="498"/>
      <c r="Y44" s="498"/>
      <c r="Z44" s="498"/>
      <c r="AA44" s="498"/>
      <c r="AB44" s="498"/>
      <c r="AC44" s="498"/>
      <c r="AD44" s="498"/>
      <c r="AE44" s="498"/>
      <c r="AF44" s="498"/>
      <c r="AG44" s="498"/>
      <c r="AH44" s="498"/>
      <c r="AI44" s="498"/>
      <c r="AJ44" s="499"/>
    </row>
    <row r="45" spans="1:36" outlineLevel="2">
      <c r="A45" s="474"/>
      <c r="B45" s="468"/>
      <c r="C45" s="49" t="str">
        <f t="shared" si="8"/>
        <v>0100009C</v>
      </c>
      <c r="D45" s="54" t="s">
        <v>322</v>
      </c>
      <c r="E45" s="497" t="s">
        <v>323</v>
      </c>
      <c r="F45" s="498"/>
      <c r="G45" s="498"/>
      <c r="H45" s="498"/>
      <c r="I45" s="498"/>
      <c r="J45" s="498"/>
      <c r="K45" s="498"/>
      <c r="L45" s="498"/>
      <c r="M45" s="498"/>
      <c r="N45" s="498"/>
      <c r="O45" s="498"/>
      <c r="P45" s="498"/>
      <c r="Q45" s="498"/>
      <c r="R45" s="498"/>
      <c r="S45" s="498"/>
      <c r="T45" s="498"/>
      <c r="U45" s="498"/>
      <c r="V45" s="498"/>
      <c r="W45" s="498"/>
      <c r="X45" s="498"/>
      <c r="Y45" s="498"/>
      <c r="Z45" s="498"/>
      <c r="AA45" s="498"/>
      <c r="AB45" s="498"/>
      <c r="AC45" s="498"/>
      <c r="AD45" s="498"/>
      <c r="AE45" s="498"/>
      <c r="AF45" s="498"/>
      <c r="AG45" s="498"/>
      <c r="AH45" s="498"/>
      <c r="AI45" s="498"/>
      <c r="AJ45" s="499"/>
    </row>
    <row r="46" spans="1:36" outlineLevel="2">
      <c r="A46" s="474"/>
      <c r="B46" s="496" t="str">
        <f>DEC2HEX(HEX2DEC(B42) + 1)</f>
        <v>10000A</v>
      </c>
      <c r="C46" s="49" t="str">
        <f t="shared" si="8"/>
        <v>010000A0</v>
      </c>
      <c r="D46" s="49" t="s">
        <v>324</v>
      </c>
      <c r="E46" s="497" t="s">
        <v>325</v>
      </c>
      <c r="F46" s="498"/>
      <c r="G46" s="498"/>
      <c r="H46" s="498"/>
      <c r="I46" s="498"/>
      <c r="J46" s="498"/>
      <c r="K46" s="498"/>
      <c r="L46" s="498"/>
      <c r="M46" s="498"/>
      <c r="N46" s="498"/>
      <c r="O46" s="498"/>
      <c r="P46" s="498"/>
      <c r="Q46" s="498"/>
      <c r="R46" s="498"/>
      <c r="S46" s="498"/>
      <c r="T46" s="498"/>
      <c r="U46" s="498"/>
      <c r="V46" s="498"/>
      <c r="W46" s="498"/>
      <c r="X46" s="498"/>
      <c r="Y46" s="498"/>
      <c r="Z46" s="498"/>
      <c r="AA46" s="498"/>
      <c r="AB46" s="498"/>
      <c r="AC46" s="498"/>
      <c r="AD46" s="498"/>
      <c r="AE46" s="498"/>
      <c r="AF46" s="498"/>
      <c r="AG46" s="498"/>
      <c r="AH46" s="498"/>
      <c r="AI46" s="498"/>
      <c r="AJ46" s="499"/>
    </row>
    <row r="47" spans="1:36" outlineLevel="2">
      <c r="A47" s="474"/>
      <c r="B47" s="468"/>
      <c r="C47" s="49" t="str">
        <f t="shared" si="8"/>
        <v>010000A4</v>
      </c>
      <c r="D47" s="51" t="s">
        <v>326</v>
      </c>
      <c r="E47" s="497" t="s">
        <v>327</v>
      </c>
      <c r="F47" s="498"/>
      <c r="G47" s="498"/>
      <c r="H47" s="498"/>
      <c r="I47" s="498"/>
      <c r="J47" s="498"/>
      <c r="K47" s="498"/>
      <c r="L47" s="498"/>
      <c r="M47" s="498"/>
      <c r="N47" s="498"/>
      <c r="O47" s="498"/>
      <c r="P47" s="498"/>
      <c r="Q47" s="498"/>
      <c r="R47" s="498"/>
      <c r="S47" s="498"/>
      <c r="T47" s="498"/>
      <c r="U47" s="498"/>
      <c r="V47" s="498"/>
      <c r="W47" s="498"/>
      <c r="X47" s="498"/>
      <c r="Y47" s="498"/>
      <c r="Z47" s="498"/>
      <c r="AA47" s="498"/>
      <c r="AB47" s="498"/>
      <c r="AC47" s="498"/>
      <c r="AD47" s="498"/>
      <c r="AE47" s="498"/>
      <c r="AF47" s="498"/>
      <c r="AG47" s="498"/>
      <c r="AH47" s="498"/>
      <c r="AI47" s="498"/>
      <c r="AJ47" s="499"/>
    </row>
    <row r="48" spans="1:36" outlineLevel="2">
      <c r="A48" s="474"/>
      <c r="B48" s="468"/>
      <c r="C48" s="49" t="str">
        <f t="shared" si="8"/>
        <v>010000A8</v>
      </c>
      <c r="D48" s="51" t="s">
        <v>328</v>
      </c>
      <c r="E48" s="497" t="s">
        <v>329</v>
      </c>
      <c r="F48" s="498"/>
      <c r="G48" s="498"/>
      <c r="H48" s="498"/>
      <c r="I48" s="498"/>
      <c r="J48" s="498"/>
      <c r="K48" s="498"/>
      <c r="L48" s="498"/>
      <c r="M48" s="498"/>
      <c r="N48" s="498"/>
      <c r="O48" s="498"/>
      <c r="P48" s="498"/>
      <c r="Q48" s="498"/>
      <c r="R48" s="498"/>
      <c r="S48" s="498"/>
      <c r="T48" s="498"/>
      <c r="U48" s="498"/>
      <c r="V48" s="498"/>
      <c r="W48" s="498"/>
      <c r="X48" s="498"/>
      <c r="Y48" s="498"/>
      <c r="Z48" s="498"/>
      <c r="AA48" s="498"/>
      <c r="AB48" s="498"/>
      <c r="AC48" s="498"/>
      <c r="AD48" s="498"/>
      <c r="AE48" s="498"/>
      <c r="AF48" s="498"/>
      <c r="AG48" s="498"/>
      <c r="AH48" s="498"/>
      <c r="AI48" s="498"/>
      <c r="AJ48" s="499"/>
    </row>
    <row r="49" spans="1:36" outlineLevel="2">
      <c r="A49" s="474"/>
      <c r="B49" s="468"/>
      <c r="C49" s="49" t="str">
        <f t="shared" si="8"/>
        <v>010000AC</v>
      </c>
      <c r="D49" s="54" t="s">
        <v>330</v>
      </c>
      <c r="E49" s="497" t="s">
        <v>331</v>
      </c>
      <c r="F49" s="498"/>
      <c r="G49" s="498"/>
      <c r="H49" s="498"/>
      <c r="I49" s="498"/>
      <c r="J49" s="498"/>
      <c r="K49" s="498"/>
      <c r="L49" s="498"/>
      <c r="M49" s="498"/>
      <c r="N49" s="498"/>
      <c r="O49" s="498"/>
      <c r="P49" s="498"/>
      <c r="Q49" s="498"/>
      <c r="R49" s="498"/>
      <c r="S49" s="498"/>
      <c r="T49" s="498"/>
      <c r="U49" s="498"/>
      <c r="V49" s="498"/>
      <c r="W49" s="498"/>
      <c r="X49" s="498"/>
      <c r="Y49" s="498"/>
      <c r="Z49" s="498"/>
      <c r="AA49" s="498"/>
      <c r="AB49" s="498"/>
      <c r="AC49" s="498"/>
      <c r="AD49" s="498"/>
      <c r="AE49" s="498"/>
      <c r="AF49" s="498"/>
      <c r="AG49" s="498"/>
      <c r="AH49" s="498"/>
      <c r="AI49" s="498"/>
      <c r="AJ49" s="499"/>
    </row>
    <row r="50" spans="1:36" outlineLevel="2">
      <c r="A50" s="474"/>
      <c r="B50" s="496" t="str">
        <f>DEC2HEX(HEX2DEC(B46) + 1)</f>
        <v>10000B</v>
      </c>
      <c r="C50" s="49" t="str">
        <f t="shared" si="8"/>
        <v>010000B0</v>
      </c>
      <c r="D50" s="49" t="s">
        <v>332</v>
      </c>
      <c r="E50" s="534" t="s">
        <v>333</v>
      </c>
      <c r="F50" s="535"/>
      <c r="G50" s="535"/>
      <c r="H50" s="535"/>
      <c r="I50" s="535"/>
      <c r="J50" s="535"/>
      <c r="K50" s="535"/>
      <c r="L50" s="535"/>
      <c r="M50" s="535"/>
      <c r="N50" s="535"/>
      <c r="O50" s="535"/>
      <c r="P50" s="535"/>
      <c r="Q50" s="535"/>
      <c r="R50" s="535"/>
      <c r="S50" s="535"/>
      <c r="T50" s="535"/>
      <c r="U50" s="535"/>
      <c r="V50" s="535"/>
      <c r="W50" s="535"/>
      <c r="X50" s="535"/>
      <c r="Y50" s="535"/>
      <c r="Z50" s="535"/>
      <c r="AA50" s="535"/>
      <c r="AB50" s="535"/>
      <c r="AC50" s="535"/>
      <c r="AD50" s="535"/>
      <c r="AE50" s="535"/>
      <c r="AF50" s="535"/>
      <c r="AG50" s="535"/>
      <c r="AH50" s="535"/>
      <c r="AI50" s="535"/>
      <c r="AJ50" s="536"/>
    </row>
    <row r="51" spans="1:36" outlineLevel="2">
      <c r="A51" s="474"/>
      <c r="B51" s="468"/>
      <c r="C51" s="49" t="str">
        <f t="shared" si="8"/>
        <v>010000B4</v>
      </c>
      <c r="D51" s="51" t="s">
        <v>334</v>
      </c>
      <c r="E51" s="534" t="s">
        <v>335</v>
      </c>
      <c r="F51" s="535"/>
      <c r="G51" s="535"/>
      <c r="H51" s="535"/>
      <c r="I51" s="535"/>
      <c r="J51" s="535"/>
      <c r="K51" s="535"/>
      <c r="L51" s="535"/>
      <c r="M51" s="535"/>
      <c r="N51" s="535"/>
      <c r="O51" s="535"/>
      <c r="P51" s="535"/>
      <c r="Q51" s="535"/>
      <c r="R51" s="535"/>
      <c r="S51" s="535"/>
      <c r="T51" s="535"/>
      <c r="U51" s="535"/>
      <c r="V51" s="535"/>
      <c r="W51" s="535"/>
      <c r="X51" s="535"/>
      <c r="Y51" s="535"/>
      <c r="Z51" s="535"/>
      <c r="AA51" s="535"/>
      <c r="AB51" s="535"/>
      <c r="AC51" s="535"/>
      <c r="AD51" s="535"/>
      <c r="AE51" s="535"/>
      <c r="AF51" s="535"/>
      <c r="AG51" s="535"/>
      <c r="AH51" s="535"/>
      <c r="AI51" s="535"/>
      <c r="AJ51" s="536"/>
    </row>
    <row r="52" spans="1:36" outlineLevel="2">
      <c r="A52" s="474"/>
      <c r="B52" s="468"/>
      <c r="C52" s="49" t="str">
        <f t="shared" si="8"/>
        <v>010000B8</v>
      </c>
      <c r="D52" s="51" t="s">
        <v>336</v>
      </c>
      <c r="E52" s="534" t="s">
        <v>337</v>
      </c>
      <c r="F52" s="535"/>
      <c r="G52" s="535"/>
      <c r="H52" s="535"/>
      <c r="I52" s="535"/>
      <c r="J52" s="535"/>
      <c r="K52" s="535"/>
      <c r="L52" s="535"/>
      <c r="M52" s="535"/>
      <c r="N52" s="535"/>
      <c r="O52" s="535"/>
      <c r="P52" s="535"/>
      <c r="Q52" s="535"/>
      <c r="R52" s="535"/>
      <c r="S52" s="535"/>
      <c r="T52" s="535"/>
      <c r="U52" s="535"/>
      <c r="V52" s="535"/>
      <c r="W52" s="535"/>
      <c r="X52" s="535"/>
      <c r="Y52" s="535"/>
      <c r="Z52" s="535"/>
      <c r="AA52" s="535"/>
      <c r="AB52" s="535"/>
      <c r="AC52" s="535"/>
      <c r="AD52" s="535"/>
      <c r="AE52" s="535"/>
      <c r="AF52" s="535"/>
      <c r="AG52" s="535"/>
      <c r="AH52" s="535"/>
      <c r="AI52" s="535"/>
      <c r="AJ52" s="536"/>
    </row>
    <row r="53" spans="1:36" outlineLevel="2">
      <c r="A53" s="474"/>
      <c r="B53" s="468"/>
      <c r="C53" s="49" t="str">
        <f t="shared" si="8"/>
        <v>010000BC</v>
      </c>
      <c r="D53" s="54" t="s">
        <v>338</v>
      </c>
      <c r="E53" s="534" t="s">
        <v>339</v>
      </c>
      <c r="F53" s="535"/>
      <c r="G53" s="535"/>
      <c r="H53" s="535"/>
      <c r="I53" s="535"/>
      <c r="J53" s="535"/>
      <c r="K53" s="535"/>
      <c r="L53" s="535"/>
      <c r="M53" s="535"/>
      <c r="N53" s="535"/>
      <c r="O53" s="535"/>
      <c r="P53" s="535"/>
      <c r="Q53" s="535"/>
      <c r="R53" s="535"/>
      <c r="S53" s="535"/>
      <c r="T53" s="535"/>
      <c r="U53" s="535"/>
      <c r="V53" s="535"/>
      <c r="W53" s="535"/>
      <c r="X53" s="535"/>
      <c r="Y53" s="535"/>
      <c r="Z53" s="535"/>
      <c r="AA53" s="535"/>
      <c r="AB53" s="535"/>
      <c r="AC53" s="535"/>
      <c r="AD53" s="535"/>
      <c r="AE53" s="535"/>
      <c r="AF53" s="535"/>
      <c r="AG53" s="535"/>
      <c r="AH53" s="535"/>
      <c r="AI53" s="535"/>
      <c r="AJ53" s="536"/>
    </row>
    <row r="54" spans="1:36" outlineLevel="2">
      <c r="A54" s="474"/>
      <c r="B54" s="496" t="str">
        <f>DEC2HEX(HEX2DEC(B50) + 1)</f>
        <v>10000C</v>
      </c>
      <c r="C54" s="49" t="str">
        <f t="shared" si="8"/>
        <v>010000C0</v>
      </c>
      <c r="D54" s="49" t="s">
        <v>340</v>
      </c>
      <c r="E54" s="52"/>
      <c r="F54" s="472" t="s">
        <v>341</v>
      </c>
      <c r="G54" s="912"/>
      <c r="H54" s="913"/>
      <c r="I54" s="52"/>
      <c r="J54" s="472" t="s">
        <v>342</v>
      </c>
      <c r="K54" s="912"/>
      <c r="L54" s="913"/>
      <c r="M54" s="52"/>
      <c r="N54" s="472" t="s">
        <v>343</v>
      </c>
      <c r="O54" s="912"/>
      <c r="P54" s="913"/>
      <c r="Q54" s="52"/>
      <c r="R54" s="472" t="s">
        <v>344</v>
      </c>
      <c r="S54" s="912"/>
      <c r="T54" s="913"/>
      <c r="U54" s="52"/>
      <c r="V54" s="472" t="s">
        <v>345</v>
      </c>
      <c r="W54" s="912"/>
      <c r="X54" s="913"/>
      <c r="Y54" s="52"/>
      <c r="Z54" s="472" t="s">
        <v>346</v>
      </c>
      <c r="AA54" s="912"/>
      <c r="AB54" s="913"/>
      <c r="AC54" s="52"/>
      <c r="AD54" s="472" t="s">
        <v>347</v>
      </c>
      <c r="AE54" s="912"/>
      <c r="AF54" s="913"/>
      <c r="AG54" s="52"/>
      <c r="AH54" s="472" t="s">
        <v>348</v>
      </c>
      <c r="AI54" s="912"/>
      <c r="AJ54" s="913"/>
    </row>
    <row r="55" spans="1:36" outlineLevel="2">
      <c r="A55" s="474"/>
      <c r="B55" s="468"/>
      <c r="C55" s="49" t="str">
        <f t="shared" si="8"/>
        <v>010000C4</v>
      </c>
      <c r="D55" s="51" t="s">
        <v>349</v>
      </c>
      <c r="E55" s="52"/>
      <c r="F55" s="472" t="s">
        <v>350</v>
      </c>
      <c r="G55" s="912"/>
      <c r="H55" s="913"/>
      <c r="I55" s="52"/>
      <c r="J55" s="472" t="s">
        <v>351</v>
      </c>
      <c r="K55" s="912"/>
      <c r="L55" s="913"/>
      <c r="M55" s="52"/>
      <c r="N55" s="472" t="s">
        <v>352</v>
      </c>
      <c r="O55" s="912"/>
      <c r="P55" s="913"/>
      <c r="Q55" s="52"/>
      <c r="R55" s="472" t="s">
        <v>353</v>
      </c>
      <c r="S55" s="912"/>
      <c r="T55" s="913"/>
      <c r="U55" s="52"/>
      <c r="V55" s="472" t="s">
        <v>354</v>
      </c>
      <c r="W55" s="912"/>
      <c r="X55" s="913"/>
      <c r="Y55" s="52"/>
      <c r="Z55" s="472" t="s">
        <v>355</v>
      </c>
      <c r="AA55" s="912"/>
      <c r="AB55" s="913"/>
      <c r="AC55" s="52"/>
      <c r="AD55" s="472" t="s">
        <v>356</v>
      </c>
      <c r="AE55" s="912"/>
      <c r="AF55" s="913"/>
      <c r="AG55" s="52"/>
      <c r="AH55" s="472" t="s">
        <v>357</v>
      </c>
      <c r="AI55" s="912"/>
      <c r="AJ55" s="913"/>
    </row>
    <row r="56" spans="1:36" outlineLevel="2">
      <c r="A56" s="474"/>
      <c r="B56" s="468"/>
      <c r="C56" s="49" t="str">
        <f t="shared" si="8"/>
        <v>010000C8</v>
      </c>
      <c r="D56" s="51" t="s">
        <v>358</v>
      </c>
      <c r="E56" s="52"/>
      <c r="F56" s="472" t="s">
        <v>359</v>
      </c>
      <c r="G56" s="912"/>
      <c r="H56" s="913"/>
      <c r="I56" s="52"/>
      <c r="J56" s="472" t="s">
        <v>360</v>
      </c>
      <c r="K56" s="912"/>
      <c r="L56" s="913"/>
      <c r="M56" s="52"/>
      <c r="N56" s="472" t="s">
        <v>361</v>
      </c>
      <c r="O56" s="912"/>
      <c r="P56" s="913"/>
      <c r="Q56" s="52"/>
      <c r="R56" s="472" t="s">
        <v>362</v>
      </c>
      <c r="S56" s="912"/>
      <c r="T56" s="913"/>
      <c r="U56" s="52"/>
      <c r="V56" s="472" t="s">
        <v>363</v>
      </c>
      <c r="W56" s="912"/>
      <c r="X56" s="913"/>
      <c r="Y56" s="52"/>
      <c r="Z56" s="472" t="s">
        <v>364</v>
      </c>
      <c r="AA56" s="912"/>
      <c r="AB56" s="913"/>
      <c r="AC56" s="52"/>
      <c r="AD56" s="472" t="s">
        <v>365</v>
      </c>
      <c r="AE56" s="912"/>
      <c r="AF56" s="913"/>
      <c r="AG56" s="52"/>
      <c r="AH56" s="472" t="s">
        <v>366</v>
      </c>
      <c r="AI56" s="912"/>
      <c r="AJ56" s="913"/>
    </row>
    <row r="57" spans="1:36" outlineLevel="2">
      <c r="A57" s="474"/>
      <c r="B57" s="468"/>
      <c r="C57" s="49" t="str">
        <f t="shared" si="8"/>
        <v>010000CC</v>
      </c>
      <c r="D57" s="278" t="s">
        <v>367</v>
      </c>
      <c r="E57" s="106"/>
      <c r="F57" s="472" t="s">
        <v>368</v>
      </c>
      <c r="G57" s="912"/>
      <c r="H57" s="913"/>
      <c r="I57" s="106"/>
      <c r="J57" s="472" t="s">
        <v>369</v>
      </c>
      <c r="K57" s="912"/>
      <c r="L57" s="913"/>
      <c r="M57" s="106"/>
      <c r="N57" s="472" t="s">
        <v>370</v>
      </c>
      <c r="O57" s="912"/>
      <c r="P57" s="913"/>
      <c r="Q57" s="52"/>
      <c r="R57" s="472" t="s">
        <v>371</v>
      </c>
      <c r="S57" s="912"/>
      <c r="T57" s="913"/>
      <c r="U57" s="52"/>
      <c r="V57" s="472" t="s">
        <v>372</v>
      </c>
      <c r="W57" s="912"/>
      <c r="X57" s="913"/>
      <c r="Y57" s="52"/>
      <c r="Z57" s="472" t="s">
        <v>373</v>
      </c>
      <c r="AA57" s="912"/>
      <c r="AB57" s="913"/>
      <c r="AC57" s="52"/>
      <c r="AD57" s="472" t="s">
        <v>374</v>
      </c>
      <c r="AE57" s="912"/>
      <c r="AF57" s="913"/>
      <c r="AG57" s="52"/>
      <c r="AH57" s="472" t="s">
        <v>375</v>
      </c>
      <c r="AI57" s="912"/>
      <c r="AJ57" s="913"/>
    </row>
    <row r="58" spans="1:36" outlineLevel="2">
      <c r="A58" s="474"/>
      <c r="B58" s="496" t="str">
        <f>DEC2HEX(HEX2DEC(B54) + 1)</f>
        <v>10000D</v>
      </c>
      <c r="C58" s="49" t="str">
        <f t="shared" si="8"/>
        <v>010000D0</v>
      </c>
      <c r="D58" s="279" t="s">
        <v>376</v>
      </c>
      <c r="E58" s="61"/>
      <c r="F58" s="472" t="s">
        <v>377</v>
      </c>
      <c r="G58" s="912"/>
      <c r="H58" s="913"/>
      <c r="I58" s="61"/>
      <c r="J58" s="472" t="s">
        <v>378</v>
      </c>
      <c r="K58" s="912"/>
      <c r="L58" s="913"/>
      <c r="M58" s="61"/>
      <c r="N58" s="472" t="s">
        <v>379</v>
      </c>
      <c r="O58" s="912"/>
      <c r="P58" s="913"/>
      <c r="Q58" s="52"/>
      <c r="R58" s="472" t="s">
        <v>380</v>
      </c>
      <c r="S58" s="912"/>
      <c r="T58" s="913"/>
      <c r="U58" s="52"/>
      <c r="V58" s="472" t="s">
        <v>381</v>
      </c>
      <c r="W58" s="912"/>
      <c r="X58" s="913"/>
      <c r="Y58" s="52"/>
      <c r="Z58" s="472" t="s">
        <v>382</v>
      </c>
      <c r="AA58" s="912"/>
      <c r="AB58" s="913"/>
      <c r="AC58" s="52"/>
      <c r="AD58" s="472" t="s">
        <v>383</v>
      </c>
      <c r="AE58" s="912"/>
      <c r="AF58" s="913"/>
      <c r="AG58" s="52"/>
      <c r="AH58" s="472" t="s">
        <v>384</v>
      </c>
      <c r="AI58" s="912"/>
      <c r="AJ58" s="913"/>
    </row>
    <row r="59" spans="1:36" outlineLevel="2">
      <c r="A59" s="474"/>
      <c r="B59" s="468"/>
      <c r="C59" s="49" t="str">
        <f t="shared" si="8"/>
        <v>010000D4</v>
      </c>
      <c r="D59" s="51" t="s">
        <v>385</v>
      </c>
      <c r="E59" s="52"/>
      <c r="F59" s="472" t="s">
        <v>386</v>
      </c>
      <c r="G59" s="912"/>
      <c r="H59" s="913"/>
      <c r="I59" s="52"/>
      <c r="J59" s="472" t="s">
        <v>387</v>
      </c>
      <c r="K59" s="912"/>
      <c r="L59" s="913"/>
      <c r="M59" s="52"/>
      <c r="N59" s="472" t="s">
        <v>388</v>
      </c>
      <c r="O59" s="912"/>
      <c r="P59" s="913"/>
      <c r="Q59" s="52"/>
      <c r="R59" s="472" t="s">
        <v>389</v>
      </c>
      <c r="S59" s="912"/>
      <c r="T59" s="913"/>
      <c r="U59" s="52"/>
      <c r="V59" s="472" t="s">
        <v>390</v>
      </c>
      <c r="W59" s="912"/>
      <c r="X59" s="913"/>
      <c r="Y59" s="52"/>
      <c r="Z59" s="472" t="s">
        <v>391</v>
      </c>
      <c r="AA59" s="912"/>
      <c r="AB59" s="913"/>
      <c r="AC59" s="52"/>
      <c r="AD59" s="472" t="s">
        <v>392</v>
      </c>
      <c r="AE59" s="912"/>
      <c r="AF59" s="913"/>
      <c r="AG59" s="52"/>
      <c r="AH59" s="472" t="s">
        <v>393</v>
      </c>
      <c r="AI59" s="912"/>
      <c r="AJ59" s="913"/>
    </row>
    <row r="60" spans="1:36" outlineLevel="2">
      <c r="A60" s="474"/>
      <c r="B60" s="468"/>
      <c r="C60" s="49" t="str">
        <f t="shared" si="8"/>
        <v>010000D8</v>
      </c>
      <c r="D60" s="51" t="s">
        <v>394</v>
      </c>
      <c r="E60" s="52"/>
      <c r="F60" s="472" t="s">
        <v>395</v>
      </c>
      <c r="G60" s="912"/>
      <c r="H60" s="913"/>
      <c r="I60" s="52"/>
      <c r="J60" s="472" t="s">
        <v>396</v>
      </c>
      <c r="K60" s="912"/>
      <c r="L60" s="913"/>
      <c r="M60" s="52"/>
      <c r="N60" s="472" t="s">
        <v>397</v>
      </c>
      <c r="O60" s="912"/>
      <c r="P60" s="913"/>
      <c r="Q60" s="52"/>
      <c r="R60" s="472" t="s">
        <v>398</v>
      </c>
      <c r="S60" s="912"/>
      <c r="T60" s="913"/>
      <c r="U60" s="52"/>
      <c r="V60" s="472" t="s">
        <v>399</v>
      </c>
      <c r="W60" s="912"/>
      <c r="X60" s="913"/>
      <c r="Y60" s="52"/>
      <c r="Z60" s="472" t="s">
        <v>400</v>
      </c>
      <c r="AA60" s="912"/>
      <c r="AB60" s="913"/>
      <c r="AC60" s="52"/>
      <c r="AD60" s="472" t="s">
        <v>401</v>
      </c>
      <c r="AE60" s="912"/>
      <c r="AF60" s="913"/>
      <c r="AG60" s="52"/>
      <c r="AH60" s="472" t="s">
        <v>402</v>
      </c>
      <c r="AI60" s="912"/>
      <c r="AJ60" s="913"/>
    </row>
    <row r="61" spans="1:36" outlineLevel="2">
      <c r="A61" s="474"/>
      <c r="B61" s="468"/>
      <c r="C61" s="49" t="str">
        <f t="shared" si="8"/>
        <v>010000DC</v>
      </c>
      <c r="D61" s="51" t="s">
        <v>403</v>
      </c>
      <c r="E61" s="52"/>
      <c r="F61" s="472" t="s">
        <v>404</v>
      </c>
      <c r="G61" s="912"/>
      <c r="H61" s="913"/>
      <c r="I61" s="52"/>
      <c r="J61" s="472" t="s">
        <v>405</v>
      </c>
      <c r="K61" s="912"/>
      <c r="L61" s="913"/>
      <c r="M61" s="52"/>
      <c r="N61" s="472" t="s">
        <v>406</v>
      </c>
      <c r="O61" s="912"/>
      <c r="P61" s="913"/>
      <c r="Q61" s="52"/>
      <c r="R61" s="472" t="s">
        <v>407</v>
      </c>
      <c r="S61" s="912"/>
      <c r="T61" s="913"/>
      <c r="U61" s="52"/>
      <c r="V61" s="472" t="s">
        <v>408</v>
      </c>
      <c r="W61" s="912"/>
      <c r="X61" s="913"/>
      <c r="Y61" s="52"/>
      <c r="Z61" s="472" t="s">
        <v>409</v>
      </c>
      <c r="AA61" s="912"/>
      <c r="AB61" s="913"/>
      <c r="AC61" s="52"/>
      <c r="AD61" s="472" t="s">
        <v>410</v>
      </c>
      <c r="AE61" s="912"/>
      <c r="AF61" s="913"/>
      <c r="AG61" s="52"/>
      <c r="AH61" s="472" t="s">
        <v>411</v>
      </c>
      <c r="AI61" s="912"/>
      <c r="AJ61" s="913"/>
    </row>
    <row r="62" spans="1:36" outlineLevel="2">
      <c r="A62" s="474"/>
      <c r="B62" s="496" t="str">
        <f>DEC2HEX(HEX2DEC(B58) + 1)</f>
        <v>10000E</v>
      </c>
      <c r="C62" s="49" t="str">
        <f t="shared" si="8"/>
        <v>010000E0</v>
      </c>
      <c r="D62" s="285" t="s">
        <v>412</v>
      </c>
      <c r="E62" s="537" t="s">
        <v>413</v>
      </c>
      <c r="F62" s="538"/>
      <c r="G62" s="538"/>
      <c r="H62" s="538"/>
      <c r="I62" s="538"/>
      <c r="J62" s="538"/>
      <c r="K62" s="538"/>
      <c r="L62" s="538"/>
      <c r="M62" s="538"/>
      <c r="N62" s="538"/>
      <c r="O62" s="538"/>
      <c r="P62" s="538"/>
      <c r="Q62" s="538"/>
      <c r="R62" s="538"/>
      <c r="S62" s="538"/>
      <c r="T62" s="538"/>
      <c r="U62" s="538"/>
      <c r="V62" s="538"/>
      <c r="W62" s="538"/>
      <c r="X62" s="538"/>
      <c r="Y62" s="538"/>
      <c r="Z62" s="538"/>
      <c r="AA62" s="538"/>
      <c r="AB62" s="538"/>
      <c r="AC62" s="538"/>
      <c r="AD62" s="538"/>
      <c r="AE62" s="538"/>
      <c r="AF62" s="538"/>
      <c r="AG62" s="538"/>
      <c r="AH62" s="538"/>
      <c r="AI62" s="538"/>
      <c r="AJ62" s="539"/>
    </row>
    <row r="63" spans="1:36" outlineLevel="2">
      <c r="A63" s="474"/>
      <c r="B63" s="468"/>
      <c r="C63" s="49" t="str">
        <f t="shared" si="8"/>
        <v>010000E4</v>
      </c>
      <c r="D63" s="286" t="s">
        <v>412</v>
      </c>
      <c r="E63" s="540" t="s">
        <v>414</v>
      </c>
      <c r="F63" s="541"/>
      <c r="G63" s="541"/>
      <c r="H63" s="541"/>
      <c r="I63" s="541"/>
      <c r="J63" s="541"/>
      <c r="K63" s="541"/>
      <c r="L63" s="541"/>
      <c r="M63" s="541"/>
      <c r="N63" s="541"/>
      <c r="O63" s="541"/>
      <c r="P63" s="541"/>
      <c r="Q63" s="541"/>
      <c r="R63" s="541"/>
      <c r="S63" s="541"/>
      <c r="T63" s="541"/>
      <c r="U63" s="541"/>
      <c r="V63" s="541"/>
      <c r="W63" s="541"/>
      <c r="X63" s="541"/>
      <c r="Y63" s="541"/>
      <c r="Z63" s="541"/>
      <c r="AA63" s="541"/>
      <c r="AB63" s="541"/>
      <c r="AC63" s="541"/>
      <c r="AD63" s="541"/>
      <c r="AE63" s="541"/>
      <c r="AF63" s="541"/>
      <c r="AG63" s="541"/>
      <c r="AH63" s="541"/>
      <c r="AI63" s="541"/>
      <c r="AJ63" s="542"/>
    </row>
    <row r="64" spans="1:36" outlineLevel="2">
      <c r="A64" s="474"/>
      <c r="B64" s="468"/>
      <c r="C64" s="49" t="str">
        <f t="shared" si="8"/>
        <v>010000E8</v>
      </c>
      <c r="D64" s="286" t="s">
        <v>412</v>
      </c>
      <c r="E64" s="540" t="s">
        <v>415</v>
      </c>
      <c r="F64" s="541"/>
      <c r="G64" s="541"/>
      <c r="H64" s="541"/>
      <c r="I64" s="541"/>
      <c r="J64" s="541"/>
      <c r="K64" s="541"/>
      <c r="L64" s="541"/>
      <c r="M64" s="541"/>
      <c r="N64" s="541"/>
      <c r="O64" s="541"/>
      <c r="P64" s="541"/>
      <c r="Q64" s="541"/>
      <c r="R64" s="541"/>
      <c r="S64" s="541"/>
      <c r="T64" s="541"/>
      <c r="U64" s="541"/>
      <c r="V64" s="541"/>
      <c r="W64" s="541"/>
      <c r="X64" s="541"/>
      <c r="Y64" s="541"/>
      <c r="Z64" s="541"/>
      <c r="AA64" s="541"/>
      <c r="AB64" s="541"/>
      <c r="AC64" s="541"/>
      <c r="AD64" s="541"/>
      <c r="AE64" s="541"/>
      <c r="AF64" s="541"/>
      <c r="AG64" s="541"/>
      <c r="AH64" s="541"/>
      <c r="AI64" s="541"/>
      <c r="AJ64" s="542"/>
    </row>
    <row r="65" spans="1:36" outlineLevel="2">
      <c r="A65" s="474"/>
      <c r="B65" s="468"/>
      <c r="C65" s="49" t="str">
        <f t="shared" si="8"/>
        <v>010000EC</v>
      </c>
      <c r="D65" s="287" t="s">
        <v>412</v>
      </c>
      <c r="E65" s="543" t="s">
        <v>416</v>
      </c>
      <c r="F65" s="544"/>
      <c r="G65" s="544"/>
      <c r="H65" s="544"/>
      <c r="I65" s="544"/>
      <c r="J65" s="544"/>
      <c r="K65" s="544"/>
      <c r="L65" s="544"/>
      <c r="M65" s="544"/>
      <c r="N65" s="544"/>
      <c r="O65" s="544"/>
      <c r="P65" s="544"/>
      <c r="Q65" s="544"/>
      <c r="R65" s="544"/>
      <c r="S65" s="544"/>
      <c r="T65" s="544"/>
      <c r="U65" s="544"/>
      <c r="V65" s="544"/>
      <c r="W65" s="544"/>
      <c r="X65" s="544"/>
      <c r="Y65" s="544"/>
      <c r="Z65" s="544"/>
      <c r="AA65" s="544"/>
      <c r="AB65" s="544"/>
      <c r="AC65" s="544"/>
      <c r="AD65" s="544"/>
      <c r="AE65" s="544"/>
      <c r="AF65" s="544"/>
      <c r="AG65" s="544"/>
      <c r="AH65" s="544"/>
      <c r="AI65" s="544"/>
      <c r="AJ65" s="545"/>
    </row>
    <row r="66" spans="1:36" outlineLevel="2">
      <c r="A66" s="474"/>
      <c r="B66" s="496" t="str">
        <f>DEC2HEX(HEX2DEC(B62) + 1)</f>
        <v>10000F</v>
      </c>
      <c r="C66" s="49" t="str">
        <f t="shared" si="8"/>
        <v>010000F0</v>
      </c>
      <c r="D66" s="285" t="s">
        <v>417</v>
      </c>
      <c r="E66" s="537" t="s">
        <v>418</v>
      </c>
      <c r="F66" s="538"/>
      <c r="G66" s="538"/>
      <c r="H66" s="538"/>
      <c r="I66" s="538"/>
      <c r="J66" s="538"/>
      <c r="K66" s="538"/>
      <c r="L66" s="538"/>
      <c r="M66" s="538"/>
      <c r="N66" s="538"/>
      <c r="O66" s="538"/>
      <c r="P66" s="538"/>
      <c r="Q66" s="538"/>
      <c r="R66" s="538"/>
      <c r="S66" s="538"/>
      <c r="T66" s="538"/>
      <c r="U66" s="538"/>
      <c r="V66" s="538"/>
      <c r="W66" s="538"/>
      <c r="X66" s="538"/>
      <c r="Y66" s="538"/>
      <c r="Z66" s="538"/>
      <c r="AA66" s="538"/>
      <c r="AB66" s="538"/>
      <c r="AC66" s="538"/>
      <c r="AD66" s="538"/>
      <c r="AE66" s="538"/>
      <c r="AF66" s="538"/>
      <c r="AG66" s="538"/>
      <c r="AH66" s="538"/>
      <c r="AI66" s="538"/>
      <c r="AJ66" s="539"/>
    </row>
    <row r="67" spans="1:36" outlineLevel="2">
      <c r="A67" s="474"/>
      <c r="B67" s="468"/>
      <c r="C67" s="49" t="str">
        <f t="shared" si="8"/>
        <v>010000F4</v>
      </c>
      <c r="D67" s="286" t="s">
        <v>417</v>
      </c>
      <c r="E67" s="540" t="s">
        <v>419</v>
      </c>
      <c r="F67" s="541"/>
      <c r="G67" s="541"/>
      <c r="H67" s="541"/>
      <c r="I67" s="541"/>
      <c r="J67" s="541"/>
      <c r="K67" s="541"/>
      <c r="L67" s="541"/>
      <c r="M67" s="541"/>
      <c r="N67" s="541"/>
      <c r="O67" s="541"/>
      <c r="P67" s="541"/>
      <c r="Q67" s="541"/>
      <c r="R67" s="541"/>
      <c r="S67" s="541"/>
      <c r="T67" s="541"/>
      <c r="U67" s="541"/>
      <c r="V67" s="541"/>
      <c r="W67" s="541"/>
      <c r="X67" s="541"/>
      <c r="Y67" s="541"/>
      <c r="Z67" s="541"/>
      <c r="AA67" s="541"/>
      <c r="AB67" s="541"/>
      <c r="AC67" s="541"/>
      <c r="AD67" s="541"/>
      <c r="AE67" s="541"/>
      <c r="AF67" s="541"/>
      <c r="AG67" s="541"/>
      <c r="AH67" s="541"/>
      <c r="AI67" s="541"/>
      <c r="AJ67" s="542"/>
    </row>
    <row r="68" spans="1:36" outlineLevel="2">
      <c r="A68" s="474"/>
      <c r="B68" s="468"/>
      <c r="C68" s="49" t="str">
        <f t="shared" si="8"/>
        <v>010000F8</v>
      </c>
      <c r="D68" s="286" t="s">
        <v>417</v>
      </c>
      <c r="E68" s="540" t="s">
        <v>420</v>
      </c>
      <c r="F68" s="541"/>
      <c r="G68" s="541"/>
      <c r="H68" s="541"/>
      <c r="I68" s="541"/>
      <c r="J68" s="541"/>
      <c r="K68" s="541"/>
      <c r="L68" s="541"/>
      <c r="M68" s="541"/>
      <c r="N68" s="541"/>
      <c r="O68" s="541"/>
      <c r="P68" s="541"/>
      <c r="Q68" s="541"/>
      <c r="R68" s="541"/>
      <c r="S68" s="541"/>
      <c r="T68" s="541"/>
      <c r="U68" s="541"/>
      <c r="V68" s="541"/>
      <c r="W68" s="541"/>
      <c r="X68" s="541"/>
      <c r="Y68" s="541"/>
      <c r="Z68" s="541"/>
      <c r="AA68" s="541"/>
      <c r="AB68" s="541"/>
      <c r="AC68" s="541"/>
      <c r="AD68" s="541"/>
      <c r="AE68" s="541"/>
      <c r="AF68" s="541"/>
      <c r="AG68" s="541"/>
      <c r="AH68" s="541"/>
      <c r="AI68" s="541"/>
      <c r="AJ68" s="542"/>
    </row>
    <row r="69" spans="1:36" outlineLevel="2">
      <c r="A69" s="474"/>
      <c r="B69" s="468"/>
      <c r="C69" s="49" t="str">
        <f t="shared" si="8"/>
        <v>010000FC</v>
      </c>
      <c r="D69" s="287" t="s">
        <v>417</v>
      </c>
      <c r="E69" s="543" t="s">
        <v>421</v>
      </c>
      <c r="F69" s="544"/>
      <c r="G69" s="544"/>
      <c r="H69" s="544"/>
      <c r="I69" s="544"/>
      <c r="J69" s="544"/>
      <c r="K69" s="544"/>
      <c r="L69" s="544"/>
      <c r="M69" s="544"/>
      <c r="N69" s="544"/>
      <c r="O69" s="544"/>
      <c r="P69" s="544"/>
      <c r="Q69" s="544"/>
      <c r="R69" s="544"/>
      <c r="S69" s="544"/>
      <c r="T69" s="544"/>
      <c r="U69" s="544"/>
      <c r="V69" s="544"/>
      <c r="W69" s="544"/>
      <c r="X69" s="544"/>
      <c r="Y69" s="544"/>
      <c r="Z69" s="544"/>
      <c r="AA69" s="544"/>
      <c r="AB69" s="544"/>
      <c r="AC69" s="544"/>
      <c r="AD69" s="544"/>
      <c r="AE69" s="544"/>
      <c r="AF69" s="544"/>
      <c r="AG69" s="544"/>
      <c r="AH69" s="544"/>
      <c r="AI69" s="544"/>
      <c r="AJ69" s="545"/>
    </row>
    <row r="70" spans="1:36" outlineLevel="2">
      <c r="A70" s="474"/>
      <c r="B70" s="496" t="str">
        <f>DEC2HEX(HEX2DEC(B66) + 1)</f>
        <v>100010</v>
      </c>
      <c r="C70" s="49" t="str">
        <f t="shared" si="8"/>
        <v>01000100</v>
      </c>
      <c r="D70" s="421" t="s">
        <v>252</v>
      </c>
      <c r="E70" s="546" t="s">
        <v>253</v>
      </c>
      <c r="F70" s="547"/>
      <c r="G70" s="547"/>
      <c r="H70" s="547"/>
      <c r="I70" s="547"/>
      <c r="J70" s="547"/>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8"/>
    </row>
    <row r="71" spans="1:36" outlineLevel="2">
      <c r="A71" s="474"/>
      <c r="B71" s="468"/>
      <c r="C71" s="49" t="str">
        <f t="shared" si="8"/>
        <v>01000104</v>
      </c>
      <c r="D71" s="317" t="s">
        <v>252</v>
      </c>
      <c r="E71" s="464" t="s">
        <v>253</v>
      </c>
      <c r="F71" s="465"/>
      <c r="G71" s="465"/>
      <c r="H71" s="465"/>
      <c r="I71" s="465"/>
      <c r="J71" s="465"/>
      <c r="K71" s="465"/>
      <c r="L71" s="465"/>
      <c r="M71" s="465"/>
      <c r="N71" s="465"/>
      <c r="O71" s="465"/>
      <c r="P71" s="465"/>
      <c r="Q71" s="465"/>
      <c r="R71" s="465"/>
      <c r="S71" s="465"/>
      <c r="T71" s="465"/>
      <c r="U71" s="465"/>
      <c r="V71" s="465"/>
      <c r="W71" s="465"/>
      <c r="X71" s="465"/>
      <c r="Y71" s="465"/>
      <c r="Z71" s="465"/>
      <c r="AA71" s="465"/>
      <c r="AB71" s="465"/>
      <c r="AC71" s="465"/>
      <c r="AD71" s="465"/>
      <c r="AE71" s="465"/>
      <c r="AF71" s="465"/>
      <c r="AG71" s="465"/>
      <c r="AH71" s="465"/>
      <c r="AI71" s="465"/>
      <c r="AJ71" s="466"/>
    </row>
    <row r="72" spans="1:36" outlineLevel="2">
      <c r="A72" s="474"/>
      <c r="B72" s="468"/>
      <c r="C72" s="49" t="str">
        <f t="shared" si="8"/>
        <v>01000108</v>
      </c>
      <c r="D72" s="317" t="s">
        <v>252</v>
      </c>
      <c r="E72" s="464" t="s">
        <v>253</v>
      </c>
      <c r="F72" s="465"/>
      <c r="G72" s="465"/>
      <c r="H72" s="465"/>
      <c r="I72" s="465"/>
      <c r="J72" s="465"/>
      <c r="K72" s="465"/>
      <c r="L72" s="465"/>
      <c r="M72" s="465"/>
      <c r="N72" s="465"/>
      <c r="O72" s="465"/>
      <c r="P72" s="465"/>
      <c r="Q72" s="465"/>
      <c r="R72" s="465"/>
      <c r="S72" s="465"/>
      <c r="T72" s="465"/>
      <c r="U72" s="465"/>
      <c r="V72" s="465"/>
      <c r="W72" s="465"/>
      <c r="X72" s="465"/>
      <c r="Y72" s="465"/>
      <c r="Z72" s="465"/>
      <c r="AA72" s="465"/>
      <c r="AB72" s="465"/>
      <c r="AC72" s="465"/>
      <c r="AD72" s="465"/>
      <c r="AE72" s="465"/>
      <c r="AF72" s="465"/>
      <c r="AG72" s="465"/>
      <c r="AH72" s="465"/>
      <c r="AI72" s="465"/>
      <c r="AJ72" s="466"/>
    </row>
    <row r="73" spans="1:36" outlineLevel="2">
      <c r="A73" s="474"/>
      <c r="B73" s="468"/>
      <c r="C73" s="49" t="str">
        <f t="shared" si="8"/>
        <v>0100010C</v>
      </c>
      <c r="D73" s="317" t="s">
        <v>252</v>
      </c>
      <c r="E73" s="549" t="s">
        <v>253</v>
      </c>
      <c r="F73" s="550"/>
      <c r="G73" s="550"/>
      <c r="H73" s="550"/>
      <c r="I73" s="550"/>
      <c r="J73" s="550"/>
      <c r="K73" s="550"/>
      <c r="L73" s="550"/>
      <c r="M73" s="550"/>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1"/>
    </row>
    <row r="74" spans="1:36" outlineLevel="2">
      <c r="A74" s="474"/>
      <c r="B74" s="496" t="str">
        <f>DEC2HEX(HEX2DEC(B70) + 1)</f>
        <v>100011</v>
      </c>
      <c r="C74" s="49" t="str">
        <f t="shared" si="8"/>
        <v>01000110</v>
      </c>
      <c r="D74" s="421" t="s">
        <v>252</v>
      </c>
      <c r="E74" s="461" t="s">
        <v>253</v>
      </c>
      <c r="F74" s="462"/>
      <c r="G74" s="462"/>
      <c r="H74" s="462"/>
      <c r="I74" s="462"/>
      <c r="J74" s="462"/>
      <c r="K74" s="462"/>
      <c r="L74" s="462"/>
      <c r="M74" s="462"/>
      <c r="N74" s="462"/>
      <c r="O74" s="462"/>
      <c r="P74" s="462"/>
      <c r="Q74" s="462"/>
      <c r="R74" s="462"/>
      <c r="S74" s="462"/>
      <c r="T74" s="462"/>
      <c r="U74" s="462"/>
      <c r="V74" s="462"/>
      <c r="W74" s="462"/>
      <c r="X74" s="462"/>
      <c r="Y74" s="462"/>
      <c r="Z74" s="462"/>
      <c r="AA74" s="462"/>
      <c r="AB74" s="462"/>
      <c r="AC74" s="462"/>
      <c r="AD74" s="462"/>
      <c r="AE74" s="462"/>
      <c r="AF74" s="462"/>
      <c r="AG74" s="462"/>
      <c r="AH74" s="462"/>
      <c r="AI74" s="462"/>
      <c r="AJ74" s="463"/>
    </row>
    <row r="75" spans="1:36" outlineLevel="2">
      <c r="A75" s="474"/>
      <c r="B75" s="468"/>
      <c r="C75" s="49" t="str">
        <f t="shared" si="8"/>
        <v>01000114</v>
      </c>
      <c r="D75" s="317" t="s">
        <v>252</v>
      </c>
      <c r="E75" s="464" t="s">
        <v>253</v>
      </c>
      <c r="F75" s="465"/>
      <c r="G75" s="465"/>
      <c r="H75" s="465"/>
      <c r="I75" s="465"/>
      <c r="J75" s="465"/>
      <c r="K75" s="465"/>
      <c r="L75" s="465"/>
      <c r="M75" s="465"/>
      <c r="N75" s="465"/>
      <c r="O75" s="465"/>
      <c r="P75" s="465"/>
      <c r="Q75" s="465"/>
      <c r="R75" s="465"/>
      <c r="S75" s="465"/>
      <c r="T75" s="465"/>
      <c r="U75" s="465"/>
      <c r="V75" s="465"/>
      <c r="W75" s="465"/>
      <c r="X75" s="465"/>
      <c r="Y75" s="465"/>
      <c r="Z75" s="465"/>
      <c r="AA75" s="465"/>
      <c r="AB75" s="465"/>
      <c r="AC75" s="465"/>
      <c r="AD75" s="465"/>
      <c r="AE75" s="465"/>
      <c r="AF75" s="465"/>
      <c r="AG75" s="465"/>
      <c r="AH75" s="465"/>
      <c r="AI75" s="465"/>
      <c r="AJ75" s="466"/>
    </row>
    <row r="76" spans="1:36" outlineLevel="2">
      <c r="A76" s="474"/>
      <c r="B76" s="468"/>
      <c r="C76" s="49" t="str">
        <f t="shared" si="8"/>
        <v>01000118</v>
      </c>
      <c r="D76" s="317" t="s">
        <v>252</v>
      </c>
      <c r="E76" s="464" t="s">
        <v>253</v>
      </c>
      <c r="F76" s="465"/>
      <c r="G76" s="465"/>
      <c r="H76" s="465"/>
      <c r="I76" s="465"/>
      <c r="J76" s="465"/>
      <c r="K76" s="465"/>
      <c r="L76" s="465"/>
      <c r="M76" s="465"/>
      <c r="N76" s="465"/>
      <c r="O76" s="465"/>
      <c r="P76" s="465"/>
      <c r="Q76" s="465"/>
      <c r="R76" s="465"/>
      <c r="S76" s="465"/>
      <c r="T76" s="465"/>
      <c r="U76" s="465"/>
      <c r="V76" s="465"/>
      <c r="W76" s="465"/>
      <c r="X76" s="465"/>
      <c r="Y76" s="465"/>
      <c r="Z76" s="465"/>
      <c r="AA76" s="465"/>
      <c r="AB76" s="465"/>
      <c r="AC76" s="465"/>
      <c r="AD76" s="465"/>
      <c r="AE76" s="465"/>
      <c r="AF76" s="465"/>
      <c r="AG76" s="465"/>
      <c r="AH76" s="465"/>
      <c r="AI76" s="465"/>
      <c r="AJ76" s="466"/>
    </row>
    <row r="77" spans="1:36" outlineLevel="2">
      <c r="A77" s="474"/>
      <c r="B77" s="468"/>
      <c r="C77" s="49" t="str">
        <f t="shared" si="8"/>
        <v>0100011C</v>
      </c>
      <c r="D77" s="317" t="s">
        <v>252</v>
      </c>
      <c r="E77" s="464" t="s">
        <v>253</v>
      </c>
      <c r="F77" s="465"/>
      <c r="G77" s="465"/>
      <c r="H77" s="465"/>
      <c r="I77" s="465"/>
      <c r="J77" s="465"/>
      <c r="K77" s="465"/>
      <c r="L77" s="465"/>
      <c r="M77" s="465"/>
      <c r="N77" s="465"/>
      <c r="O77" s="465"/>
      <c r="P77" s="465"/>
      <c r="Q77" s="465"/>
      <c r="R77" s="465"/>
      <c r="S77" s="465"/>
      <c r="T77" s="465"/>
      <c r="U77" s="465"/>
      <c r="V77" s="465"/>
      <c r="W77" s="465"/>
      <c r="X77" s="465"/>
      <c r="Y77" s="465"/>
      <c r="Z77" s="465"/>
      <c r="AA77" s="465"/>
      <c r="AB77" s="465"/>
      <c r="AC77" s="465"/>
      <c r="AD77" s="465"/>
      <c r="AE77" s="465"/>
      <c r="AF77" s="465"/>
      <c r="AG77" s="465"/>
      <c r="AH77" s="465"/>
      <c r="AI77" s="465"/>
      <c r="AJ77" s="466"/>
    </row>
    <row r="78" spans="1:36" outlineLevel="2">
      <c r="A78" s="474"/>
      <c r="B78" s="496" t="str">
        <f>DEC2HEX(HEX2DEC(B74) + 1)</f>
        <v>100012</v>
      </c>
      <c r="C78" s="49" t="str">
        <f t="shared" si="8"/>
        <v>01000120</v>
      </c>
      <c r="D78" s="421" t="s">
        <v>252</v>
      </c>
      <c r="E78" s="461" t="s">
        <v>253</v>
      </c>
      <c r="F78" s="462"/>
      <c r="G78" s="462"/>
      <c r="H78" s="462"/>
      <c r="I78" s="462"/>
      <c r="J78" s="462"/>
      <c r="K78" s="462"/>
      <c r="L78" s="462"/>
      <c r="M78" s="462"/>
      <c r="N78" s="462"/>
      <c r="O78" s="462"/>
      <c r="P78" s="462"/>
      <c r="Q78" s="462"/>
      <c r="R78" s="462"/>
      <c r="S78" s="462"/>
      <c r="T78" s="462"/>
      <c r="U78" s="462"/>
      <c r="V78" s="462"/>
      <c r="W78" s="462"/>
      <c r="X78" s="462"/>
      <c r="Y78" s="462"/>
      <c r="Z78" s="462"/>
      <c r="AA78" s="462"/>
      <c r="AB78" s="462"/>
      <c r="AC78" s="462"/>
      <c r="AD78" s="462"/>
      <c r="AE78" s="462"/>
      <c r="AF78" s="462"/>
      <c r="AG78" s="462"/>
      <c r="AH78" s="462"/>
      <c r="AI78" s="462"/>
      <c r="AJ78" s="463"/>
    </row>
    <row r="79" spans="1:36" outlineLevel="2">
      <c r="A79" s="474"/>
      <c r="B79" s="468"/>
      <c r="C79" s="49" t="str">
        <f t="shared" si="8"/>
        <v>01000124</v>
      </c>
      <c r="D79" s="317" t="s">
        <v>252</v>
      </c>
      <c r="E79" s="464" t="s">
        <v>253</v>
      </c>
      <c r="F79" s="465"/>
      <c r="G79" s="465"/>
      <c r="H79" s="465"/>
      <c r="I79" s="465"/>
      <c r="J79" s="465"/>
      <c r="K79" s="465"/>
      <c r="L79" s="465"/>
      <c r="M79" s="465"/>
      <c r="N79" s="465"/>
      <c r="O79" s="465"/>
      <c r="P79" s="465"/>
      <c r="Q79" s="465"/>
      <c r="R79" s="465"/>
      <c r="S79" s="465"/>
      <c r="T79" s="465"/>
      <c r="U79" s="465"/>
      <c r="V79" s="465"/>
      <c r="W79" s="465"/>
      <c r="X79" s="465"/>
      <c r="Y79" s="465"/>
      <c r="Z79" s="465"/>
      <c r="AA79" s="465"/>
      <c r="AB79" s="465"/>
      <c r="AC79" s="465"/>
      <c r="AD79" s="465"/>
      <c r="AE79" s="465"/>
      <c r="AF79" s="465"/>
      <c r="AG79" s="465"/>
      <c r="AH79" s="465"/>
      <c r="AI79" s="465"/>
      <c r="AJ79" s="466"/>
    </row>
    <row r="80" spans="1:36" outlineLevel="2">
      <c r="A80" s="474"/>
      <c r="B80" s="468"/>
      <c r="C80" s="49" t="str">
        <f t="shared" si="8"/>
        <v>01000128</v>
      </c>
      <c r="D80" s="317" t="s">
        <v>252</v>
      </c>
      <c r="E80" s="464" t="s">
        <v>253</v>
      </c>
      <c r="F80" s="465"/>
      <c r="G80" s="465"/>
      <c r="H80" s="465"/>
      <c r="I80" s="465"/>
      <c r="J80" s="465"/>
      <c r="K80" s="465"/>
      <c r="L80" s="465"/>
      <c r="M80" s="465"/>
      <c r="N80" s="465"/>
      <c r="O80" s="465"/>
      <c r="P80" s="465"/>
      <c r="Q80" s="465"/>
      <c r="R80" s="465"/>
      <c r="S80" s="465"/>
      <c r="T80" s="465"/>
      <c r="U80" s="465"/>
      <c r="V80" s="465"/>
      <c r="W80" s="465"/>
      <c r="X80" s="465"/>
      <c r="Y80" s="465"/>
      <c r="Z80" s="465"/>
      <c r="AA80" s="465"/>
      <c r="AB80" s="465"/>
      <c r="AC80" s="465"/>
      <c r="AD80" s="465"/>
      <c r="AE80" s="465"/>
      <c r="AF80" s="465"/>
      <c r="AG80" s="465"/>
      <c r="AH80" s="465"/>
      <c r="AI80" s="465"/>
      <c r="AJ80" s="466"/>
    </row>
    <row r="81" spans="1:36" outlineLevel="2">
      <c r="A81" s="474"/>
      <c r="B81" s="468"/>
      <c r="C81" s="49" t="str">
        <f t="shared" si="8"/>
        <v>0100012C</v>
      </c>
      <c r="D81" s="317" t="s">
        <v>252</v>
      </c>
      <c r="E81" s="464" t="s">
        <v>253</v>
      </c>
      <c r="F81" s="465"/>
      <c r="G81" s="465"/>
      <c r="H81" s="465"/>
      <c r="I81" s="465"/>
      <c r="J81" s="465"/>
      <c r="K81" s="465"/>
      <c r="L81" s="465"/>
      <c r="M81" s="465"/>
      <c r="N81" s="465"/>
      <c r="O81" s="465"/>
      <c r="P81" s="465"/>
      <c r="Q81" s="465"/>
      <c r="R81" s="465"/>
      <c r="S81" s="465"/>
      <c r="T81" s="465"/>
      <c r="U81" s="465"/>
      <c r="V81" s="465"/>
      <c r="W81" s="465"/>
      <c r="X81" s="465"/>
      <c r="Y81" s="465"/>
      <c r="Z81" s="465"/>
      <c r="AA81" s="465"/>
      <c r="AB81" s="465"/>
      <c r="AC81" s="465"/>
      <c r="AD81" s="465"/>
      <c r="AE81" s="465"/>
      <c r="AF81" s="465"/>
      <c r="AG81" s="465"/>
      <c r="AH81" s="465"/>
      <c r="AI81" s="465"/>
      <c r="AJ81" s="466"/>
    </row>
    <row r="82" spans="1:36" outlineLevel="2">
      <c r="A82" s="474"/>
      <c r="B82" s="496" t="str">
        <f>DEC2HEX(HEX2DEC(B78) + 1)</f>
        <v>100013</v>
      </c>
      <c r="C82" s="49" t="str">
        <f t="shared" si="8"/>
        <v>01000130</v>
      </c>
      <c r="D82" s="421" t="s">
        <v>252</v>
      </c>
      <c r="E82" s="461" t="s">
        <v>253</v>
      </c>
      <c r="F82" s="462"/>
      <c r="G82" s="462"/>
      <c r="H82" s="462"/>
      <c r="I82" s="462"/>
      <c r="J82" s="462"/>
      <c r="K82" s="462"/>
      <c r="L82" s="462"/>
      <c r="M82" s="462"/>
      <c r="N82" s="462"/>
      <c r="O82" s="462"/>
      <c r="P82" s="462"/>
      <c r="Q82" s="462"/>
      <c r="R82" s="462"/>
      <c r="S82" s="462"/>
      <c r="T82" s="462"/>
      <c r="U82" s="462"/>
      <c r="V82" s="462"/>
      <c r="W82" s="462"/>
      <c r="X82" s="462"/>
      <c r="Y82" s="462"/>
      <c r="Z82" s="462"/>
      <c r="AA82" s="462"/>
      <c r="AB82" s="462"/>
      <c r="AC82" s="462"/>
      <c r="AD82" s="462"/>
      <c r="AE82" s="462"/>
      <c r="AF82" s="462"/>
      <c r="AG82" s="462"/>
      <c r="AH82" s="462"/>
      <c r="AI82" s="462"/>
      <c r="AJ82" s="463"/>
    </row>
    <row r="83" spans="1:36" outlineLevel="2">
      <c r="A83" s="474"/>
      <c r="B83" s="468"/>
      <c r="C83" s="49" t="str">
        <f t="shared" si="8"/>
        <v>01000134</v>
      </c>
      <c r="D83" s="317" t="s">
        <v>252</v>
      </c>
      <c r="E83" s="464" t="s">
        <v>253</v>
      </c>
      <c r="F83" s="465"/>
      <c r="G83" s="465"/>
      <c r="H83" s="465"/>
      <c r="I83" s="465"/>
      <c r="J83" s="465"/>
      <c r="K83" s="465"/>
      <c r="L83" s="465"/>
      <c r="M83" s="465"/>
      <c r="N83" s="465"/>
      <c r="O83" s="465"/>
      <c r="P83" s="465"/>
      <c r="Q83" s="465"/>
      <c r="R83" s="465"/>
      <c r="S83" s="465"/>
      <c r="T83" s="465"/>
      <c r="U83" s="465"/>
      <c r="V83" s="465"/>
      <c r="W83" s="465"/>
      <c r="X83" s="465"/>
      <c r="Y83" s="465"/>
      <c r="Z83" s="465"/>
      <c r="AA83" s="465"/>
      <c r="AB83" s="465"/>
      <c r="AC83" s="465"/>
      <c r="AD83" s="465"/>
      <c r="AE83" s="465"/>
      <c r="AF83" s="465"/>
      <c r="AG83" s="465"/>
      <c r="AH83" s="465"/>
      <c r="AI83" s="465"/>
      <c r="AJ83" s="466"/>
    </row>
    <row r="84" spans="1:36" outlineLevel="2">
      <c r="A84" s="474"/>
      <c r="B84" s="468"/>
      <c r="C84" s="49" t="str">
        <f t="shared" si="8"/>
        <v>01000138</v>
      </c>
      <c r="D84" s="317" t="s">
        <v>252</v>
      </c>
      <c r="E84" s="464" t="s">
        <v>253</v>
      </c>
      <c r="F84" s="465"/>
      <c r="G84" s="465"/>
      <c r="H84" s="465"/>
      <c r="I84" s="465"/>
      <c r="J84" s="465"/>
      <c r="K84" s="465"/>
      <c r="L84" s="465"/>
      <c r="M84" s="465"/>
      <c r="N84" s="465"/>
      <c r="O84" s="465"/>
      <c r="P84" s="465"/>
      <c r="Q84" s="465"/>
      <c r="R84" s="465"/>
      <c r="S84" s="465"/>
      <c r="T84" s="465"/>
      <c r="U84" s="465"/>
      <c r="V84" s="465"/>
      <c r="W84" s="465"/>
      <c r="X84" s="465"/>
      <c r="Y84" s="465"/>
      <c r="Z84" s="465"/>
      <c r="AA84" s="465"/>
      <c r="AB84" s="465"/>
      <c r="AC84" s="465"/>
      <c r="AD84" s="465"/>
      <c r="AE84" s="465"/>
      <c r="AF84" s="465"/>
      <c r="AG84" s="465"/>
      <c r="AH84" s="465"/>
      <c r="AI84" s="465"/>
      <c r="AJ84" s="466"/>
    </row>
    <row r="85" spans="1:36" outlineLevel="2">
      <c r="A85" s="474"/>
      <c r="B85" s="468"/>
      <c r="C85" s="49" t="str">
        <f t="shared" si="8"/>
        <v>0100013C</v>
      </c>
      <c r="D85" s="317" t="s">
        <v>252</v>
      </c>
      <c r="E85" s="464" t="s">
        <v>253</v>
      </c>
      <c r="F85" s="465"/>
      <c r="G85" s="465"/>
      <c r="H85" s="465"/>
      <c r="I85" s="465"/>
      <c r="J85" s="465"/>
      <c r="K85" s="465"/>
      <c r="L85" s="465"/>
      <c r="M85" s="465"/>
      <c r="N85" s="465"/>
      <c r="O85" s="465"/>
      <c r="P85" s="465"/>
      <c r="Q85" s="465"/>
      <c r="R85" s="465"/>
      <c r="S85" s="465"/>
      <c r="T85" s="465"/>
      <c r="U85" s="465"/>
      <c r="V85" s="465"/>
      <c r="W85" s="465"/>
      <c r="X85" s="465"/>
      <c r="Y85" s="465"/>
      <c r="Z85" s="465"/>
      <c r="AA85" s="465"/>
      <c r="AB85" s="465"/>
      <c r="AC85" s="465"/>
      <c r="AD85" s="465"/>
      <c r="AE85" s="465"/>
      <c r="AF85" s="465"/>
      <c r="AG85" s="465"/>
      <c r="AH85" s="465"/>
      <c r="AI85" s="465"/>
      <c r="AJ85" s="466"/>
    </row>
    <row r="86" spans="1:36" outlineLevel="2">
      <c r="A86" s="474"/>
      <c r="B86" s="496" t="str">
        <f>DEC2HEX(HEX2DEC(B82) + 1)</f>
        <v>100014</v>
      </c>
      <c r="C86" s="49" t="str">
        <f t="shared" si="8"/>
        <v>01000140</v>
      </c>
      <c r="D86" s="421" t="s">
        <v>252</v>
      </c>
      <c r="E86" s="461" t="s">
        <v>253</v>
      </c>
      <c r="F86" s="462"/>
      <c r="G86" s="462"/>
      <c r="H86" s="462"/>
      <c r="I86" s="462"/>
      <c r="J86" s="462"/>
      <c r="K86" s="462"/>
      <c r="L86" s="462"/>
      <c r="M86" s="462"/>
      <c r="N86" s="462"/>
      <c r="O86" s="462"/>
      <c r="P86" s="462"/>
      <c r="Q86" s="462"/>
      <c r="R86" s="462"/>
      <c r="S86" s="462"/>
      <c r="T86" s="462"/>
      <c r="U86" s="462"/>
      <c r="V86" s="462"/>
      <c r="W86" s="462"/>
      <c r="X86" s="462"/>
      <c r="Y86" s="462"/>
      <c r="Z86" s="462"/>
      <c r="AA86" s="462"/>
      <c r="AB86" s="462"/>
      <c r="AC86" s="462"/>
      <c r="AD86" s="462"/>
      <c r="AE86" s="462"/>
      <c r="AF86" s="462"/>
      <c r="AG86" s="462"/>
      <c r="AH86" s="462"/>
      <c r="AI86" s="462"/>
      <c r="AJ86" s="463"/>
    </row>
    <row r="87" spans="1:36" outlineLevel="2">
      <c r="A87" s="474"/>
      <c r="B87" s="468"/>
      <c r="C87" s="49" t="str">
        <f t="shared" si="8"/>
        <v>01000144</v>
      </c>
      <c r="D87" s="317" t="s">
        <v>252</v>
      </c>
      <c r="E87" s="464" t="s">
        <v>253</v>
      </c>
      <c r="F87" s="465"/>
      <c r="G87" s="465"/>
      <c r="H87" s="465"/>
      <c r="I87" s="465"/>
      <c r="J87" s="465"/>
      <c r="K87" s="465"/>
      <c r="L87" s="465"/>
      <c r="M87" s="465"/>
      <c r="N87" s="465"/>
      <c r="O87" s="465"/>
      <c r="P87" s="465"/>
      <c r="Q87" s="465"/>
      <c r="R87" s="465"/>
      <c r="S87" s="465"/>
      <c r="T87" s="465"/>
      <c r="U87" s="465"/>
      <c r="V87" s="465"/>
      <c r="W87" s="465"/>
      <c r="X87" s="465"/>
      <c r="Y87" s="465"/>
      <c r="Z87" s="465"/>
      <c r="AA87" s="465"/>
      <c r="AB87" s="465"/>
      <c r="AC87" s="465"/>
      <c r="AD87" s="465"/>
      <c r="AE87" s="465"/>
      <c r="AF87" s="465"/>
      <c r="AG87" s="465"/>
      <c r="AH87" s="465"/>
      <c r="AI87" s="465"/>
      <c r="AJ87" s="466"/>
    </row>
    <row r="88" spans="1:36" outlineLevel="2">
      <c r="A88" s="474"/>
      <c r="B88" s="468"/>
      <c r="C88" s="49" t="str">
        <f t="shared" si="8"/>
        <v>01000148</v>
      </c>
      <c r="D88" s="317" t="s">
        <v>252</v>
      </c>
      <c r="E88" s="464" t="s">
        <v>253</v>
      </c>
      <c r="F88" s="465"/>
      <c r="G88" s="465"/>
      <c r="H88" s="465"/>
      <c r="I88" s="465"/>
      <c r="J88" s="465"/>
      <c r="K88" s="465"/>
      <c r="L88" s="465"/>
      <c r="M88" s="465"/>
      <c r="N88" s="465"/>
      <c r="O88" s="465"/>
      <c r="P88" s="465"/>
      <c r="Q88" s="465"/>
      <c r="R88" s="465"/>
      <c r="S88" s="465"/>
      <c r="T88" s="465"/>
      <c r="U88" s="465"/>
      <c r="V88" s="465"/>
      <c r="W88" s="465"/>
      <c r="X88" s="465"/>
      <c r="Y88" s="465"/>
      <c r="Z88" s="465"/>
      <c r="AA88" s="465"/>
      <c r="AB88" s="465"/>
      <c r="AC88" s="465"/>
      <c r="AD88" s="465"/>
      <c r="AE88" s="465"/>
      <c r="AF88" s="465"/>
      <c r="AG88" s="465"/>
      <c r="AH88" s="465"/>
      <c r="AI88" s="465"/>
      <c r="AJ88" s="466"/>
    </row>
    <row r="89" spans="1:36" outlineLevel="2">
      <c r="A89" s="474"/>
      <c r="B89" s="468"/>
      <c r="C89" s="49" t="str">
        <f t="shared" si="8"/>
        <v>0100014C</v>
      </c>
      <c r="D89" s="317" t="s">
        <v>252</v>
      </c>
      <c r="E89" s="464" t="s">
        <v>253</v>
      </c>
      <c r="F89" s="465"/>
      <c r="G89" s="465"/>
      <c r="H89" s="465"/>
      <c r="I89" s="465"/>
      <c r="J89" s="465"/>
      <c r="K89" s="465"/>
      <c r="L89" s="465"/>
      <c r="M89" s="465"/>
      <c r="N89" s="465"/>
      <c r="O89" s="465"/>
      <c r="P89" s="465"/>
      <c r="Q89" s="465"/>
      <c r="R89" s="465"/>
      <c r="S89" s="465"/>
      <c r="T89" s="465"/>
      <c r="U89" s="465"/>
      <c r="V89" s="465"/>
      <c r="W89" s="465"/>
      <c r="X89" s="465"/>
      <c r="Y89" s="465"/>
      <c r="Z89" s="465"/>
      <c r="AA89" s="465"/>
      <c r="AB89" s="465"/>
      <c r="AC89" s="465"/>
      <c r="AD89" s="465"/>
      <c r="AE89" s="465"/>
      <c r="AF89" s="465"/>
      <c r="AG89" s="465"/>
      <c r="AH89" s="465"/>
      <c r="AI89" s="465"/>
      <c r="AJ89" s="466"/>
    </row>
    <row r="90" spans="1:36" outlineLevel="2">
      <c r="A90" s="474"/>
      <c r="B90" s="496" t="str">
        <f>DEC2HEX(HEX2DEC(B86) + 1)</f>
        <v>100015</v>
      </c>
      <c r="C90" s="49" t="str">
        <f t="shared" si="8"/>
        <v>01000150</v>
      </c>
      <c r="D90" s="421" t="s">
        <v>252</v>
      </c>
      <c r="E90" s="461" t="s">
        <v>253</v>
      </c>
      <c r="F90" s="462"/>
      <c r="G90" s="462"/>
      <c r="H90" s="462"/>
      <c r="I90" s="462"/>
      <c r="J90" s="462"/>
      <c r="K90" s="462"/>
      <c r="L90" s="462"/>
      <c r="M90" s="462"/>
      <c r="N90" s="462"/>
      <c r="O90" s="462"/>
      <c r="P90" s="462"/>
      <c r="Q90" s="462"/>
      <c r="R90" s="462"/>
      <c r="S90" s="462"/>
      <c r="T90" s="462"/>
      <c r="U90" s="462"/>
      <c r="V90" s="462"/>
      <c r="W90" s="462"/>
      <c r="X90" s="462"/>
      <c r="Y90" s="462"/>
      <c r="Z90" s="462"/>
      <c r="AA90" s="462"/>
      <c r="AB90" s="462"/>
      <c r="AC90" s="462"/>
      <c r="AD90" s="462"/>
      <c r="AE90" s="462"/>
      <c r="AF90" s="462"/>
      <c r="AG90" s="462"/>
      <c r="AH90" s="462"/>
      <c r="AI90" s="462"/>
      <c r="AJ90" s="463"/>
    </row>
    <row r="91" spans="1:36" outlineLevel="2">
      <c r="A91" s="474"/>
      <c r="B91" s="468"/>
      <c r="C91" s="49" t="str">
        <f t="shared" si="8"/>
        <v>01000154</v>
      </c>
      <c r="D91" s="317" t="s">
        <v>252</v>
      </c>
      <c r="E91" s="464" t="s">
        <v>253</v>
      </c>
      <c r="F91" s="465"/>
      <c r="G91" s="465"/>
      <c r="H91" s="465"/>
      <c r="I91" s="465"/>
      <c r="J91" s="465"/>
      <c r="K91" s="465"/>
      <c r="L91" s="465"/>
      <c r="M91" s="465"/>
      <c r="N91" s="465"/>
      <c r="O91" s="465"/>
      <c r="P91" s="465"/>
      <c r="Q91" s="465"/>
      <c r="R91" s="465"/>
      <c r="S91" s="465"/>
      <c r="T91" s="465"/>
      <c r="U91" s="465"/>
      <c r="V91" s="465"/>
      <c r="W91" s="465"/>
      <c r="X91" s="465"/>
      <c r="Y91" s="465"/>
      <c r="Z91" s="465"/>
      <c r="AA91" s="465"/>
      <c r="AB91" s="465"/>
      <c r="AC91" s="465"/>
      <c r="AD91" s="465"/>
      <c r="AE91" s="465"/>
      <c r="AF91" s="465"/>
      <c r="AG91" s="465"/>
      <c r="AH91" s="465"/>
      <c r="AI91" s="465"/>
      <c r="AJ91" s="466"/>
    </row>
    <row r="92" spans="1:36" outlineLevel="2">
      <c r="A92" s="474"/>
      <c r="B92" s="468"/>
      <c r="C92" s="49" t="str">
        <f t="shared" si="8"/>
        <v>01000158</v>
      </c>
      <c r="D92" s="317" t="s">
        <v>252</v>
      </c>
      <c r="E92" s="464" t="s">
        <v>253</v>
      </c>
      <c r="F92" s="465"/>
      <c r="G92" s="465"/>
      <c r="H92" s="465"/>
      <c r="I92" s="465"/>
      <c r="J92" s="465"/>
      <c r="K92" s="465"/>
      <c r="L92" s="465"/>
      <c r="M92" s="465"/>
      <c r="N92" s="465"/>
      <c r="O92" s="465"/>
      <c r="P92" s="465"/>
      <c r="Q92" s="465"/>
      <c r="R92" s="465"/>
      <c r="S92" s="465"/>
      <c r="T92" s="465"/>
      <c r="U92" s="465"/>
      <c r="V92" s="465"/>
      <c r="W92" s="465"/>
      <c r="X92" s="465"/>
      <c r="Y92" s="465"/>
      <c r="Z92" s="465"/>
      <c r="AA92" s="465"/>
      <c r="AB92" s="465"/>
      <c r="AC92" s="465"/>
      <c r="AD92" s="465"/>
      <c r="AE92" s="465"/>
      <c r="AF92" s="465"/>
      <c r="AG92" s="465"/>
      <c r="AH92" s="465"/>
      <c r="AI92" s="465"/>
      <c r="AJ92" s="466"/>
    </row>
    <row r="93" spans="1:36" outlineLevel="2">
      <c r="A93" s="474"/>
      <c r="B93" s="468"/>
      <c r="C93" s="49" t="str">
        <f t="shared" si="8"/>
        <v>0100015C</v>
      </c>
      <c r="D93" s="317" t="s">
        <v>252</v>
      </c>
      <c r="E93" s="464" t="s">
        <v>253</v>
      </c>
      <c r="F93" s="465"/>
      <c r="G93" s="465"/>
      <c r="H93" s="465"/>
      <c r="I93" s="465"/>
      <c r="J93" s="465"/>
      <c r="K93" s="465"/>
      <c r="L93" s="465"/>
      <c r="M93" s="465"/>
      <c r="N93" s="465"/>
      <c r="O93" s="465"/>
      <c r="P93" s="465"/>
      <c r="Q93" s="465"/>
      <c r="R93" s="465"/>
      <c r="S93" s="465"/>
      <c r="T93" s="465"/>
      <c r="U93" s="465"/>
      <c r="V93" s="465"/>
      <c r="W93" s="465"/>
      <c r="X93" s="465"/>
      <c r="Y93" s="465"/>
      <c r="Z93" s="465"/>
      <c r="AA93" s="465"/>
      <c r="AB93" s="465"/>
      <c r="AC93" s="465"/>
      <c r="AD93" s="465"/>
      <c r="AE93" s="465"/>
      <c r="AF93" s="465"/>
      <c r="AG93" s="465"/>
      <c r="AH93" s="465"/>
      <c r="AI93" s="465"/>
      <c r="AJ93" s="466"/>
    </row>
    <row r="94" spans="1:36" outlineLevel="2">
      <c r="A94" s="474"/>
      <c r="B94" s="496" t="str">
        <f>DEC2HEX(HEX2DEC(B90) + 1)</f>
        <v>100016</v>
      </c>
      <c r="C94" s="49" t="str">
        <f t="shared" si="8"/>
        <v>01000160</v>
      </c>
      <c r="D94" s="421" t="s">
        <v>252</v>
      </c>
      <c r="E94" s="461" t="s">
        <v>253</v>
      </c>
      <c r="F94" s="462"/>
      <c r="G94" s="462"/>
      <c r="H94" s="462"/>
      <c r="I94" s="462"/>
      <c r="J94" s="462"/>
      <c r="K94" s="462"/>
      <c r="L94" s="462"/>
      <c r="M94" s="462"/>
      <c r="N94" s="462"/>
      <c r="O94" s="462"/>
      <c r="P94" s="462"/>
      <c r="Q94" s="462"/>
      <c r="R94" s="462"/>
      <c r="S94" s="462"/>
      <c r="T94" s="462"/>
      <c r="U94" s="462"/>
      <c r="V94" s="462"/>
      <c r="W94" s="462"/>
      <c r="X94" s="462"/>
      <c r="Y94" s="462"/>
      <c r="Z94" s="462"/>
      <c r="AA94" s="462"/>
      <c r="AB94" s="462"/>
      <c r="AC94" s="462"/>
      <c r="AD94" s="462"/>
      <c r="AE94" s="462"/>
      <c r="AF94" s="462"/>
      <c r="AG94" s="462"/>
      <c r="AH94" s="462"/>
      <c r="AI94" s="462"/>
      <c r="AJ94" s="463"/>
    </row>
    <row r="95" spans="1:36" outlineLevel="2">
      <c r="A95" s="474"/>
      <c r="B95" s="468"/>
      <c r="C95" s="49" t="str">
        <f t="shared" si="8"/>
        <v>01000164</v>
      </c>
      <c r="D95" s="317" t="s">
        <v>252</v>
      </c>
      <c r="E95" s="464" t="s">
        <v>253</v>
      </c>
      <c r="F95" s="465"/>
      <c r="G95" s="465"/>
      <c r="H95" s="465"/>
      <c r="I95" s="465"/>
      <c r="J95" s="465"/>
      <c r="K95" s="465"/>
      <c r="L95" s="465"/>
      <c r="M95" s="465"/>
      <c r="N95" s="465"/>
      <c r="O95" s="465"/>
      <c r="P95" s="465"/>
      <c r="Q95" s="465"/>
      <c r="R95" s="465"/>
      <c r="S95" s="465"/>
      <c r="T95" s="465"/>
      <c r="U95" s="465"/>
      <c r="V95" s="465"/>
      <c r="W95" s="465"/>
      <c r="X95" s="465"/>
      <c r="Y95" s="465"/>
      <c r="Z95" s="465"/>
      <c r="AA95" s="465"/>
      <c r="AB95" s="465"/>
      <c r="AC95" s="465"/>
      <c r="AD95" s="465"/>
      <c r="AE95" s="465"/>
      <c r="AF95" s="465"/>
      <c r="AG95" s="465"/>
      <c r="AH95" s="465"/>
      <c r="AI95" s="465"/>
      <c r="AJ95" s="466"/>
    </row>
    <row r="96" spans="1:36" outlineLevel="2">
      <c r="A96" s="474"/>
      <c r="B96" s="468"/>
      <c r="C96" s="49" t="str">
        <f t="shared" si="8"/>
        <v>01000168</v>
      </c>
      <c r="D96" s="317" t="s">
        <v>252</v>
      </c>
      <c r="E96" s="464" t="s">
        <v>253</v>
      </c>
      <c r="F96" s="465"/>
      <c r="G96" s="465"/>
      <c r="H96" s="465"/>
      <c r="I96" s="465"/>
      <c r="J96" s="465"/>
      <c r="K96" s="465"/>
      <c r="L96" s="465"/>
      <c r="M96" s="465"/>
      <c r="N96" s="465"/>
      <c r="O96" s="465"/>
      <c r="P96" s="465"/>
      <c r="Q96" s="465"/>
      <c r="R96" s="465"/>
      <c r="S96" s="465"/>
      <c r="T96" s="465"/>
      <c r="U96" s="465"/>
      <c r="V96" s="465"/>
      <c r="W96" s="465"/>
      <c r="X96" s="465"/>
      <c r="Y96" s="465"/>
      <c r="Z96" s="465"/>
      <c r="AA96" s="465"/>
      <c r="AB96" s="465"/>
      <c r="AC96" s="465"/>
      <c r="AD96" s="465"/>
      <c r="AE96" s="465"/>
      <c r="AF96" s="465"/>
      <c r="AG96" s="465"/>
      <c r="AH96" s="465"/>
      <c r="AI96" s="465"/>
      <c r="AJ96" s="466"/>
    </row>
    <row r="97" spans="1:36" outlineLevel="2">
      <c r="A97" s="474"/>
      <c r="B97" s="468"/>
      <c r="C97" s="49" t="str">
        <f t="shared" si="8"/>
        <v>0100016C</v>
      </c>
      <c r="D97" s="317" t="s">
        <v>252</v>
      </c>
      <c r="E97" s="464" t="s">
        <v>253</v>
      </c>
      <c r="F97" s="465"/>
      <c r="G97" s="465"/>
      <c r="H97" s="465"/>
      <c r="I97" s="465"/>
      <c r="J97" s="465"/>
      <c r="K97" s="465"/>
      <c r="L97" s="465"/>
      <c r="M97" s="465"/>
      <c r="N97" s="465"/>
      <c r="O97" s="465"/>
      <c r="P97" s="465"/>
      <c r="Q97" s="465"/>
      <c r="R97" s="465"/>
      <c r="S97" s="465"/>
      <c r="T97" s="465"/>
      <c r="U97" s="465"/>
      <c r="V97" s="465"/>
      <c r="W97" s="465"/>
      <c r="X97" s="465"/>
      <c r="Y97" s="465"/>
      <c r="Z97" s="465"/>
      <c r="AA97" s="465"/>
      <c r="AB97" s="465"/>
      <c r="AC97" s="465"/>
      <c r="AD97" s="465"/>
      <c r="AE97" s="465"/>
      <c r="AF97" s="465"/>
      <c r="AG97" s="465"/>
      <c r="AH97" s="465"/>
      <c r="AI97" s="465"/>
      <c r="AJ97" s="466"/>
    </row>
    <row r="98" spans="1:36" outlineLevel="2">
      <c r="A98" s="474"/>
      <c r="B98" s="496" t="str">
        <f>DEC2HEX(HEX2DEC(B94) + 1)</f>
        <v>100017</v>
      </c>
      <c r="C98" s="49" t="str">
        <f t="shared" si="8"/>
        <v>01000170</v>
      </c>
      <c r="D98" s="421" t="s">
        <v>252</v>
      </c>
      <c r="E98" s="461" t="s">
        <v>253</v>
      </c>
      <c r="F98" s="462"/>
      <c r="G98" s="462"/>
      <c r="H98" s="462"/>
      <c r="I98" s="462"/>
      <c r="J98" s="462"/>
      <c r="K98" s="462"/>
      <c r="L98" s="462"/>
      <c r="M98" s="462"/>
      <c r="N98" s="462"/>
      <c r="O98" s="462"/>
      <c r="P98" s="462"/>
      <c r="Q98" s="462"/>
      <c r="R98" s="462"/>
      <c r="S98" s="462"/>
      <c r="T98" s="462"/>
      <c r="U98" s="462"/>
      <c r="V98" s="462"/>
      <c r="W98" s="462"/>
      <c r="X98" s="462"/>
      <c r="Y98" s="462"/>
      <c r="Z98" s="462"/>
      <c r="AA98" s="462"/>
      <c r="AB98" s="462"/>
      <c r="AC98" s="462"/>
      <c r="AD98" s="462"/>
      <c r="AE98" s="462"/>
      <c r="AF98" s="462"/>
      <c r="AG98" s="462"/>
      <c r="AH98" s="462"/>
      <c r="AI98" s="462"/>
      <c r="AJ98" s="463"/>
    </row>
    <row r="99" spans="1:36" outlineLevel="2">
      <c r="A99" s="474"/>
      <c r="B99" s="468"/>
      <c r="C99" s="49" t="str">
        <f t="shared" si="8"/>
        <v>01000174</v>
      </c>
      <c r="D99" s="317" t="s">
        <v>252</v>
      </c>
      <c r="E99" s="464" t="s">
        <v>253</v>
      </c>
      <c r="F99" s="465"/>
      <c r="G99" s="465"/>
      <c r="H99" s="465"/>
      <c r="I99" s="465"/>
      <c r="J99" s="465"/>
      <c r="K99" s="465"/>
      <c r="L99" s="465"/>
      <c r="M99" s="465"/>
      <c r="N99" s="465"/>
      <c r="O99" s="465"/>
      <c r="P99" s="465"/>
      <c r="Q99" s="465"/>
      <c r="R99" s="465"/>
      <c r="S99" s="465"/>
      <c r="T99" s="465"/>
      <c r="U99" s="465"/>
      <c r="V99" s="465"/>
      <c r="W99" s="465"/>
      <c r="X99" s="465"/>
      <c r="Y99" s="465"/>
      <c r="Z99" s="465"/>
      <c r="AA99" s="465"/>
      <c r="AB99" s="465"/>
      <c r="AC99" s="465"/>
      <c r="AD99" s="465"/>
      <c r="AE99" s="465"/>
      <c r="AF99" s="465"/>
      <c r="AG99" s="465"/>
      <c r="AH99" s="465"/>
      <c r="AI99" s="465"/>
      <c r="AJ99" s="466"/>
    </row>
    <row r="100" spans="1:36" outlineLevel="2">
      <c r="A100" s="474"/>
      <c r="B100" s="468"/>
      <c r="C100" s="49" t="str">
        <f t="shared" si="8"/>
        <v>01000178</v>
      </c>
      <c r="D100" s="317" t="s">
        <v>252</v>
      </c>
      <c r="E100" s="464" t="s">
        <v>253</v>
      </c>
      <c r="F100" s="465"/>
      <c r="G100" s="465"/>
      <c r="H100" s="465"/>
      <c r="I100" s="465"/>
      <c r="J100" s="465"/>
      <c r="K100" s="465"/>
      <c r="L100" s="465"/>
      <c r="M100" s="465"/>
      <c r="N100" s="465"/>
      <c r="O100" s="465"/>
      <c r="P100" s="465"/>
      <c r="Q100" s="465"/>
      <c r="R100" s="465"/>
      <c r="S100" s="465"/>
      <c r="T100" s="465"/>
      <c r="U100" s="465"/>
      <c r="V100" s="465"/>
      <c r="W100" s="465"/>
      <c r="X100" s="465"/>
      <c r="Y100" s="465"/>
      <c r="Z100" s="465"/>
      <c r="AA100" s="465"/>
      <c r="AB100" s="465"/>
      <c r="AC100" s="465"/>
      <c r="AD100" s="465"/>
      <c r="AE100" s="465"/>
      <c r="AF100" s="465"/>
      <c r="AG100" s="465"/>
      <c r="AH100" s="465"/>
      <c r="AI100" s="465"/>
      <c r="AJ100" s="466"/>
    </row>
    <row r="101" spans="1:36" outlineLevel="2">
      <c r="A101" s="474"/>
      <c r="B101" s="468"/>
      <c r="C101" s="49" t="str">
        <f t="shared" si="8"/>
        <v>0100017C</v>
      </c>
      <c r="D101" s="317" t="s">
        <v>252</v>
      </c>
      <c r="E101" s="464" t="s">
        <v>253</v>
      </c>
      <c r="F101" s="465"/>
      <c r="G101" s="465"/>
      <c r="H101" s="465"/>
      <c r="I101" s="465"/>
      <c r="J101" s="465"/>
      <c r="K101" s="465"/>
      <c r="L101" s="465"/>
      <c r="M101" s="465"/>
      <c r="N101" s="465"/>
      <c r="O101" s="465"/>
      <c r="P101" s="465"/>
      <c r="Q101" s="465"/>
      <c r="R101" s="465"/>
      <c r="S101" s="465"/>
      <c r="T101" s="465"/>
      <c r="U101" s="465"/>
      <c r="V101" s="465"/>
      <c r="W101" s="465"/>
      <c r="X101" s="465"/>
      <c r="Y101" s="465"/>
      <c r="Z101" s="465"/>
      <c r="AA101" s="465"/>
      <c r="AB101" s="465"/>
      <c r="AC101" s="465"/>
      <c r="AD101" s="465"/>
      <c r="AE101" s="465"/>
      <c r="AF101" s="465"/>
      <c r="AG101" s="465"/>
      <c r="AH101" s="465"/>
      <c r="AI101" s="465"/>
      <c r="AJ101" s="466"/>
    </row>
    <row r="102" spans="1:36" outlineLevel="2">
      <c r="A102" s="474"/>
      <c r="B102" s="496" t="str">
        <f>DEC2HEX(HEX2DEC(B98) + 1)</f>
        <v>100018</v>
      </c>
      <c r="C102" s="49" t="str">
        <f t="shared" si="8"/>
        <v>01000180</v>
      </c>
      <c r="D102" s="421" t="s">
        <v>252</v>
      </c>
      <c r="E102" s="461" t="s">
        <v>253</v>
      </c>
      <c r="F102" s="462"/>
      <c r="G102" s="462"/>
      <c r="H102" s="462"/>
      <c r="I102" s="462"/>
      <c r="J102" s="462"/>
      <c r="K102" s="462"/>
      <c r="L102" s="462"/>
      <c r="M102" s="462"/>
      <c r="N102" s="462"/>
      <c r="O102" s="462"/>
      <c r="P102" s="462"/>
      <c r="Q102" s="462"/>
      <c r="R102" s="462"/>
      <c r="S102" s="462"/>
      <c r="T102" s="462"/>
      <c r="U102" s="462"/>
      <c r="V102" s="462"/>
      <c r="W102" s="462"/>
      <c r="X102" s="462"/>
      <c r="Y102" s="462"/>
      <c r="Z102" s="462"/>
      <c r="AA102" s="462"/>
      <c r="AB102" s="462"/>
      <c r="AC102" s="462"/>
      <c r="AD102" s="462"/>
      <c r="AE102" s="462"/>
      <c r="AF102" s="462"/>
      <c r="AG102" s="462"/>
      <c r="AH102" s="462"/>
      <c r="AI102" s="462"/>
      <c r="AJ102" s="463"/>
    </row>
    <row r="103" spans="1:36" outlineLevel="2">
      <c r="A103" s="474"/>
      <c r="B103" s="468"/>
      <c r="C103" s="49" t="str">
        <f t="shared" ref="C103:C133" si="9">DEC2HEX(HEX2DEC(C102) + 4, 8)</f>
        <v>01000184</v>
      </c>
      <c r="D103" s="317" t="s">
        <v>252</v>
      </c>
      <c r="E103" s="464" t="s">
        <v>253</v>
      </c>
      <c r="F103" s="465"/>
      <c r="G103" s="465"/>
      <c r="H103" s="465"/>
      <c r="I103" s="465"/>
      <c r="J103" s="465"/>
      <c r="K103" s="465"/>
      <c r="L103" s="465"/>
      <c r="M103" s="465"/>
      <c r="N103" s="465"/>
      <c r="O103" s="465"/>
      <c r="P103" s="465"/>
      <c r="Q103" s="465"/>
      <c r="R103" s="465"/>
      <c r="S103" s="465"/>
      <c r="T103" s="465"/>
      <c r="U103" s="465"/>
      <c r="V103" s="465"/>
      <c r="W103" s="465"/>
      <c r="X103" s="465"/>
      <c r="Y103" s="465"/>
      <c r="Z103" s="465"/>
      <c r="AA103" s="465"/>
      <c r="AB103" s="465"/>
      <c r="AC103" s="465"/>
      <c r="AD103" s="465"/>
      <c r="AE103" s="465"/>
      <c r="AF103" s="465"/>
      <c r="AG103" s="465"/>
      <c r="AH103" s="465"/>
      <c r="AI103" s="465"/>
      <c r="AJ103" s="466"/>
    </row>
    <row r="104" spans="1:36" outlineLevel="2">
      <c r="A104" s="474"/>
      <c r="B104" s="468"/>
      <c r="C104" s="49" t="str">
        <f t="shared" si="9"/>
        <v>01000188</v>
      </c>
      <c r="D104" s="317" t="s">
        <v>252</v>
      </c>
      <c r="E104" s="464" t="s">
        <v>253</v>
      </c>
      <c r="F104" s="465"/>
      <c r="G104" s="465"/>
      <c r="H104" s="465"/>
      <c r="I104" s="465"/>
      <c r="J104" s="465"/>
      <c r="K104" s="465"/>
      <c r="L104" s="465"/>
      <c r="M104" s="465"/>
      <c r="N104" s="465"/>
      <c r="O104" s="465"/>
      <c r="P104" s="465"/>
      <c r="Q104" s="465"/>
      <c r="R104" s="465"/>
      <c r="S104" s="465"/>
      <c r="T104" s="465"/>
      <c r="U104" s="465"/>
      <c r="V104" s="465"/>
      <c r="W104" s="465"/>
      <c r="X104" s="465"/>
      <c r="Y104" s="465"/>
      <c r="Z104" s="465"/>
      <c r="AA104" s="465"/>
      <c r="AB104" s="465"/>
      <c r="AC104" s="465"/>
      <c r="AD104" s="465"/>
      <c r="AE104" s="465"/>
      <c r="AF104" s="465"/>
      <c r="AG104" s="465"/>
      <c r="AH104" s="465"/>
      <c r="AI104" s="465"/>
      <c r="AJ104" s="466"/>
    </row>
    <row r="105" spans="1:36" outlineLevel="2">
      <c r="A105" s="474"/>
      <c r="B105" s="468"/>
      <c r="C105" s="49" t="str">
        <f t="shared" si="9"/>
        <v>0100018C</v>
      </c>
      <c r="D105" s="317" t="s">
        <v>252</v>
      </c>
      <c r="E105" s="464" t="s">
        <v>253</v>
      </c>
      <c r="F105" s="465"/>
      <c r="G105" s="465"/>
      <c r="H105" s="465"/>
      <c r="I105" s="465"/>
      <c r="J105" s="465"/>
      <c r="K105" s="465"/>
      <c r="L105" s="465"/>
      <c r="M105" s="465"/>
      <c r="N105" s="465"/>
      <c r="O105" s="465"/>
      <c r="P105" s="465"/>
      <c r="Q105" s="465"/>
      <c r="R105" s="465"/>
      <c r="S105" s="465"/>
      <c r="T105" s="465"/>
      <c r="U105" s="465"/>
      <c r="V105" s="465"/>
      <c r="W105" s="465"/>
      <c r="X105" s="465"/>
      <c r="Y105" s="465"/>
      <c r="Z105" s="465"/>
      <c r="AA105" s="465"/>
      <c r="AB105" s="465"/>
      <c r="AC105" s="465"/>
      <c r="AD105" s="465"/>
      <c r="AE105" s="465"/>
      <c r="AF105" s="465"/>
      <c r="AG105" s="465"/>
      <c r="AH105" s="465"/>
      <c r="AI105" s="465"/>
      <c r="AJ105" s="466"/>
    </row>
    <row r="106" spans="1:36" outlineLevel="2">
      <c r="A106" s="474"/>
      <c r="B106" s="496" t="str">
        <f>DEC2HEX(HEX2DEC(B102) + 1)</f>
        <v>100019</v>
      </c>
      <c r="C106" s="49" t="str">
        <f t="shared" si="9"/>
        <v>01000190</v>
      </c>
      <c r="D106" s="285" t="s">
        <v>422</v>
      </c>
      <c r="E106" s="528" t="s">
        <v>423</v>
      </c>
      <c r="F106" s="529"/>
      <c r="G106" s="529"/>
      <c r="H106" s="529"/>
      <c r="I106" s="529"/>
      <c r="J106" s="529"/>
      <c r="K106" s="529"/>
      <c r="L106" s="529"/>
      <c r="M106" s="529"/>
      <c r="N106" s="529"/>
      <c r="O106" s="529"/>
      <c r="P106" s="529"/>
      <c r="Q106" s="529"/>
      <c r="R106" s="529"/>
      <c r="S106" s="529"/>
      <c r="T106" s="529"/>
      <c r="U106" s="529"/>
      <c r="V106" s="529"/>
      <c r="W106" s="529"/>
      <c r="X106" s="529"/>
      <c r="Y106" s="529"/>
      <c r="Z106" s="529"/>
      <c r="AA106" s="529"/>
      <c r="AB106" s="529"/>
      <c r="AC106" s="529"/>
      <c r="AD106" s="529"/>
      <c r="AE106" s="529"/>
      <c r="AF106" s="529"/>
      <c r="AG106" s="529"/>
      <c r="AH106" s="529"/>
      <c r="AI106" s="529"/>
      <c r="AJ106" s="530"/>
    </row>
    <row r="107" spans="1:36" outlineLevel="2">
      <c r="A107" s="474"/>
      <c r="B107" s="468"/>
      <c r="C107" s="49" t="str">
        <f t="shared" si="9"/>
        <v>01000194</v>
      </c>
      <c r="D107" s="285" t="s">
        <v>424</v>
      </c>
      <c r="E107" s="528" t="s">
        <v>425</v>
      </c>
      <c r="F107" s="529"/>
      <c r="G107" s="529"/>
      <c r="H107" s="529"/>
      <c r="I107" s="529"/>
      <c r="J107" s="529"/>
      <c r="K107" s="529"/>
      <c r="L107" s="529"/>
      <c r="M107" s="529"/>
      <c r="N107" s="529"/>
      <c r="O107" s="529"/>
      <c r="P107" s="529"/>
      <c r="Q107" s="529"/>
      <c r="R107" s="529"/>
      <c r="S107" s="529"/>
      <c r="T107" s="529"/>
      <c r="U107" s="529"/>
      <c r="V107" s="529"/>
      <c r="W107" s="529"/>
      <c r="X107" s="529"/>
      <c r="Y107" s="529"/>
      <c r="Z107" s="529"/>
      <c r="AA107" s="529"/>
      <c r="AB107" s="529"/>
      <c r="AC107" s="529"/>
      <c r="AD107" s="529"/>
      <c r="AE107" s="529"/>
      <c r="AF107" s="529"/>
      <c r="AG107" s="529"/>
      <c r="AH107" s="529"/>
      <c r="AI107" s="529"/>
      <c r="AJ107" s="530"/>
    </row>
    <row r="108" spans="1:36" outlineLevel="2">
      <c r="A108" s="474"/>
      <c r="B108" s="468"/>
      <c r="C108" s="49" t="str">
        <f t="shared" si="9"/>
        <v>01000198</v>
      </c>
      <c r="D108" s="285" t="s">
        <v>426</v>
      </c>
      <c r="E108" s="528" t="s">
        <v>427</v>
      </c>
      <c r="F108" s="529"/>
      <c r="G108" s="529"/>
      <c r="H108" s="529"/>
      <c r="I108" s="529"/>
      <c r="J108" s="529"/>
      <c r="K108" s="529"/>
      <c r="L108" s="529"/>
      <c r="M108" s="529"/>
      <c r="N108" s="529"/>
      <c r="O108" s="529"/>
      <c r="P108" s="529"/>
      <c r="Q108" s="529"/>
      <c r="R108" s="529"/>
      <c r="S108" s="529"/>
      <c r="T108" s="529"/>
      <c r="U108" s="529"/>
      <c r="V108" s="529"/>
      <c r="W108" s="529"/>
      <c r="X108" s="529"/>
      <c r="Y108" s="529"/>
      <c r="Z108" s="529"/>
      <c r="AA108" s="529"/>
      <c r="AB108" s="529"/>
      <c r="AC108" s="529"/>
      <c r="AD108" s="529"/>
      <c r="AE108" s="529"/>
      <c r="AF108" s="529"/>
      <c r="AG108" s="529"/>
      <c r="AH108" s="529"/>
      <c r="AI108" s="529"/>
      <c r="AJ108" s="530"/>
    </row>
    <row r="109" spans="1:36" outlineLevel="2">
      <c r="A109" s="474"/>
      <c r="B109" s="468"/>
      <c r="C109" s="49" t="str">
        <f t="shared" si="9"/>
        <v>0100019C</v>
      </c>
      <c r="D109" s="285" t="s">
        <v>428</v>
      </c>
      <c r="E109" s="528" t="s">
        <v>429</v>
      </c>
      <c r="F109" s="529"/>
      <c r="G109" s="529"/>
      <c r="H109" s="529"/>
      <c r="I109" s="529"/>
      <c r="J109" s="529"/>
      <c r="K109" s="529"/>
      <c r="L109" s="529"/>
      <c r="M109" s="529"/>
      <c r="N109" s="529"/>
      <c r="O109" s="529"/>
      <c r="P109" s="529"/>
      <c r="Q109" s="529"/>
      <c r="R109" s="529"/>
      <c r="S109" s="529"/>
      <c r="T109" s="529"/>
      <c r="U109" s="529"/>
      <c r="V109" s="529"/>
      <c r="W109" s="529"/>
      <c r="X109" s="529"/>
      <c r="Y109" s="529"/>
      <c r="Z109" s="529"/>
      <c r="AA109" s="529"/>
      <c r="AB109" s="529"/>
      <c r="AC109" s="529"/>
      <c r="AD109" s="529"/>
      <c r="AE109" s="529"/>
      <c r="AF109" s="529"/>
      <c r="AG109" s="529"/>
      <c r="AH109" s="529"/>
      <c r="AI109" s="529"/>
      <c r="AJ109" s="530"/>
    </row>
    <row r="110" spans="1:36" outlineLevel="2">
      <c r="A110" s="474"/>
      <c r="B110" s="496" t="str">
        <f>DEC2HEX(HEX2DEC(B106) + 1)</f>
        <v>10001A</v>
      </c>
      <c r="C110" s="49" t="str">
        <f t="shared" si="9"/>
        <v>010001A0</v>
      </c>
      <c r="D110" s="285" t="s">
        <v>430</v>
      </c>
      <c r="E110" s="528" t="s">
        <v>431</v>
      </c>
      <c r="F110" s="529"/>
      <c r="G110" s="529"/>
      <c r="H110" s="529"/>
      <c r="I110" s="529"/>
      <c r="J110" s="529"/>
      <c r="K110" s="529"/>
      <c r="L110" s="529"/>
      <c r="M110" s="529"/>
      <c r="N110" s="529"/>
      <c r="O110" s="529"/>
      <c r="P110" s="529"/>
      <c r="Q110" s="529"/>
      <c r="R110" s="529"/>
      <c r="S110" s="529"/>
      <c r="T110" s="529"/>
      <c r="U110" s="529"/>
      <c r="V110" s="529"/>
      <c r="W110" s="529"/>
      <c r="X110" s="529"/>
      <c r="Y110" s="529"/>
      <c r="Z110" s="529"/>
      <c r="AA110" s="529"/>
      <c r="AB110" s="529"/>
      <c r="AC110" s="529"/>
      <c r="AD110" s="529"/>
      <c r="AE110" s="529"/>
      <c r="AF110" s="529"/>
      <c r="AG110" s="529"/>
      <c r="AH110" s="529"/>
      <c r="AI110" s="529"/>
      <c r="AJ110" s="530"/>
    </row>
    <row r="111" spans="1:36" outlineLevel="2">
      <c r="A111" s="474"/>
      <c r="B111" s="468"/>
      <c r="C111" s="49" t="str">
        <f t="shared" si="9"/>
        <v>010001A4</v>
      </c>
      <c r="D111" s="285" t="s">
        <v>432</v>
      </c>
      <c r="E111" s="528" t="s">
        <v>433</v>
      </c>
      <c r="F111" s="529"/>
      <c r="G111" s="529"/>
      <c r="H111" s="529"/>
      <c r="I111" s="529"/>
      <c r="J111" s="529"/>
      <c r="K111" s="529"/>
      <c r="L111" s="529"/>
      <c r="M111" s="529"/>
      <c r="N111" s="529"/>
      <c r="O111" s="529"/>
      <c r="P111" s="529"/>
      <c r="Q111" s="529"/>
      <c r="R111" s="529"/>
      <c r="S111" s="529"/>
      <c r="T111" s="529"/>
      <c r="U111" s="529"/>
      <c r="V111" s="529"/>
      <c r="W111" s="529"/>
      <c r="X111" s="529"/>
      <c r="Y111" s="529"/>
      <c r="Z111" s="529"/>
      <c r="AA111" s="529"/>
      <c r="AB111" s="529"/>
      <c r="AC111" s="529"/>
      <c r="AD111" s="529"/>
      <c r="AE111" s="529"/>
      <c r="AF111" s="529"/>
      <c r="AG111" s="529"/>
      <c r="AH111" s="529"/>
      <c r="AI111" s="529"/>
      <c r="AJ111" s="530"/>
    </row>
    <row r="112" spans="1:36" outlineLevel="2">
      <c r="A112" s="474"/>
      <c r="B112" s="468"/>
      <c r="C112" s="49" t="str">
        <f t="shared" si="9"/>
        <v>010001A8</v>
      </c>
      <c r="D112" s="285" t="s">
        <v>434</v>
      </c>
      <c r="E112" s="528" t="s">
        <v>435</v>
      </c>
      <c r="F112" s="529"/>
      <c r="G112" s="529"/>
      <c r="H112" s="529"/>
      <c r="I112" s="529"/>
      <c r="J112" s="529"/>
      <c r="K112" s="529"/>
      <c r="L112" s="529"/>
      <c r="M112" s="529"/>
      <c r="N112" s="529"/>
      <c r="O112" s="529"/>
      <c r="P112" s="529"/>
      <c r="Q112" s="529"/>
      <c r="R112" s="529"/>
      <c r="S112" s="529"/>
      <c r="T112" s="529"/>
      <c r="U112" s="529"/>
      <c r="V112" s="529"/>
      <c r="W112" s="529"/>
      <c r="X112" s="529"/>
      <c r="Y112" s="529"/>
      <c r="Z112" s="529"/>
      <c r="AA112" s="529"/>
      <c r="AB112" s="529"/>
      <c r="AC112" s="529"/>
      <c r="AD112" s="529"/>
      <c r="AE112" s="529"/>
      <c r="AF112" s="529"/>
      <c r="AG112" s="529"/>
      <c r="AH112" s="529"/>
      <c r="AI112" s="529"/>
      <c r="AJ112" s="530"/>
    </row>
    <row r="113" spans="1:36" outlineLevel="2">
      <c r="A113" s="474"/>
      <c r="B113" s="468"/>
      <c r="C113" s="49" t="str">
        <f t="shared" si="9"/>
        <v>010001AC</v>
      </c>
      <c r="D113" s="285" t="s">
        <v>436</v>
      </c>
      <c r="E113" s="528" t="s">
        <v>437</v>
      </c>
      <c r="F113" s="529"/>
      <c r="G113" s="529"/>
      <c r="H113" s="529"/>
      <c r="I113" s="529"/>
      <c r="J113" s="529"/>
      <c r="K113" s="529"/>
      <c r="L113" s="529"/>
      <c r="M113" s="529"/>
      <c r="N113" s="529"/>
      <c r="O113" s="529"/>
      <c r="P113" s="529"/>
      <c r="Q113" s="529"/>
      <c r="R113" s="529"/>
      <c r="S113" s="529"/>
      <c r="T113" s="529"/>
      <c r="U113" s="529"/>
      <c r="V113" s="529"/>
      <c r="W113" s="529"/>
      <c r="X113" s="529"/>
      <c r="Y113" s="529"/>
      <c r="Z113" s="529"/>
      <c r="AA113" s="529"/>
      <c r="AB113" s="529"/>
      <c r="AC113" s="529"/>
      <c r="AD113" s="529"/>
      <c r="AE113" s="529"/>
      <c r="AF113" s="529"/>
      <c r="AG113" s="529"/>
      <c r="AH113" s="529"/>
      <c r="AI113" s="529"/>
      <c r="AJ113" s="530"/>
    </row>
    <row r="114" spans="1:36" outlineLevel="2">
      <c r="A114" s="474"/>
      <c r="B114" s="496" t="str">
        <f>DEC2HEX(HEX2DEC(B110) + 1)</f>
        <v>10001B</v>
      </c>
      <c r="C114" s="49" t="str">
        <f t="shared" si="9"/>
        <v>010001B0</v>
      </c>
      <c r="D114" s="421" t="s">
        <v>252</v>
      </c>
      <c r="E114" s="461" t="s">
        <v>253</v>
      </c>
      <c r="F114" s="462"/>
      <c r="G114" s="462"/>
      <c r="H114" s="462"/>
      <c r="I114" s="462"/>
      <c r="J114" s="462"/>
      <c r="K114" s="462"/>
      <c r="L114" s="462"/>
      <c r="M114" s="462"/>
      <c r="N114" s="462"/>
      <c r="O114" s="462"/>
      <c r="P114" s="462"/>
      <c r="Q114" s="462"/>
      <c r="R114" s="462"/>
      <c r="S114" s="462"/>
      <c r="T114" s="462"/>
      <c r="U114" s="462"/>
      <c r="V114" s="462"/>
      <c r="W114" s="462"/>
      <c r="X114" s="462"/>
      <c r="Y114" s="462"/>
      <c r="Z114" s="462"/>
      <c r="AA114" s="462"/>
      <c r="AB114" s="462"/>
      <c r="AC114" s="462"/>
      <c r="AD114" s="462"/>
      <c r="AE114" s="462"/>
      <c r="AF114" s="462"/>
      <c r="AG114" s="462"/>
      <c r="AH114" s="462"/>
      <c r="AI114" s="462"/>
      <c r="AJ114" s="463"/>
    </row>
    <row r="115" spans="1:36" outlineLevel="2">
      <c r="A115" s="474"/>
      <c r="B115" s="468"/>
      <c r="C115" s="49" t="str">
        <f t="shared" si="9"/>
        <v>010001B4</v>
      </c>
      <c r="D115" s="317" t="s">
        <v>252</v>
      </c>
      <c r="E115" s="461" t="s">
        <v>253</v>
      </c>
      <c r="F115" s="462"/>
      <c r="G115" s="462"/>
      <c r="H115" s="462"/>
      <c r="I115" s="462"/>
      <c r="J115" s="462"/>
      <c r="K115" s="462"/>
      <c r="L115" s="462"/>
      <c r="M115" s="462"/>
      <c r="N115" s="462"/>
      <c r="O115" s="462"/>
      <c r="P115" s="462"/>
      <c r="Q115" s="462"/>
      <c r="R115" s="462"/>
      <c r="S115" s="462"/>
      <c r="T115" s="462"/>
      <c r="U115" s="462"/>
      <c r="V115" s="462"/>
      <c r="W115" s="462"/>
      <c r="X115" s="462"/>
      <c r="Y115" s="462"/>
      <c r="Z115" s="462"/>
      <c r="AA115" s="462"/>
      <c r="AB115" s="462"/>
      <c r="AC115" s="462"/>
      <c r="AD115" s="462"/>
      <c r="AE115" s="462"/>
      <c r="AF115" s="462"/>
      <c r="AG115" s="462"/>
      <c r="AH115" s="462"/>
      <c r="AI115" s="462"/>
      <c r="AJ115" s="463"/>
    </row>
    <row r="116" spans="1:36" outlineLevel="2">
      <c r="A116" s="474"/>
      <c r="B116" s="468"/>
      <c r="C116" s="49" t="str">
        <f t="shared" si="9"/>
        <v>010001B8</v>
      </c>
      <c r="D116" s="317" t="s">
        <v>252</v>
      </c>
      <c r="E116" s="461" t="s">
        <v>253</v>
      </c>
      <c r="F116" s="462"/>
      <c r="G116" s="462"/>
      <c r="H116" s="462"/>
      <c r="I116" s="462"/>
      <c r="J116" s="462"/>
      <c r="K116" s="462"/>
      <c r="L116" s="462"/>
      <c r="M116" s="462"/>
      <c r="N116" s="462"/>
      <c r="O116" s="462"/>
      <c r="P116" s="462"/>
      <c r="Q116" s="462"/>
      <c r="R116" s="462"/>
      <c r="S116" s="462"/>
      <c r="T116" s="462"/>
      <c r="U116" s="462"/>
      <c r="V116" s="462"/>
      <c r="W116" s="462"/>
      <c r="X116" s="462"/>
      <c r="Y116" s="462"/>
      <c r="Z116" s="462"/>
      <c r="AA116" s="462"/>
      <c r="AB116" s="462"/>
      <c r="AC116" s="462"/>
      <c r="AD116" s="462"/>
      <c r="AE116" s="462"/>
      <c r="AF116" s="462"/>
      <c r="AG116" s="462"/>
      <c r="AH116" s="462"/>
      <c r="AI116" s="462"/>
      <c r="AJ116" s="463"/>
    </row>
    <row r="117" spans="1:36" outlineLevel="2">
      <c r="A117" s="474"/>
      <c r="B117" s="468"/>
      <c r="C117" s="49" t="str">
        <f t="shared" si="9"/>
        <v>010001BC</v>
      </c>
      <c r="D117" s="317" t="s">
        <v>252</v>
      </c>
      <c r="E117" s="461" t="s">
        <v>253</v>
      </c>
      <c r="F117" s="462"/>
      <c r="G117" s="462"/>
      <c r="H117" s="462"/>
      <c r="I117" s="462"/>
      <c r="J117" s="462"/>
      <c r="K117" s="462"/>
      <c r="L117" s="462"/>
      <c r="M117" s="462"/>
      <c r="N117" s="462"/>
      <c r="O117" s="462"/>
      <c r="P117" s="462"/>
      <c r="Q117" s="462"/>
      <c r="R117" s="462"/>
      <c r="S117" s="462"/>
      <c r="T117" s="462"/>
      <c r="U117" s="462"/>
      <c r="V117" s="462"/>
      <c r="W117" s="462"/>
      <c r="X117" s="462"/>
      <c r="Y117" s="462"/>
      <c r="Z117" s="462"/>
      <c r="AA117" s="462"/>
      <c r="AB117" s="462"/>
      <c r="AC117" s="462"/>
      <c r="AD117" s="462"/>
      <c r="AE117" s="462"/>
      <c r="AF117" s="462"/>
      <c r="AG117" s="462"/>
      <c r="AH117" s="462"/>
      <c r="AI117" s="462"/>
      <c r="AJ117" s="463"/>
    </row>
    <row r="118" spans="1:36" outlineLevel="2">
      <c r="A118" s="474"/>
      <c r="B118" s="496" t="str">
        <f>DEC2HEX(HEX2DEC(B114) + 1)</f>
        <v>10001C</v>
      </c>
      <c r="C118" s="49" t="str">
        <f t="shared" si="9"/>
        <v>010001C0</v>
      </c>
      <c r="D118" s="421" t="s">
        <v>252</v>
      </c>
      <c r="E118" s="461" t="s">
        <v>253</v>
      </c>
      <c r="F118" s="462"/>
      <c r="G118" s="462"/>
      <c r="H118" s="462"/>
      <c r="I118" s="462"/>
      <c r="J118" s="462"/>
      <c r="K118" s="462"/>
      <c r="L118" s="462"/>
      <c r="M118" s="462"/>
      <c r="N118" s="462"/>
      <c r="O118" s="462"/>
      <c r="P118" s="462"/>
      <c r="Q118" s="462"/>
      <c r="R118" s="462"/>
      <c r="S118" s="462"/>
      <c r="T118" s="462"/>
      <c r="U118" s="462"/>
      <c r="V118" s="462"/>
      <c r="W118" s="462"/>
      <c r="X118" s="462"/>
      <c r="Y118" s="462"/>
      <c r="Z118" s="462"/>
      <c r="AA118" s="462"/>
      <c r="AB118" s="462"/>
      <c r="AC118" s="462"/>
      <c r="AD118" s="462"/>
      <c r="AE118" s="462"/>
      <c r="AF118" s="462"/>
      <c r="AG118" s="462"/>
      <c r="AH118" s="462"/>
      <c r="AI118" s="462"/>
      <c r="AJ118" s="463"/>
    </row>
    <row r="119" spans="1:36" outlineLevel="2">
      <c r="A119" s="474"/>
      <c r="B119" s="468"/>
      <c r="C119" s="49" t="str">
        <f t="shared" si="9"/>
        <v>010001C4</v>
      </c>
      <c r="D119" s="317" t="s">
        <v>252</v>
      </c>
      <c r="E119" s="461" t="s">
        <v>253</v>
      </c>
      <c r="F119" s="462"/>
      <c r="G119" s="462"/>
      <c r="H119" s="462"/>
      <c r="I119" s="462"/>
      <c r="J119" s="462"/>
      <c r="K119" s="462"/>
      <c r="L119" s="462"/>
      <c r="M119" s="462"/>
      <c r="N119" s="462"/>
      <c r="O119" s="462"/>
      <c r="P119" s="462"/>
      <c r="Q119" s="462"/>
      <c r="R119" s="462"/>
      <c r="S119" s="462"/>
      <c r="T119" s="462"/>
      <c r="U119" s="462"/>
      <c r="V119" s="462"/>
      <c r="W119" s="462"/>
      <c r="X119" s="462"/>
      <c r="Y119" s="462"/>
      <c r="Z119" s="462"/>
      <c r="AA119" s="462"/>
      <c r="AB119" s="462"/>
      <c r="AC119" s="462"/>
      <c r="AD119" s="462"/>
      <c r="AE119" s="462"/>
      <c r="AF119" s="462"/>
      <c r="AG119" s="462"/>
      <c r="AH119" s="462"/>
      <c r="AI119" s="462"/>
      <c r="AJ119" s="463"/>
    </row>
    <row r="120" spans="1:36" outlineLevel="2">
      <c r="A120" s="474"/>
      <c r="B120" s="468"/>
      <c r="C120" s="49" t="str">
        <f t="shared" si="9"/>
        <v>010001C8</v>
      </c>
      <c r="D120" s="317" t="s">
        <v>252</v>
      </c>
      <c r="E120" s="461" t="s">
        <v>253</v>
      </c>
      <c r="F120" s="462"/>
      <c r="G120" s="462"/>
      <c r="H120" s="462"/>
      <c r="I120" s="462"/>
      <c r="J120" s="462"/>
      <c r="K120" s="462"/>
      <c r="L120" s="462"/>
      <c r="M120" s="462"/>
      <c r="N120" s="462"/>
      <c r="O120" s="462"/>
      <c r="P120" s="462"/>
      <c r="Q120" s="462"/>
      <c r="R120" s="462"/>
      <c r="S120" s="462"/>
      <c r="T120" s="462"/>
      <c r="U120" s="462"/>
      <c r="V120" s="462"/>
      <c r="W120" s="462"/>
      <c r="X120" s="462"/>
      <c r="Y120" s="462"/>
      <c r="Z120" s="462"/>
      <c r="AA120" s="462"/>
      <c r="AB120" s="462"/>
      <c r="AC120" s="462"/>
      <c r="AD120" s="462"/>
      <c r="AE120" s="462"/>
      <c r="AF120" s="462"/>
      <c r="AG120" s="462"/>
      <c r="AH120" s="462"/>
      <c r="AI120" s="462"/>
      <c r="AJ120" s="463"/>
    </row>
    <row r="121" spans="1:36" outlineLevel="2">
      <c r="A121" s="474"/>
      <c r="B121" s="468"/>
      <c r="C121" s="49" t="str">
        <f t="shared" si="9"/>
        <v>010001CC</v>
      </c>
      <c r="D121" s="317" t="s">
        <v>252</v>
      </c>
      <c r="E121" s="461" t="s">
        <v>253</v>
      </c>
      <c r="F121" s="462"/>
      <c r="G121" s="462"/>
      <c r="H121" s="462"/>
      <c r="I121" s="462"/>
      <c r="J121" s="462"/>
      <c r="K121" s="462"/>
      <c r="L121" s="462"/>
      <c r="M121" s="462"/>
      <c r="N121" s="462"/>
      <c r="O121" s="462"/>
      <c r="P121" s="462"/>
      <c r="Q121" s="462"/>
      <c r="R121" s="462"/>
      <c r="S121" s="462"/>
      <c r="T121" s="462"/>
      <c r="U121" s="462"/>
      <c r="V121" s="462"/>
      <c r="W121" s="462"/>
      <c r="X121" s="462"/>
      <c r="Y121" s="462"/>
      <c r="Z121" s="462"/>
      <c r="AA121" s="462"/>
      <c r="AB121" s="462"/>
      <c r="AC121" s="462"/>
      <c r="AD121" s="462"/>
      <c r="AE121" s="462"/>
      <c r="AF121" s="462"/>
      <c r="AG121" s="462"/>
      <c r="AH121" s="462"/>
      <c r="AI121" s="462"/>
      <c r="AJ121" s="463"/>
    </row>
    <row r="122" spans="1:36" outlineLevel="2">
      <c r="A122" s="474"/>
      <c r="B122" s="496" t="str">
        <f>DEC2HEX(HEX2DEC(B118) + 1)</f>
        <v>10001D</v>
      </c>
      <c r="C122" s="49" t="str">
        <f t="shared" si="9"/>
        <v>010001D0</v>
      </c>
      <c r="D122" s="421" t="s">
        <v>252</v>
      </c>
      <c r="E122" s="461" t="s">
        <v>253</v>
      </c>
      <c r="F122" s="462"/>
      <c r="G122" s="462"/>
      <c r="H122" s="462"/>
      <c r="I122" s="462"/>
      <c r="J122" s="462"/>
      <c r="K122" s="462"/>
      <c r="L122" s="462"/>
      <c r="M122" s="462"/>
      <c r="N122" s="462"/>
      <c r="O122" s="462"/>
      <c r="P122" s="462"/>
      <c r="Q122" s="462"/>
      <c r="R122" s="462"/>
      <c r="S122" s="462"/>
      <c r="T122" s="462"/>
      <c r="U122" s="462"/>
      <c r="V122" s="462"/>
      <c r="W122" s="462"/>
      <c r="X122" s="462"/>
      <c r="Y122" s="462"/>
      <c r="Z122" s="462"/>
      <c r="AA122" s="462"/>
      <c r="AB122" s="462"/>
      <c r="AC122" s="462"/>
      <c r="AD122" s="462"/>
      <c r="AE122" s="462"/>
      <c r="AF122" s="462"/>
      <c r="AG122" s="462"/>
      <c r="AH122" s="462"/>
      <c r="AI122" s="462"/>
      <c r="AJ122" s="463"/>
    </row>
    <row r="123" spans="1:36" outlineLevel="2">
      <c r="A123" s="474"/>
      <c r="B123" s="468"/>
      <c r="C123" s="49" t="str">
        <f t="shared" si="9"/>
        <v>010001D4</v>
      </c>
      <c r="D123" s="317" t="s">
        <v>252</v>
      </c>
      <c r="E123" s="461" t="s">
        <v>253</v>
      </c>
      <c r="F123" s="462"/>
      <c r="G123" s="462"/>
      <c r="H123" s="462"/>
      <c r="I123" s="462"/>
      <c r="J123" s="462"/>
      <c r="K123" s="462"/>
      <c r="L123" s="462"/>
      <c r="M123" s="462"/>
      <c r="N123" s="462"/>
      <c r="O123" s="462"/>
      <c r="P123" s="462"/>
      <c r="Q123" s="462"/>
      <c r="R123" s="462"/>
      <c r="S123" s="462"/>
      <c r="T123" s="462"/>
      <c r="U123" s="462"/>
      <c r="V123" s="462"/>
      <c r="W123" s="462"/>
      <c r="X123" s="462"/>
      <c r="Y123" s="462"/>
      <c r="Z123" s="462"/>
      <c r="AA123" s="462"/>
      <c r="AB123" s="462"/>
      <c r="AC123" s="462"/>
      <c r="AD123" s="462"/>
      <c r="AE123" s="462"/>
      <c r="AF123" s="462"/>
      <c r="AG123" s="462"/>
      <c r="AH123" s="462"/>
      <c r="AI123" s="462"/>
      <c r="AJ123" s="463"/>
    </row>
    <row r="124" spans="1:36" outlineLevel="2">
      <c r="A124" s="474"/>
      <c r="B124" s="468"/>
      <c r="C124" s="49" t="str">
        <f t="shared" si="9"/>
        <v>010001D8</v>
      </c>
      <c r="D124" s="317" t="s">
        <v>252</v>
      </c>
      <c r="E124" s="461" t="s">
        <v>253</v>
      </c>
      <c r="F124" s="462"/>
      <c r="G124" s="462"/>
      <c r="H124" s="462"/>
      <c r="I124" s="462"/>
      <c r="J124" s="462"/>
      <c r="K124" s="462"/>
      <c r="L124" s="462"/>
      <c r="M124" s="462"/>
      <c r="N124" s="462"/>
      <c r="O124" s="462"/>
      <c r="P124" s="462"/>
      <c r="Q124" s="462"/>
      <c r="R124" s="462"/>
      <c r="S124" s="462"/>
      <c r="T124" s="462"/>
      <c r="U124" s="462"/>
      <c r="V124" s="462"/>
      <c r="W124" s="462"/>
      <c r="X124" s="462"/>
      <c r="Y124" s="462"/>
      <c r="Z124" s="462"/>
      <c r="AA124" s="462"/>
      <c r="AB124" s="462"/>
      <c r="AC124" s="462"/>
      <c r="AD124" s="462"/>
      <c r="AE124" s="462"/>
      <c r="AF124" s="462"/>
      <c r="AG124" s="462"/>
      <c r="AH124" s="462"/>
      <c r="AI124" s="462"/>
      <c r="AJ124" s="463"/>
    </row>
    <row r="125" spans="1:36" outlineLevel="2">
      <c r="A125" s="474"/>
      <c r="B125" s="468"/>
      <c r="C125" s="49" t="str">
        <f t="shared" si="9"/>
        <v>010001DC</v>
      </c>
      <c r="D125" s="317" t="s">
        <v>252</v>
      </c>
      <c r="E125" s="461" t="s">
        <v>253</v>
      </c>
      <c r="F125" s="462"/>
      <c r="G125" s="462"/>
      <c r="H125" s="462"/>
      <c r="I125" s="462"/>
      <c r="J125" s="462"/>
      <c r="K125" s="462"/>
      <c r="L125" s="462"/>
      <c r="M125" s="462"/>
      <c r="N125" s="462"/>
      <c r="O125" s="462"/>
      <c r="P125" s="462"/>
      <c r="Q125" s="462"/>
      <c r="R125" s="462"/>
      <c r="S125" s="462"/>
      <c r="T125" s="462"/>
      <c r="U125" s="462"/>
      <c r="V125" s="462"/>
      <c r="W125" s="462"/>
      <c r="X125" s="462"/>
      <c r="Y125" s="462"/>
      <c r="Z125" s="462"/>
      <c r="AA125" s="462"/>
      <c r="AB125" s="462"/>
      <c r="AC125" s="462"/>
      <c r="AD125" s="462"/>
      <c r="AE125" s="462"/>
      <c r="AF125" s="462"/>
      <c r="AG125" s="462"/>
      <c r="AH125" s="462"/>
      <c r="AI125" s="462"/>
      <c r="AJ125" s="463"/>
    </row>
    <row r="126" spans="1:36" outlineLevel="2">
      <c r="A126" s="474"/>
      <c r="B126" s="496" t="str">
        <f>DEC2HEX(HEX2DEC(B122) + 1)</f>
        <v>10001E</v>
      </c>
      <c r="C126" s="49" t="str">
        <f t="shared" si="9"/>
        <v>010001E0</v>
      </c>
      <c r="D126" s="421" t="s">
        <v>252</v>
      </c>
      <c r="E126" s="461" t="s">
        <v>253</v>
      </c>
      <c r="F126" s="462"/>
      <c r="G126" s="462"/>
      <c r="H126" s="462"/>
      <c r="I126" s="462"/>
      <c r="J126" s="462"/>
      <c r="K126" s="462"/>
      <c r="L126" s="462"/>
      <c r="M126" s="462"/>
      <c r="N126" s="462"/>
      <c r="O126" s="462"/>
      <c r="P126" s="462"/>
      <c r="Q126" s="462"/>
      <c r="R126" s="462"/>
      <c r="S126" s="462"/>
      <c r="T126" s="462"/>
      <c r="U126" s="462"/>
      <c r="V126" s="462"/>
      <c r="W126" s="462"/>
      <c r="X126" s="462"/>
      <c r="Y126" s="462"/>
      <c r="Z126" s="462"/>
      <c r="AA126" s="462"/>
      <c r="AB126" s="462"/>
      <c r="AC126" s="462"/>
      <c r="AD126" s="462"/>
      <c r="AE126" s="462"/>
      <c r="AF126" s="462"/>
      <c r="AG126" s="462"/>
      <c r="AH126" s="462"/>
      <c r="AI126" s="462"/>
      <c r="AJ126" s="463"/>
    </row>
    <row r="127" spans="1:36" outlineLevel="2">
      <c r="A127" s="474"/>
      <c r="B127" s="468"/>
      <c r="C127" s="49" t="str">
        <f t="shared" si="9"/>
        <v>010001E4</v>
      </c>
      <c r="D127" s="317" t="s">
        <v>252</v>
      </c>
      <c r="E127" s="461" t="s">
        <v>253</v>
      </c>
      <c r="F127" s="462"/>
      <c r="G127" s="462"/>
      <c r="H127" s="462"/>
      <c r="I127" s="462"/>
      <c r="J127" s="462"/>
      <c r="K127" s="462"/>
      <c r="L127" s="462"/>
      <c r="M127" s="462"/>
      <c r="N127" s="462"/>
      <c r="O127" s="462"/>
      <c r="P127" s="462"/>
      <c r="Q127" s="462"/>
      <c r="R127" s="462"/>
      <c r="S127" s="462"/>
      <c r="T127" s="462"/>
      <c r="U127" s="462"/>
      <c r="V127" s="462"/>
      <c r="W127" s="462"/>
      <c r="X127" s="462"/>
      <c r="Y127" s="462"/>
      <c r="Z127" s="462"/>
      <c r="AA127" s="462"/>
      <c r="AB127" s="462"/>
      <c r="AC127" s="462"/>
      <c r="AD127" s="462"/>
      <c r="AE127" s="462"/>
      <c r="AF127" s="462"/>
      <c r="AG127" s="462"/>
      <c r="AH127" s="462"/>
      <c r="AI127" s="462"/>
      <c r="AJ127" s="463"/>
    </row>
    <row r="128" spans="1:36" outlineLevel="2">
      <c r="A128" s="474"/>
      <c r="B128" s="468"/>
      <c r="C128" s="49" t="str">
        <f t="shared" si="9"/>
        <v>010001E8</v>
      </c>
      <c r="D128" s="317" t="s">
        <v>252</v>
      </c>
      <c r="E128" s="461" t="s">
        <v>253</v>
      </c>
      <c r="F128" s="462"/>
      <c r="G128" s="462"/>
      <c r="H128" s="462"/>
      <c r="I128" s="462"/>
      <c r="J128" s="462"/>
      <c r="K128" s="462"/>
      <c r="L128" s="462"/>
      <c r="M128" s="462"/>
      <c r="N128" s="462"/>
      <c r="O128" s="462"/>
      <c r="P128" s="462"/>
      <c r="Q128" s="462"/>
      <c r="R128" s="462"/>
      <c r="S128" s="462"/>
      <c r="T128" s="462"/>
      <c r="U128" s="462"/>
      <c r="V128" s="462"/>
      <c r="W128" s="462"/>
      <c r="X128" s="462"/>
      <c r="Y128" s="462"/>
      <c r="Z128" s="462"/>
      <c r="AA128" s="462"/>
      <c r="AB128" s="462"/>
      <c r="AC128" s="462"/>
      <c r="AD128" s="462"/>
      <c r="AE128" s="462"/>
      <c r="AF128" s="462"/>
      <c r="AG128" s="462"/>
      <c r="AH128" s="462"/>
      <c r="AI128" s="462"/>
      <c r="AJ128" s="463"/>
    </row>
    <row r="129" spans="1:36" outlineLevel="2">
      <c r="A129" s="474"/>
      <c r="B129" s="468"/>
      <c r="C129" s="49" t="str">
        <f t="shared" si="9"/>
        <v>010001EC</v>
      </c>
      <c r="D129" s="318" t="s">
        <v>438</v>
      </c>
      <c r="E129" s="565" t="s">
        <v>439</v>
      </c>
      <c r="F129" s="566"/>
      <c r="G129" s="566"/>
      <c r="H129" s="566"/>
      <c r="I129" s="566"/>
      <c r="J129" s="566"/>
      <c r="K129" s="566"/>
      <c r="L129" s="566"/>
      <c r="M129" s="566"/>
      <c r="N129" s="566"/>
      <c r="O129" s="566"/>
      <c r="P129" s="566"/>
      <c r="Q129" s="566"/>
      <c r="R129" s="566"/>
      <c r="S129" s="566"/>
      <c r="T129" s="566"/>
      <c r="U129" s="566"/>
      <c r="V129" s="566"/>
      <c r="W129" s="566"/>
      <c r="X129" s="566"/>
      <c r="Y129" s="566"/>
      <c r="Z129" s="566"/>
      <c r="AA129" s="566"/>
      <c r="AB129" s="566"/>
      <c r="AC129" s="566"/>
      <c r="AD129" s="566"/>
      <c r="AE129" s="566"/>
      <c r="AF129" s="566"/>
      <c r="AG129" s="566"/>
      <c r="AH129" s="566"/>
      <c r="AI129" s="566"/>
      <c r="AJ129" s="567"/>
    </row>
    <row r="130" spans="1:36" outlineLevel="2">
      <c r="A130" s="474"/>
      <c r="B130" s="496" t="str">
        <f>DEC2HEX(HEX2DEC(B126) + 1)</f>
        <v>10001F</v>
      </c>
      <c r="C130" s="49" t="str">
        <f t="shared" si="9"/>
        <v>010001F0</v>
      </c>
      <c r="D130" s="568" t="s">
        <v>440</v>
      </c>
      <c r="E130" s="537" t="s">
        <v>441</v>
      </c>
      <c r="F130" s="538"/>
      <c r="G130" s="538"/>
      <c r="H130" s="538"/>
      <c r="I130" s="538"/>
      <c r="J130" s="538"/>
      <c r="K130" s="538"/>
      <c r="L130" s="538"/>
      <c r="M130" s="538"/>
      <c r="N130" s="538"/>
      <c r="O130" s="538"/>
      <c r="P130" s="538"/>
      <c r="Q130" s="538"/>
      <c r="R130" s="538"/>
      <c r="S130" s="538"/>
      <c r="T130" s="538"/>
      <c r="U130" s="538"/>
      <c r="V130" s="538"/>
      <c r="W130" s="538"/>
      <c r="X130" s="538"/>
      <c r="Y130" s="538"/>
      <c r="Z130" s="538"/>
      <c r="AA130" s="538"/>
      <c r="AB130" s="538"/>
      <c r="AC130" s="538"/>
      <c r="AD130" s="538"/>
      <c r="AE130" s="538"/>
      <c r="AF130" s="538"/>
      <c r="AG130" s="538"/>
      <c r="AH130" s="538"/>
      <c r="AI130" s="538"/>
      <c r="AJ130" s="539"/>
    </row>
    <row r="131" spans="1:36" outlineLevel="2">
      <c r="A131" s="474"/>
      <c r="B131" s="468"/>
      <c r="C131" s="49" t="str">
        <f t="shared" si="9"/>
        <v>010001F4</v>
      </c>
      <c r="D131" s="569"/>
      <c r="E131" s="540" t="s">
        <v>442</v>
      </c>
      <c r="F131" s="541"/>
      <c r="G131" s="541"/>
      <c r="H131" s="541"/>
      <c r="I131" s="541"/>
      <c r="J131" s="541"/>
      <c r="K131" s="541"/>
      <c r="L131" s="541"/>
      <c r="M131" s="541"/>
      <c r="N131" s="541"/>
      <c r="O131" s="541"/>
      <c r="P131" s="541"/>
      <c r="Q131" s="541"/>
      <c r="R131" s="541"/>
      <c r="S131" s="541"/>
      <c r="T131" s="541"/>
      <c r="U131" s="541"/>
      <c r="V131" s="541"/>
      <c r="W131" s="541"/>
      <c r="X131" s="541"/>
      <c r="Y131" s="541"/>
      <c r="Z131" s="541"/>
      <c r="AA131" s="541"/>
      <c r="AB131" s="541"/>
      <c r="AC131" s="541"/>
      <c r="AD131" s="541"/>
      <c r="AE131" s="541"/>
      <c r="AF131" s="541"/>
      <c r="AG131" s="541"/>
      <c r="AH131" s="541"/>
      <c r="AI131" s="541"/>
      <c r="AJ131" s="542"/>
    </row>
    <row r="132" spans="1:36" outlineLevel="2">
      <c r="A132" s="474"/>
      <c r="B132" s="468"/>
      <c r="C132" s="49" t="str">
        <f t="shared" si="9"/>
        <v>010001F8</v>
      </c>
      <c r="D132" s="569"/>
      <c r="E132" s="540" t="s">
        <v>443</v>
      </c>
      <c r="F132" s="541"/>
      <c r="G132" s="541"/>
      <c r="H132" s="541"/>
      <c r="I132" s="541"/>
      <c r="J132" s="541"/>
      <c r="K132" s="541"/>
      <c r="L132" s="541"/>
      <c r="M132" s="541"/>
      <c r="N132" s="541"/>
      <c r="O132" s="541"/>
      <c r="P132" s="541"/>
      <c r="Q132" s="541"/>
      <c r="R132" s="541"/>
      <c r="S132" s="541"/>
      <c r="T132" s="541"/>
      <c r="U132" s="541"/>
      <c r="V132" s="541"/>
      <c r="W132" s="541"/>
      <c r="X132" s="541"/>
      <c r="Y132" s="541"/>
      <c r="Z132" s="541"/>
      <c r="AA132" s="541"/>
      <c r="AB132" s="541"/>
      <c r="AC132" s="541"/>
      <c r="AD132" s="541"/>
      <c r="AE132" s="541"/>
      <c r="AF132" s="541"/>
      <c r="AG132" s="541"/>
      <c r="AH132" s="541"/>
      <c r="AI132" s="541"/>
      <c r="AJ132" s="542"/>
    </row>
    <row r="133" spans="1:36" outlineLevel="2">
      <c r="A133" s="474"/>
      <c r="B133" s="468"/>
      <c r="C133" s="49" t="str">
        <f t="shared" si="9"/>
        <v>010001FC</v>
      </c>
      <c r="D133" s="570"/>
      <c r="E133" s="543" t="s">
        <v>444</v>
      </c>
      <c r="F133" s="544"/>
      <c r="G133" s="544"/>
      <c r="H133" s="544"/>
      <c r="I133" s="544"/>
      <c r="J133" s="544"/>
      <c r="K133" s="544"/>
      <c r="L133" s="544"/>
      <c r="M133" s="544"/>
      <c r="N133" s="544"/>
      <c r="O133" s="544"/>
      <c r="P133" s="544"/>
      <c r="Q133" s="544"/>
      <c r="R133" s="544"/>
      <c r="S133" s="544"/>
      <c r="T133" s="544"/>
      <c r="U133" s="544"/>
      <c r="V133" s="544"/>
      <c r="W133" s="544"/>
      <c r="X133" s="544"/>
      <c r="Y133" s="544"/>
      <c r="Z133" s="544"/>
      <c r="AA133" s="544"/>
      <c r="AB133" s="544"/>
      <c r="AC133" s="544"/>
      <c r="AD133" s="544"/>
      <c r="AE133" s="544"/>
      <c r="AF133" s="544"/>
      <c r="AG133" s="544"/>
      <c r="AH133" s="544"/>
      <c r="AI133" s="544"/>
      <c r="AJ133" s="545"/>
    </row>
    <row r="134" spans="1:36" outlineLevel="2">
      <c r="A134" s="474"/>
      <c r="B134" s="552" t="s">
        <v>445</v>
      </c>
      <c r="C134" s="552" t="s">
        <v>445</v>
      </c>
      <c r="D134" s="553" t="s">
        <v>446</v>
      </c>
      <c r="E134" s="556"/>
      <c r="F134" s="557"/>
      <c r="G134" s="557"/>
      <c r="H134" s="557"/>
      <c r="I134" s="557"/>
      <c r="J134" s="557"/>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8"/>
    </row>
    <row r="135" spans="1:36" outlineLevel="2">
      <c r="A135" s="474"/>
      <c r="B135" s="468"/>
      <c r="C135" s="468"/>
      <c r="D135" s="554"/>
      <c r="E135" s="559"/>
      <c r="F135" s="560"/>
      <c r="G135" s="560"/>
      <c r="H135" s="560"/>
      <c r="I135" s="560"/>
      <c r="J135" s="560"/>
      <c r="K135" s="560"/>
      <c r="L135" s="560"/>
      <c r="M135" s="560"/>
      <c r="N135" s="560"/>
      <c r="O135" s="560"/>
      <c r="P135" s="560"/>
      <c r="Q135" s="560"/>
      <c r="R135" s="560"/>
      <c r="S135" s="560"/>
      <c r="T135" s="560"/>
      <c r="U135" s="560"/>
      <c r="V135" s="560"/>
      <c r="W135" s="560"/>
      <c r="X135" s="560"/>
      <c r="Y135" s="560"/>
      <c r="Z135" s="560"/>
      <c r="AA135" s="560"/>
      <c r="AB135" s="560"/>
      <c r="AC135" s="560"/>
      <c r="AD135" s="560"/>
      <c r="AE135" s="560"/>
      <c r="AF135" s="560"/>
      <c r="AG135" s="560"/>
      <c r="AH135" s="560"/>
      <c r="AI135" s="560"/>
      <c r="AJ135" s="561"/>
    </row>
    <row r="136" spans="1:36" outlineLevel="2">
      <c r="A136" s="474"/>
      <c r="B136" s="468"/>
      <c r="C136" s="468"/>
      <c r="D136" s="554"/>
      <c r="E136" s="559"/>
      <c r="F136" s="560"/>
      <c r="G136" s="560"/>
      <c r="H136" s="560"/>
      <c r="I136" s="560"/>
      <c r="J136" s="560"/>
      <c r="K136" s="560"/>
      <c r="L136" s="560"/>
      <c r="M136" s="560"/>
      <c r="N136" s="560"/>
      <c r="O136" s="560"/>
      <c r="P136" s="560"/>
      <c r="Q136" s="560"/>
      <c r="R136" s="560"/>
      <c r="S136" s="560"/>
      <c r="T136" s="560"/>
      <c r="U136" s="560"/>
      <c r="V136" s="560"/>
      <c r="W136" s="560"/>
      <c r="X136" s="560"/>
      <c r="Y136" s="560"/>
      <c r="Z136" s="560"/>
      <c r="AA136" s="560"/>
      <c r="AB136" s="560"/>
      <c r="AC136" s="560"/>
      <c r="AD136" s="560"/>
      <c r="AE136" s="560"/>
      <c r="AF136" s="560"/>
      <c r="AG136" s="560"/>
      <c r="AH136" s="560"/>
      <c r="AI136" s="560"/>
      <c r="AJ136" s="561"/>
    </row>
    <row r="137" spans="1:36" outlineLevel="2">
      <c r="A137" s="474"/>
      <c r="B137" s="468"/>
      <c r="C137" s="468"/>
      <c r="D137" s="555"/>
      <c r="E137" s="562"/>
      <c r="F137" s="563"/>
      <c r="G137" s="563"/>
      <c r="H137" s="563"/>
      <c r="I137" s="563"/>
      <c r="J137" s="563"/>
      <c r="K137" s="563"/>
      <c r="L137" s="563"/>
      <c r="M137" s="563"/>
      <c r="N137" s="563"/>
      <c r="O137" s="563"/>
      <c r="P137" s="563"/>
      <c r="Q137" s="563"/>
      <c r="R137" s="563"/>
      <c r="S137" s="563"/>
      <c r="T137" s="563"/>
      <c r="U137" s="563"/>
      <c r="V137" s="563"/>
      <c r="W137" s="563"/>
      <c r="X137" s="563"/>
      <c r="Y137" s="563"/>
      <c r="Z137" s="563"/>
      <c r="AA137" s="563"/>
      <c r="AB137" s="563"/>
      <c r="AC137" s="563"/>
      <c r="AD137" s="563"/>
      <c r="AE137" s="563"/>
      <c r="AF137" s="563"/>
      <c r="AG137" s="563"/>
      <c r="AH137" s="563"/>
      <c r="AI137" s="563"/>
      <c r="AJ137" s="564"/>
    </row>
    <row r="138" spans="1:36" ht="26.25">
      <c r="A138" s="65" t="s">
        <v>237</v>
      </c>
      <c r="B138" s="66"/>
      <c r="C138" s="66"/>
      <c r="D138" s="67"/>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68"/>
      <c r="AJ138" s="45"/>
    </row>
    <row r="139" spans="1:36" ht="15.75" customHeight="1" outlineLevel="1">
      <c r="A139" s="702" t="s">
        <v>447</v>
      </c>
      <c r="B139" s="496">
        <v>100400</v>
      </c>
      <c r="C139" s="166" t="str">
        <f>DEC2HEX(HEX2DEC($B$139)*16,8)</f>
        <v>01004000</v>
      </c>
      <c r="D139" s="282" t="s">
        <v>448</v>
      </c>
      <c r="E139" s="478" t="s">
        <v>238</v>
      </c>
      <c r="F139" s="479"/>
      <c r="G139" s="479"/>
      <c r="H139" s="479"/>
      <c r="I139" s="479"/>
      <c r="J139" s="479"/>
      <c r="K139" s="479"/>
      <c r="L139" s="479"/>
      <c r="M139" s="479"/>
      <c r="N139" s="479"/>
      <c r="O139" s="479"/>
      <c r="P139" s="479"/>
      <c r="Q139" s="479"/>
      <c r="R139" s="479"/>
      <c r="S139" s="479"/>
      <c r="T139" s="480"/>
      <c r="U139" s="585" t="s">
        <v>245</v>
      </c>
      <c r="V139" s="586"/>
      <c r="W139" s="571" t="s">
        <v>449</v>
      </c>
      <c r="X139" s="587"/>
      <c r="Y139" s="585" t="s">
        <v>245</v>
      </c>
      <c r="Z139" s="586"/>
      <c r="AA139" s="571" t="s">
        <v>450</v>
      </c>
      <c r="AB139" s="572"/>
      <c r="AC139" s="52" t="s">
        <v>245</v>
      </c>
      <c r="AD139" s="573" t="s">
        <v>451</v>
      </c>
      <c r="AE139" s="574"/>
      <c r="AF139" s="575"/>
      <c r="AG139" s="52" t="s">
        <v>245</v>
      </c>
      <c r="AH139" s="52" t="s">
        <v>245</v>
      </c>
      <c r="AI139" s="573" t="s">
        <v>452</v>
      </c>
      <c r="AJ139" s="576"/>
    </row>
    <row r="140" spans="1:36" outlineLevel="1">
      <c r="A140" s="702"/>
      <c r="B140" s="468"/>
      <c r="C140" s="51" t="str">
        <f>DEC2HEX(HEX2DEC(C139) + 4,8)</f>
        <v>01004004</v>
      </c>
      <c r="D140" s="51" t="s">
        <v>453</v>
      </c>
      <c r="E140" s="577" t="s">
        <v>245</v>
      </c>
      <c r="F140" s="578"/>
      <c r="G140" s="578"/>
      <c r="H140" s="578"/>
      <c r="I140" s="578"/>
      <c r="J140" s="578"/>
      <c r="K140" s="578"/>
      <c r="L140" s="578"/>
      <c r="M140" s="578"/>
      <c r="N140" s="578"/>
      <c r="O140" s="578"/>
      <c r="P140" s="578"/>
      <c r="Q140" s="578"/>
      <c r="R140" s="578"/>
      <c r="S140" s="578"/>
      <c r="T140" s="579"/>
      <c r="U140" s="580" t="s">
        <v>454</v>
      </c>
      <c r="V140" s="581"/>
      <c r="W140" s="580" t="s">
        <v>455</v>
      </c>
      <c r="X140" s="581"/>
      <c r="Y140" s="580" t="s">
        <v>456</v>
      </c>
      <c r="Z140" s="581"/>
      <c r="AA140" s="580" t="s">
        <v>457</v>
      </c>
      <c r="AB140" s="581"/>
      <c r="AC140" s="571" t="s">
        <v>458</v>
      </c>
      <c r="AD140" s="582"/>
      <c r="AE140" s="582"/>
      <c r="AF140" s="583" t="s">
        <v>459</v>
      </c>
      <c r="AG140" s="584"/>
      <c r="AH140" s="584"/>
      <c r="AI140" s="584"/>
      <c r="AJ140" s="584"/>
    </row>
    <row r="141" spans="1:36" outlineLevel="1">
      <c r="A141" s="702"/>
      <c r="B141" s="468"/>
      <c r="C141" s="51" t="str">
        <f t="shared" ref="C141:C203" si="10">DEC2HEX(HEX2DEC(C140) + 4,8)</f>
        <v>01004008</v>
      </c>
      <c r="D141" s="51" t="s">
        <v>460</v>
      </c>
      <c r="E141" s="605" t="s">
        <v>245</v>
      </c>
      <c r="F141" s="606"/>
      <c r="G141" s="606"/>
      <c r="H141" s="606"/>
      <c r="I141" s="606"/>
      <c r="J141" s="606"/>
      <c r="K141" s="606"/>
      <c r="L141" s="607"/>
      <c r="M141" s="608" t="s">
        <v>461</v>
      </c>
      <c r="N141" s="609"/>
      <c r="O141" s="609"/>
      <c r="P141" s="609"/>
      <c r="Q141" s="609"/>
      <c r="R141" s="609"/>
      <c r="S141" s="609"/>
      <c r="T141" s="609"/>
      <c r="U141" s="588" t="s">
        <v>462</v>
      </c>
      <c r="V141" s="589"/>
      <c r="W141" s="589"/>
      <c r="X141" s="589"/>
      <c r="Y141" s="589"/>
      <c r="Z141" s="589"/>
      <c r="AA141" s="589"/>
      <c r="AB141" s="589"/>
      <c r="AC141" s="588" t="s">
        <v>463</v>
      </c>
      <c r="AD141" s="589"/>
      <c r="AE141" s="589"/>
      <c r="AF141" s="590"/>
      <c r="AG141" s="590"/>
      <c r="AH141" s="590"/>
      <c r="AI141" s="590"/>
      <c r="AJ141" s="590"/>
    </row>
    <row r="142" spans="1:36" outlineLevel="1">
      <c r="A142" s="702"/>
      <c r="B142" s="468"/>
      <c r="C142" s="51" t="str">
        <f t="shared" si="10"/>
        <v>0100400C</v>
      </c>
      <c r="D142" s="51" t="s">
        <v>464</v>
      </c>
      <c r="E142" s="591" t="s">
        <v>465</v>
      </c>
      <c r="F142" s="592"/>
      <c r="G142" s="592"/>
      <c r="H142" s="592"/>
      <c r="I142" s="592"/>
      <c r="J142" s="592"/>
      <c r="K142" s="592"/>
      <c r="L142" s="592"/>
      <c r="M142" s="592"/>
      <c r="N142" s="592"/>
      <c r="O142" s="592"/>
      <c r="P142" s="592"/>
      <c r="Q142" s="592"/>
      <c r="R142" s="592"/>
      <c r="S142" s="592"/>
      <c r="T142" s="592"/>
      <c r="U142" s="593" t="s">
        <v>466</v>
      </c>
      <c r="V142" s="593"/>
      <c r="W142" s="593"/>
      <c r="X142" s="593"/>
      <c r="Y142" s="593"/>
      <c r="Z142" s="593"/>
      <c r="AA142" s="593"/>
      <c r="AB142" s="593"/>
      <c r="AC142" s="593"/>
      <c r="AD142" s="594"/>
      <c r="AE142" s="594"/>
      <c r="AF142" s="594"/>
      <c r="AG142" s="593"/>
      <c r="AH142" s="593"/>
      <c r="AI142" s="593"/>
      <c r="AJ142" s="593"/>
    </row>
    <row r="143" spans="1:36" ht="16.149999999999999" customHeight="1" outlineLevel="1">
      <c r="A143" s="702"/>
      <c r="B143" s="496" t="str">
        <f>DEC2HEX(HEX2DEC(B139) + 1)</f>
        <v>100401</v>
      </c>
      <c r="C143" s="51" t="str">
        <f>DEC2HEX(HEX2DEC(C142) + 4,8)</f>
        <v>01004010</v>
      </c>
      <c r="D143" s="282" t="s">
        <v>467</v>
      </c>
      <c r="E143" s="108" t="s">
        <v>468</v>
      </c>
      <c r="F143" s="595" t="s">
        <v>245</v>
      </c>
      <c r="G143" s="596"/>
      <c r="H143" s="595" t="s">
        <v>469</v>
      </c>
      <c r="I143" s="597"/>
      <c r="J143" s="597"/>
      <c r="K143" s="596"/>
      <c r="L143" s="595" t="s">
        <v>470</v>
      </c>
      <c r="M143" s="596"/>
      <c r="N143" s="598" t="s">
        <v>471</v>
      </c>
      <c r="O143" s="599"/>
      <c r="P143" s="599"/>
      <c r="Q143" s="599"/>
      <c r="R143" s="600"/>
      <c r="S143" s="598" t="s">
        <v>472</v>
      </c>
      <c r="T143" s="599"/>
      <c r="U143" s="601"/>
      <c r="V143" s="277" t="s">
        <v>473</v>
      </c>
      <c r="W143" s="602" t="s">
        <v>474</v>
      </c>
      <c r="X143" s="603"/>
      <c r="Y143" s="604"/>
      <c r="Z143" s="602" t="s">
        <v>475</v>
      </c>
      <c r="AA143" s="603"/>
      <c r="AB143" s="603"/>
      <c r="AC143" s="603"/>
      <c r="AD143" s="614" t="s">
        <v>476</v>
      </c>
      <c r="AE143" s="614"/>
      <c r="AF143" s="614"/>
      <c r="AG143" s="603" t="s">
        <v>477</v>
      </c>
      <c r="AH143" s="603"/>
      <c r="AI143" s="604"/>
      <c r="AJ143" s="72" t="s">
        <v>478</v>
      </c>
    </row>
    <row r="144" spans="1:36" outlineLevel="1">
      <c r="A144" s="702"/>
      <c r="B144" s="468"/>
      <c r="C144" s="51" t="str">
        <f t="shared" si="10"/>
        <v>01004014</v>
      </c>
      <c r="D144" s="51" t="s">
        <v>479</v>
      </c>
      <c r="E144" s="615" t="s">
        <v>245</v>
      </c>
      <c r="F144" s="616"/>
      <c r="G144" s="616"/>
      <c r="H144" s="616"/>
      <c r="I144" s="616"/>
      <c r="J144" s="616"/>
      <c r="K144" s="616"/>
      <c r="L144" s="616"/>
      <c r="M144" s="616"/>
      <c r="N144" s="616"/>
      <c r="O144" s="601"/>
      <c r="P144" s="595" t="s">
        <v>480</v>
      </c>
      <c r="Q144" s="597"/>
      <c r="R144" s="597"/>
      <c r="S144" s="596"/>
      <c r="T144" s="602" t="s">
        <v>481</v>
      </c>
      <c r="U144" s="603"/>
      <c r="V144" s="603"/>
      <c r="W144" s="603"/>
      <c r="X144" s="603"/>
      <c r="Y144" s="603"/>
      <c r="Z144" s="603"/>
      <c r="AA144" s="603"/>
      <c r="AB144" s="603"/>
      <c r="AC144" s="604"/>
      <c r="AD144" s="602" t="s">
        <v>482</v>
      </c>
      <c r="AE144" s="603"/>
      <c r="AF144" s="603"/>
      <c r="AG144" s="617"/>
      <c r="AH144" s="617"/>
      <c r="AI144" s="617"/>
      <c r="AJ144" s="618"/>
    </row>
    <row r="145" spans="1:36" outlineLevel="1">
      <c r="A145" s="702"/>
      <c r="B145" s="468"/>
      <c r="C145" s="51" t="str">
        <f t="shared" si="10"/>
        <v>01004018</v>
      </c>
      <c r="D145" s="163" t="s">
        <v>483</v>
      </c>
      <c r="E145" s="610" t="s">
        <v>245</v>
      </c>
      <c r="F145" s="611"/>
      <c r="G145" s="611"/>
      <c r="H145" s="612"/>
      <c r="I145" s="571" t="s">
        <v>484</v>
      </c>
      <c r="J145" s="613"/>
      <c r="K145" s="613"/>
      <c r="L145" s="613"/>
      <c r="M145" s="571" t="s">
        <v>485</v>
      </c>
      <c r="N145" s="613"/>
      <c r="O145" s="613"/>
      <c r="P145" s="613"/>
      <c r="Q145" s="613"/>
      <c r="R145" s="613"/>
      <c r="S145" s="613"/>
      <c r="T145" s="587"/>
      <c r="U145" s="571" t="s">
        <v>486</v>
      </c>
      <c r="V145" s="613"/>
      <c r="W145" s="613"/>
      <c r="X145" s="613"/>
      <c r="Y145" s="571" t="s">
        <v>487</v>
      </c>
      <c r="Z145" s="613"/>
      <c r="AA145" s="613"/>
      <c r="AB145" s="613"/>
      <c r="AC145" s="571" t="s">
        <v>488</v>
      </c>
      <c r="AD145" s="613"/>
      <c r="AE145" s="613"/>
      <c r="AF145" s="613"/>
      <c r="AG145" s="613"/>
      <c r="AH145" s="613"/>
      <c r="AI145" s="613"/>
      <c r="AJ145" s="587"/>
    </row>
    <row r="146" spans="1:36" outlineLevel="1">
      <c r="A146" s="702"/>
      <c r="B146" s="468"/>
      <c r="C146" s="51" t="str">
        <f t="shared" si="10"/>
        <v>0100401C</v>
      </c>
      <c r="D146" s="280" t="s">
        <v>489</v>
      </c>
      <c r="E146" s="622" t="s">
        <v>490</v>
      </c>
      <c r="F146" s="623"/>
      <c r="G146" s="580" t="s">
        <v>491</v>
      </c>
      <c r="H146" s="581"/>
      <c r="I146" s="571" t="s">
        <v>492</v>
      </c>
      <c r="J146" s="613"/>
      <c r="K146" s="613"/>
      <c r="L146" s="613"/>
      <c r="M146" s="571" t="s">
        <v>493</v>
      </c>
      <c r="N146" s="613"/>
      <c r="O146" s="613"/>
      <c r="P146" s="613"/>
      <c r="Q146" s="613"/>
      <c r="R146" s="613"/>
      <c r="S146" s="613"/>
      <c r="T146" s="587"/>
      <c r="U146" s="610" t="s">
        <v>245</v>
      </c>
      <c r="V146" s="611"/>
      <c r="W146" s="611"/>
      <c r="X146" s="612"/>
      <c r="Y146" s="571" t="s">
        <v>494</v>
      </c>
      <c r="Z146" s="613"/>
      <c r="AA146" s="613"/>
      <c r="AB146" s="613"/>
      <c r="AC146" s="571" t="s">
        <v>495</v>
      </c>
      <c r="AD146" s="613"/>
      <c r="AE146" s="613"/>
      <c r="AF146" s="613"/>
      <c r="AG146" s="613"/>
      <c r="AH146" s="613"/>
      <c r="AI146" s="613"/>
      <c r="AJ146" s="587"/>
    </row>
    <row r="147" spans="1:36" outlineLevel="1">
      <c r="A147" s="702"/>
      <c r="B147" s="496" t="str">
        <f>DEC2HEX(HEX2DEC(B143) + 1)</f>
        <v>100402</v>
      </c>
      <c r="C147" s="51" t="str">
        <f t="shared" si="10"/>
        <v>01004020</v>
      </c>
      <c r="D147" s="282" t="s">
        <v>496</v>
      </c>
      <c r="E147" s="610" t="s">
        <v>245</v>
      </c>
      <c r="F147" s="611"/>
      <c r="G147" s="611"/>
      <c r="H147" s="612"/>
      <c r="I147" s="571" t="s">
        <v>497</v>
      </c>
      <c r="J147" s="613"/>
      <c r="K147" s="613"/>
      <c r="L147" s="613"/>
      <c r="M147" s="571" t="s">
        <v>498</v>
      </c>
      <c r="N147" s="613"/>
      <c r="O147" s="613"/>
      <c r="P147" s="613"/>
      <c r="Q147" s="613"/>
      <c r="R147" s="613"/>
      <c r="S147" s="613"/>
      <c r="T147" s="587"/>
      <c r="U147" s="571" t="s">
        <v>499</v>
      </c>
      <c r="V147" s="613"/>
      <c r="W147" s="613"/>
      <c r="X147" s="613"/>
      <c r="Y147" s="571" t="s">
        <v>500</v>
      </c>
      <c r="Z147" s="613"/>
      <c r="AA147" s="613"/>
      <c r="AB147" s="613"/>
      <c r="AC147" s="571" t="s">
        <v>501</v>
      </c>
      <c r="AD147" s="613"/>
      <c r="AE147" s="613"/>
      <c r="AF147" s="613"/>
      <c r="AG147" s="613"/>
      <c r="AH147" s="613"/>
      <c r="AI147" s="613"/>
      <c r="AJ147" s="587"/>
    </row>
    <row r="148" spans="1:36" outlineLevel="1">
      <c r="A148" s="702"/>
      <c r="B148" s="468"/>
      <c r="C148" s="51" t="str">
        <f t="shared" si="10"/>
        <v>01004024</v>
      </c>
      <c r="D148" s="51" t="s">
        <v>502</v>
      </c>
      <c r="E148" s="619" t="s">
        <v>245</v>
      </c>
      <c r="F148" s="620"/>
      <c r="G148" s="620"/>
      <c r="H148" s="621"/>
      <c r="I148" s="571" t="s">
        <v>503</v>
      </c>
      <c r="J148" s="613"/>
      <c r="K148" s="613"/>
      <c r="L148" s="613"/>
      <c r="M148" s="571" t="s">
        <v>504</v>
      </c>
      <c r="N148" s="613"/>
      <c r="O148" s="613"/>
      <c r="P148" s="613"/>
      <c r="Q148" s="613"/>
      <c r="R148" s="613"/>
      <c r="S148" s="613"/>
      <c r="T148" s="587"/>
      <c r="U148" s="571" t="s">
        <v>505</v>
      </c>
      <c r="V148" s="613"/>
      <c r="W148" s="613"/>
      <c r="X148" s="613"/>
      <c r="Y148" s="571" t="s">
        <v>506</v>
      </c>
      <c r="Z148" s="613"/>
      <c r="AA148" s="613"/>
      <c r="AB148" s="613"/>
      <c r="AC148" s="571" t="s">
        <v>507</v>
      </c>
      <c r="AD148" s="613"/>
      <c r="AE148" s="613"/>
      <c r="AF148" s="613"/>
      <c r="AG148" s="613"/>
      <c r="AH148" s="613"/>
      <c r="AI148" s="613"/>
      <c r="AJ148" s="587"/>
    </row>
    <row r="149" spans="1:36" outlineLevel="1">
      <c r="A149" s="702"/>
      <c r="B149" s="468"/>
      <c r="C149" s="51" t="str">
        <f t="shared" si="10"/>
        <v>01004028</v>
      </c>
      <c r="D149" s="281" t="s">
        <v>252</v>
      </c>
      <c r="E149" s="461" t="s">
        <v>253</v>
      </c>
      <c r="F149" s="462"/>
      <c r="G149" s="462"/>
      <c r="H149" s="462"/>
      <c r="I149" s="462"/>
      <c r="J149" s="462"/>
      <c r="K149" s="462"/>
      <c r="L149" s="462"/>
      <c r="M149" s="462"/>
      <c r="N149" s="462"/>
      <c r="O149" s="462"/>
      <c r="P149" s="462"/>
      <c r="Q149" s="462"/>
      <c r="R149" s="462"/>
      <c r="S149" s="462"/>
      <c r="T149" s="462"/>
      <c r="U149" s="462"/>
      <c r="V149" s="462"/>
      <c r="W149" s="462"/>
      <c r="X149" s="462"/>
      <c r="Y149" s="462"/>
      <c r="Z149" s="462"/>
      <c r="AA149" s="462"/>
      <c r="AB149" s="462"/>
      <c r="AC149" s="462"/>
      <c r="AD149" s="462"/>
      <c r="AE149" s="462"/>
      <c r="AF149" s="462"/>
      <c r="AG149" s="462"/>
      <c r="AH149" s="462"/>
      <c r="AI149" s="462"/>
      <c r="AJ149" s="463"/>
    </row>
    <row r="150" spans="1:36" ht="16.149999999999999" customHeight="1" outlineLevel="1">
      <c r="A150" s="702"/>
      <c r="B150" s="468"/>
      <c r="C150" s="51" t="str">
        <f t="shared" si="10"/>
        <v>0100402C</v>
      </c>
      <c r="D150" s="54" t="s">
        <v>508</v>
      </c>
      <c r="E150" s="624" t="s">
        <v>245</v>
      </c>
      <c r="F150" s="625"/>
      <c r="G150" s="625"/>
      <c r="H150" s="626"/>
      <c r="I150" s="571" t="s">
        <v>509</v>
      </c>
      <c r="J150" s="613"/>
      <c r="K150" s="613"/>
      <c r="L150" s="613"/>
      <c r="M150" s="571" t="s">
        <v>510</v>
      </c>
      <c r="N150" s="613"/>
      <c r="O150" s="613"/>
      <c r="P150" s="613"/>
      <c r="Q150" s="613"/>
      <c r="R150" s="613"/>
      <c r="S150" s="613"/>
      <c r="T150" s="587"/>
      <c r="U150" s="571" t="s">
        <v>511</v>
      </c>
      <c r="V150" s="613"/>
      <c r="W150" s="613"/>
      <c r="X150" s="613"/>
      <c r="Y150" s="571" t="s">
        <v>512</v>
      </c>
      <c r="Z150" s="613"/>
      <c r="AA150" s="613"/>
      <c r="AB150" s="613"/>
      <c r="AC150" s="571" t="s">
        <v>513</v>
      </c>
      <c r="AD150" s="613"/>
      <c r="AE150" s="613"/>
      <c r="AF150" s="613"/>
      <c r="AG150" s="613"/>
      <c r="AH150" s="613"/>
      <c r="AI150" s="613"/>
      <c r="AJ150" s="587"/>
    </row>
    <row r="151" spans="1:36" outlineLevel="1">
      <c r="A151" s="702"/>
      <c r="B151" s="496" t="str">
        <f t="shared" ref="B151" si="11">DEC2HEX(HEX2DEC(B147) + 1)</f>
        <v>100403</v>
      </c>
      <c r="C151" s="51" t="str">
        <f t="shared" si="10"/>
        <v>01004030</v>
      </c>
      <c r="D151" s="49" t="s">
        <v>514</v>
      </c>
      <c r="E151" s="627" t="s">
        <v>245</v>
      </c>
      <c r="F151" s="628"/>
      <c r="G151" s="580" t="s">
        <v>515</v>
      </c>
      <c r="H151" s="581"/>
      <c r="I151" s="571" t="s">
        <v>516</v>
      </c>
      <c r="J151" s="613"/>
      <c r="K151" s="613"/>
      <c r="L151" s="613"/>
      <c r="M151" s="571" t="s">
        <v>517</v>
      </c>
      <c r="N151" s="613"/>
      <c r="O151" s="613"/>
      <c r="P151" s="613"/>
      <c r="Q151" s="613"/>
      <c r="R151" s="613"/>
      <c r="S151" s="613"/>
      <c r="T151" s="587"/>
      <c r="U151" s="619" t="s">
        <v>245</v>
      </c>
      <c r="V151" s="620"/>
      <c r="W151" s="620"/>
      <c r="X151" s="621"/>
      <c r="Y151" s="571" t="s">
        <v>518</v>
      </c>
      <c r="Z151" s="613"/>
      <c r="AA151" s="613"/>
      <c r="AB151" s="613"/>
      <c r="AC151" s="571" t="s">
        <v>519</v>
      </c>
      <c r="AD151" s="613"/>
      <c r="AE151" s="613"/>
      <c r="AF151" s="613"/>
      <c r="AG151" s="613"/>
      <c r="AH151" s="613"/>
      <c r="AI151" s="613"/>
      <c r="AJ151" s="587"/>
    </row>
    <row r="152" spans="1:36" outlineLevel="1">
      <c r="A152" s="702"/>
      <c r="B152" s="468"/>
      <c r="C152" s="51" t="str">
        <f t="shared" si="10"/>
        <v>01004034</v>
      </c>
      <c r="D152" s="51" t="s">
        <v>520</v>
      </c>
      <c r="E152" s="509" t="s">
        <v>521</v>
      </c>
      <c r="F152" s="641"/>
      <c r="G152" s="641"/>
      <c r="H152" s="641"/>
      <c r="I152" s="641"/>
      <c r="J152" s="641"/>
      <c r="K152" s="641"/>
      <c r="L152" s="641"/>
      <c r="M152" s="641"/>
      <c r="N152" s="641"/>
      <c r="O152" s="641"/>
      <c r="P152" s="641"/>
      <c r="Q152" s="641"/>
      <c r="R152" s="641"/>
      <c r="S152" s="641"/>
      <c r="T152" s="642"/>
      <c r="U152" s="509" t="s">
        <v>522</v>
      </c>
      <c r="V152" s="641"/>
      <c r="W152" s="641"/>
      <c r="X152" s="641"/>
      <c r="Y152" s="641"/>
      <c r="Z152" s="641"/>
      <c r="AA152" s="641"/>
      <c r="AB152" s="641"/>
      <c r="AC152" s="641"/>
      <c r="AD152" s="641"/>
      <c r="AE152" s="641"/>
      <c r="AF152" s="641"/>
      <c r="AG152" s="641"/>
      <c r="AH152" s="641"/>
      <c r="AI152" s="641"/>
      <c r="AJ152" s="643"/>
    </row>
    <row r="153" spans="1:36" ht="16.149999999999999" customHeight="1" outlineLevel="1">
      <c r="A153" s="702"/>
      <c r="B153" s="468"/>
      <c r="C153" s="51" t="str">
        <f t="shared" si="10"/>
        <v>01004038</v>
      </c>
      <c r="D153" s="51" t="s">
        <v>523</v>
      </c>
      <c r="E153" s="605" t="s">
        <v>245</v>
      </c>
      <c r="F153" s="606"/>
      <c r="G153" s="606"/>
      <c r="H153" s="606"/>
      <c r="I153" s="606"/>
      <c r="J153" s="606"/>
      <c r="K153" s="606"/>
      <c r="L153" s="606"/>
      <c r="M153" s="606"/>
      <c r="N153" s="606"/>
      <c r="O153" s="606"/>
      <c r="P153" s="607"/>
      <c r="Q153" s="55" t="s">
        <v>524</v>
      </c>
      <c r="R153" s="644" t="s">
        <v>525</v>
      </c>
      <c r="S153" s="645"/>
      <c r="T153" s="646"/>
      <c r="U153" s="605" t="s">
        <v>245</v>
      </c>
      <c r="V153" s="606"/>
      <c r="W153" s="606"/>
      <c r="X153" s="607"/>
      <c r="Y153" s="571" t="s">
        <v>526</v>
      </c>
      <c r="Z153" s="613"/>
      <c r="AA153" s="613"/>
      <c r="AB153" s="613"/>
      <c r="AC153" s="571" t="s">
        <v>527</v>
      </c>
      <c r="AD153" s="613"/>
      <c r="AE153" s="613"/>
      <c r="AF153" s="613"/>
      <c r="AG153" s="613"/>
      <c r="AH153" s="613"/>
      <c r="AI153" s="613"/>
      <c r="AJ153" s="587"/>
    </row>
    <row r="154" spans="1:36" outlineLevel="1">
      <c r="A154" s="702"/>
      <c r="B154" s="468"/>
      <c r="C154" s="51" t="str">
        <f t="shared" si="10"/>
        <v>0100403C</v>
      </c>
      <c r="D154" s="54" t="s">
        <v>528</v>
      </c>
      <c r="E154" s="518" t="s">
        <v>529</v>
      </c>
      <c r="F154" s="640"/>
      <c r="G154" s="518" t="s">
        <v>530</v>
      </c>
      <c r="H154" s="640"/>
      <c r="I154" s="518" t="s">
        <v>531</v>
      </c>
      <c r="J154" s="563"/>
      <c r="K154" s="619" t="s">
        <v>245</v>
      </c>
      <c r="L154" s="620"/>
      <c r="M154" s="518" t="s">
        <v>532</v>
      </c>
      <c r="N154" s="563"/>
      <c r="O154" s="469" t="s">
        <v>245</v>
      </c>
      <c r="P154" s="470"/>
      <c r="Q154" s="470"/>
      <c r="R154" s="470"/>
      <c r="S154" s="470"/>
      <c r="T154" s="470"/>
      <c r="U154" s="470"/>
      <c r="V154" s="470"/>
      <c r="W154" s="470"/>
      <c r="X154" s="470"/>
      <c r="Y154" s="470"/>
      <c r="Z154" s="470"/>
      <c r="AA154" s="470"/>
      <c r="AB154" s="471"/>
      <c r="AC154" s="629" t="s">
        <v>533</v>
      </c>
      <c r="AD154" s="630"/>
      <c r="AE154" s="630"/>
      <c r="AF154" s="630"/>
      <c r="AG154" s="630"/>
      <c r="AH154" s="630"/>
      <c r="AI154" s="630"/>
      <c r="AJ154" s="630"/>
    </row>
    <row r="155" spans="1:36" outlineLevel="1">
      <c r="A155" s="702"/>
      <c r="B155" s="496" t="str">
        <f t="shared" ref="B155" si="12">DEC2HEX(HEX2DEC(B151) + 1)</f>
        <v>100404</v>
      </c>
      <c r="C155" s="51" t="str">
        <f t="shared" si="10"/>
        <v>01004040</v>
      </c>
      <c r="D155" s="51" t="s">
        <v>534</v>
      </c>
      <c r="E155" s="631" t="s">
        <v>265</v>
      </c>
      <c r="F155" s="632"/>
      <c r="G155" s="632"/>
      <c r="H155" s="632"/>
      <c r="I155" s="632"/>
      <c r="J155" s="632"/>
      <c r="K155" s="632"/>
      <c r="L155" s="632"/>
      <c r="M155" s="632"/>
      <c r="N155" s="632"/>
      <c r="O155" s="632"/>
      <c r="P155" s="632"/>
      <c r="Q155" s="632"/>
      <c r="R155" s="632"/>
      <c r="S155" s="632"/>
      <c r="T155" s="633"/>
      <c r="U155" s="55" t="s">
        <v>268</v>
      </c>
      <c r="V155" s="619" t="s">
        <v>245</v>
      </c>
      <c r="W155" s="620"/>
      <c r="X155" s="620"/>
      <c r="Y155" s="621"/>
      <c r="Z155" s="56" t="s">
        <v>269</v>
      </c>
      <c r="AA155" s="56" t="s">
        <v>270</v>
      </c>
      <c r="AB155" s="49" t="s">
        <v>271</v>
      </c>
      <c r="AC155" s="69" t="s">
        <v>272</v>
      </c>
      <c r="AD155" s="68" t="s">
        <v>273</v>
      </c>
      <c r="AE155" s="56" t="s">
        <v>274</v>
      </c>
      <c r="AF155" s="52" t="s">
        <v>245</v>
      </c>
      <c r="AG155" s="49" t="s">
        <v>275</v>
      </c>
      <c r="AH155" s="49" t="s">
        <v>276</v>
      </c>
      <c r="AI155" s="70" t="s">
        <v>277</v>
      </c>
      <c r="AJ155" s="71" t="s">
        <v>278</v>
      </c>
    </row>
    <row r="156" spans="1:36" outlineLevel="1">
      <c r="A156" s="702"/>
      <c r="B156" s="468"/>
      <c r="C156" s="51" t="str">
        <f t="shared" si="10"/>
        <v>01004044</v>
      </c>
      <c r="D156" s="51" t="s">
        <v>535</v>
      </c>
      <c r="E156" s="634" t="s">
        <v>265</v>
      </c>
      <c r="F156" s="635"/>
      <c r="G156" s="635"/>
      <c r="H156" s="635"/>
      <c r="I156" s="635"/>
      <c r="J156" s="635"/>
      <c r="K156" s="635"/>
      <c r="L156" s="635"/>
      <c r="M156" s="635"/>
      <c r="N156" s="635"/>
      <c r="O156" s="635"/>
      <c r="P156" s="635"/>
      <c r="Q156" s="635"/>
      <c r="R156" s="635"/>
      <c r="S156" s="635"/>
      <c r="T156" s="636"/>
      <c r="U156" s="605" t="s">
        <v>245</v>
      </c>
      <c r="V156" s="606"/>
      <c r="W156" s="606"/>
      <c r="X156" s="606"/>
      <c r="Y156" s="607"/>
      <c r="Z156" s="56" t="s">
        <v>269</v>
      </c>
      <c r="AA156" s="56" t="s">
        <v>270</v>
      </c>
      <c r="AB156" s="51" t="s">
        <v>271</v>
      </c>
      <c r="AC156" s="101" t="s">
        <v>272</v>
      </c>
      <c r="AD156" s="164" t="s">
        <v>273</v>
      </c>
      <c r="AE156" s="56" t="s">
        <v>274</v>
      </c>
      <c r="AF156" s="52" t="s">
        <v>245</v>
      </c>
      <c r="AG156" s="51" t="s">
        <v>275</v>
      </c>
      <c r="AH156" s="51" t="s">
        <v>276</v>
      </c>
      <c r="AI156" s="103" t="s">
        <v>277</v>
      </c>
      <c r="AJ156" s="102" t="s">
        <v>278</v>
      </c>
    </row>
    <row r="157" spans="1:36" outlineLevel="1">
      <c r="A157" s="702"/>
      <c r="B157" s="468"/>
      <c r="C157" s="51" t="str">
        <f t="shared" si="10"/>
        <v>01004048</v>
      </c>
      <c r="D157" s="280" t="s">
        <v>536</v>
      </c>
      <c r="E157" s="509" t="s">
        <v>537</v>
      </c>
      <c r="F157" s="637"/>
      <c r="G157" s="637"/>
      <c r="H157" s="637"/>
      <c r="I157" s="637"/>
      <c r="J157" s="637"/>
      <c r="K157" s="637"/>
      <c r="L157" s="637"/>
      <c r="M157" s="637"/>
      <c r="N157" s="637"/>
      <c r="O157" s="637"/>
      <c r="P157" s="637"/>
      <c r="Q157" s="637"/>
      <c r="R157" s="637"/>
      <c r="S157" s="637"/>
      <c r="T157" s="638"/>
      <c r="U157" s="605" t="s">
        <v>245</v>
      </c>
      <c r="V157" s="606"/>
      <c r="W157" s="606"/>
      <c r="X157" s="606"/>
      <c r="Y157" s="606"/>
      <c r="Z157" s="606"/>
      <c r="AA157" s="606"/>
      <c r="AB157" s="606"/>
      <c r="AC157" s="606"/>
      <c r="AD157" s="606"/>
      <c r="AE157" s="606"/>
      <c r="AF157" s="606"/>
      <c r="AG157" s="606"/>
      <c r="AH157" s="606"/>
      <c r="AI157" s="606"/>
      <c r="AJ157" s="639"/>
    </row>
    <row r="158" spans="1:36" outlineLevel="1">
      <c r="A158" s="702"/>
      <c r="B158" s="468"/>
      <c r="C158" s="51" t="str">
        <f t="shared" si="10"/>
        <v>0100404C</v>
      </c>
      <c r="D158" s="281" t="s">
        <v>252</v>
      </c>
      <c r="E158" s="461" t="s">
        <v>253</v>
      </c>
      <c r="F158" s="462"/>
      <c r="G158" s="462"/>
      <c r="H158" s="462"/>
      <c r="I158" s="462"/>
      <c r="J158" s="462"/>
      <c r="K158" s="462"/>
      <c r="L158" s="462"/>
      <c r="M158" s="462"/>
      <c r="N158" s="462"/>
      <c r="O158" s="462"/>
      <c r="P158" s="462"/>
      <c r="Q158" s="462"/>
      <c r="R158" s="462"/>
      <c r="S158" s="462"/>
      <c r="T158" s="462"/>
      <c r="U158" s="462"/>
      <c r="V158" s="462"/>
      <c r="W158" s="462"/>
      <c r="X158" s="462"/>
      <c r="Y158" s="462"/>
      <c r="Z158" s="462"/>
      <c r="AA158" s="462"/>
      <c r="AB158" s="462"/>
      <c r="AC158" s="462"/>
      <c r="AD158" s="462"/>
      <c r="AE158" s="462"/>
      <c r="AF158" s="462"/>
      <c r="AG158" s="462"/>
      <c r="AH158" s="462"/>
      <c r="AI158" s="462"/>
      <c r="AJ158" s="463"/>
    </row>
    <row r="159" spans="1:36" outlineLevel="1">
      <c r="A159" s="702"/>
      <c r="B159" s="496" t="str">
        <f t="shared" ref="B159" si="13">DEC2HEX(HEX2DEC(B155) + 1)</f>
        <v>100405</v>
      </c>
      <c r="C159" s="51" t="str">
        <f t="shared" si="10"/>
        <v>01004050</v>
      </c>
      <c r="D159" s="282" t="s">
        <v>538</v>
      </c>
      <c r="E159" s="585" t="s">
        <v>245</v>
      </c>
      <c r="F159" s="586"/>
      <c r="G159" s="644" t="s">
        <v>539</v>
      </c>
      <c r="H159" s="660"/>
      <c r="I159" s="644" t="s">
        <v>540</v>
      </c>
      <c r="J159" s="914"/>
      <c r="K159" s="644" t="s">
        <v>541</v>
      </c>
      <c r="L159" s="914"/>
      <c r="M159" s="644" t="s">
        <v>542</v>
      </c>
      <c r="N159" s="914"/>
      <c r="O159" s="644" t="s">
        <v>543</v>
      </c>
      <c r="P159" s="914"/>
      <c r="Q159" s="644" t="s">
        <v>544</v>
      </c>
      <c r="R159" s="914"/>
      <c r="S159" s="644" t="s">
        <v>545</v>
      </c>
      <c r="T159" s="914"/>
      <c r="U159" s="571" t="s">
        <v>546</v>
      </c>
      <c r="V159" s="572"/>
      <c r="W159" s="595" t="s">
        <v>547</v>
      </c>
      <c r="X159" s="596"/>
      <c r="Y159" s="644" t="s">
        <v>548</v>
      </c>
      <c r="Z159" s="646"/>
      <c r="AA159" s="652" t="s">
        <v>549</v>
      </c>
      <c r="AB159" s="653"/>
      <c r="AC159" s="708" t="s">
        <v>550</v>
      </c>
      <c r="AD159" s="709"/>
      <c r="AE159" s="414"/>
      <c r="AF159" s="654" t="s">
        <v>551</v>
      </c>
      <c r="AG159" s="914"/>
      <c r="AH159" s="52" t="s">
        <v>245</v>
      </c>
      <c r="AI159" s="662" t="s">
        <v>552</v>
      </c>
      <c r="AJ159" s="663"/>
    </row>
    <row r="160" spans="1:36" outlineLevel="1">
      <c r="A160" s="702"/>
      <c r="B160" s="468"/>
      <c r="C160" s="51" t="str">
        <f t="shared" si="10"/>
        <v>01004054</v>
      </c>
      <c r="D160" s="51" t="s">
        <v>553</v>
      </c>
      <c r="E160" s="580" t="s">
        <v>554</v>
      </c>
      <c r="F160" s="581"/>
      <c r="G160" s="580" t="s">
        <v>555</v>
      </c>
      <c r="H160" s="581"/>
      <c r="I160" s="647" t="s">
        <v>556</v>
      </c>
      <c r="J160" s="648"/>
      <c r="K160" s="647" t="s">
        <v>557</v>
      </c>
      <c r="L160" s="648"/>
      <c r="M160" s="649" t="s">
        <v>558</v>
      </c>
      <c r="N160" s="650"/>
      <c r="O160" s="649" t="s">
        <v>559</v>
      </c>
      <c r="P160" s="650"/>
      <c r="Q160" s="649" t="s">
        <v>560</v>
      </c>
      <c r="R160" s="650"/>
      <c r="S160" s="649" t="s">
        <v>561</v>
      </c>
      <c r="T160" s="650"/>
      <c r="U160" s="52" t="s">
        <v>245</v>
      </c>
      <c r="V160" s="160" t="s">
        <v>562</v>
      </c>
      <c r="W160" s="162" t="s">
        <v>563</v>
      </c>
      <c r="X160" s="162" t="s">
        <v>564</v>
      </c>
      <c r="Y160" s="598" t="s">
        <v>565</v>
      </c>
      <c r="Z160" s="599"/>
      <c r="AA160" s="651"/>
      <c r="AB160" s="655" t="s">
        <v>566</v>
      </c>
      <c r="AC160" s="599"/>
      <c r="AD160" s="651"/>
      <c r="AE160" s="655" t="s">
        <v>567</v>
      </c>
      <c r="AF160" s="599"/>
      <c r="AG160" s="651"/>
      <c r="AH160" s="655" t="s">
        <v>568</v>
      </c>
      <c r="AI160" s="599"/>
      <c r="AJ160" s="651"/>
    </row>
    <row r="161" spans="1:36" ht="16.149999999999999" customHeight="1" outlineLevel="1">
      <c r="A161" s="702"/>
      <c r="B161" s="468"/>
      <c r="C161" s="51" t="str">
        <f t="shared" si="10"/>
        <v>01004058</v>
      </c>
      <c r="D161" s="411" t="s">
        <v>569</v>
      </c>
      <c r="E161" s="661" t="s">
        <v>569</v>
      </c>
      <c r="F161" s="661"/>
      <c r="G161" s="661"/>
      <c r="H161" s="661"/>
      <c r="I161" s="661"/>
      <c r="J161" s="661"/>
      <c r="K161" s="661"/>
      <c r="L161" s="661"/>
      <c r="M161" s="661"/>
      <c r="N161" s="661"/>
      <c r="O161" s="661"/>
      <c r="P161" s="661"/>
      <c r="Q161" s="661"/>
      <c r="R161" s="661"/>
      <c r="S161" s="661"/>
      <c r="T161" s="661"/>
      <c r="U161" s="661"/>
      <c r="V161" s="661"/>
      <c r="W161" s="661"/>
      <c r="X161" s="661"/>
      <c r="Y161" s="661"/>
      <c r="Z161" s="661"/>
      <c r="AA161" s="661"/>
      <c r="AB161" s="661"/>
      <c r="AC161" s="661"/>
      <c r="AD161" s="661"/>
      <c r="AE161" s="661"/>
      <c r="AF161" s="661"/>
      <c r="AG161" s="661"/>
      <c r="AH161" s="661"/>
      <c r="AI161" s="661"/>
      <c r="AJ161" s="661"/>
    </row>
    <row r="162" spans="1:36" outlineLevel="1">
      <c r="A162" s="702"/>
      <c r="B162" s="468"/>
      <c r="C162" s="51" t="str">
        <f t="shared" si="10"/>
        <v>0100405C</v>
      </c>
      <c r="D162" s="411" t="s">
        <v>570</v>
      </c>
      <c r="E162" s="661" t="s">
        <v>570</v>
      </c>
      <c r="F162" s="661"/>
      <c r="G162" s="661"/>
      <c r="H162" s="661"/>
      <c r="I162" s="661"/>
      <c r="J162" s="661"/>
      <c r="K162" s="661"/>
      <c r="L162" s="661"/>
      <c r="M162" s="661"/>
      <c r="N162" s="661"/>
      <c r="O162" s="661"/>
      <c r="P162" s="661"/>
      <c r="Q162" s="661"/>
      <c r="R162" s="661"/>
      <c r="S162" s="661"/>
      <c r="T162" s="661"/>
      <c r="U162" s="661"/>
      <c r="V162" s="661"/>
      <c r="W162" s="661"/>
      <c r="X162" s="661"/>
      <c r="Y162" s="661"/>
      <c r="Z162" s="661"/>
      <c r="AA162" s="661"/>
      <c r="AB162" s="661"/>
      <c r="AC162" s="661"/>
      <c r="AD162" s="661"/>
      <c r="AE162" s="661"/>
      <c r="AF162" s="661"/>
      <c r="AG162" s="661"/>
      <c r="AH162" s="661"/>
      <c r="AI162" s="661"/>
      <c r="AJ162" s="661"/>
    </row>
    <row r="163" spans="1:36" outlineLevel="1">
      <c r="A163" s="702"/>
      <c r="B163" s="496" t="str">
        <f t="shared" ref="B163" si="14">DEC2HEX(HEX2DEC(B159) + 1)</f>
        <v>100406</v>
      </c>
      <c r="C163" s="51" t="str">
        <f t="shared" si="10"/>
        <v>01004060</v>
      </c>
      <c r="D163" s="279" t="s">
        <v>571</v>
      </c>
      <c r="E163" s="571" t="s">
        <v>572</v>
      </c>
      <c r="F163" s="656"/>
      <c r="G163" s="656"/>
      <c r="H163" s="656"/>
      <c r="I163" s="656"/>
      <c r="J163" s="656"/>
      <c r="K163" s="656"/>
      <c r="L163" s="656"/>
      <c r="M163" s="656"/>
      <c r="N163" s="656"/>
      <c r="O163" s="656"/>
      <c r="P163" s="656"/>
      <c r="Q163" s="656"/>
      <c r="R163" s="656"/>
      <c r="S163" s="656"/>
      <c r="T163" s="656"/>
      <c r="U163" s="656"/>
      <c r="V163" s="656"/>
      <c r="W163" s="656"/>
      <c r="X163" s="656"/>
      <c r="Y163" s="656"/>
      <c r="Z163" s="656"/>
      <c r="AA163" s="656"/>
      <c r="AB163" s="656"/>
      <c r="AC163" s="656"/>
      <c r="AD163" s="656"/>
      <c r="AE163" s="656"/>
      <c r="AF163" s="656"/>
      <c r="AG163" s="656"/>
      <c r="AH163" s="656"/>
      <c r="AI163" s="656"/>
      <c r="AJ163" s="657"/>
    </row>
    <row r="164" spans="1:36" outlineLevel="1">
      <c r="A164" s="702"/>
      <c r="B164" s="468"/>
      <c r="C164" s="51" t="str">
        <f t="shared" si="10"/>
        <v>01004064</v>
      </c>
      <c r="D164" s="279" t="s">
        <v>573</v>
      </c>
      <c r="E164" s="573" t="s">
        <v>574</v>
      </c>
      <c r="F164" s="574"/>
      <c r="G164" s="574"/>
      <c r="H164" s="574"/>
      <c r="I164" s="574"/>
      <c r="J164" s="574"/>
      <c r="K164" s="574"/>
      <c r="L164" s="574"/>
      <c r="M164" s="574"/>
      <c r="N164" s="574"/>
      <c r="O164" s="574"/>
      <c r="P164" s="574"/>
      <c r="Q164" s="574"/>
      <c r="R164" s="574"/>
      <c r="S164" s="574"/>
      <c r="T164" s="574"/>
      <c r="U164" s="574"/>
      <c r="V164" s="574"/>
      <c r="W164" s="574"/>
      <c r="X164" s="574"/>
      <c r="Y164" s="574"/>
      <c r="Z164" s="574"/>
      <c r="AA164" s="574"/>
      <c r="AB164" s="574"/>
      <c r="AC164" s="574"/>
      <c r="AD164" s="574"/>
      <c r="AE164" s="574"/>
      <c r="AF164" s="574"/>
      <c r="AG164" s="574"/>
      <c r="AH164" s="574"/>
      <c r="AI164" s="574"/>
      <c r="AJ164" s="658"/>
    </row>
    <row r="165" spans="1:36" outlineLevel="1">
      <c r="A165" s="702"/>
      <c r="B165" s="468"/>
      <c r="C165" s="51" t="str">
        <f t="shared" si="10"/>
        <v>01004068</v>
      </c>
      <c r="D165" s="283" t="s">
        <v>575</v>
      </c>
      <c r="E165" s="659" t="s">
        <v>576</v>
      </c>
      <c r="F165" s="659"/>
      <c r="G165" s="659"/>
      <c r="H165" s="659"/>
      <c r="I165" s="659"/>
      <c r="J165" s="659"/>
      <c r="K165" s="659"/>
      <c r="L165" s="659"/>
      <c r="M165" s="659"/>
      <c r="N165" s="659"/>
      <c r="O165" s="659"/>
      <c r="P165" s="659"/>
      <c r="Q165" s="659"/>
      <c r="R165" s="659"/>
      <c r="S165" s="659"/>
      <c r="T165" s="659"/>
      <c r="U165" s="659"/>
      <c r="V165" s="659"/>
      <c r="W165" s="659"/>
      <c r="X165" s="659"/>
      <c r="Y165" s="659"/>
      <c r="Z165" s="659"/>
      <c r="AA165" s="659"/>
      <c r="AB165" s="659"/>
      <c r="AC165" s="659"/>
      <c r="AD165" s="659"/>
      <c r="AE165" s="659"/>
      <c r="AF165" s="659"/>
      <c r="AG165" s="659"/>
      <c r="AH165" s="659"/>
      <c r="AI165" s="659"/>
      <c r="AJ165" s="659"/>
    </row>
    <row r="166" spans="1:36" outlineLevel="1">
      <c r="A166" s="702"/>
      <c r="B166" s="468"/>
      <c r="C166" s="51" t="str">
        <f t="shared" si="10"/>
        <v>0100406C</v>
      </c>
      <c r="D166" s="284" t="s">
        <v>577</v>
      </c>
      <c r="E166" s="583" t="s">
        <v>578</v>
      </c>
      <c r="F166" s="583"/>
      <c r="G166" s="583"/>
      <c r="H166" s="583"/>
      <c r="I166" s="583"/>
      <c r="J166" s="583"/>
      <c r="K166" s="583"/>
      <c r="L166" s="583"/>
      <c r="M166" s="583"/>
      <c r="N166" s="583"/>
      <c r="O166" s="583"/>
      <c r="P166" s="583"/>
      <c r="Q166" s="583"/>
      <c r="R166" s="583"/>
      <c r="S166" s="583"/>
      <c r="T166" s="583"/>
      <c r="U166" s="583"/>
      <c r="V166" s="583"/>
      <c r="W166" s="583"/>
      <c r="X166" s="583"/>
      <c r="Y166" s="583"/>
      <c r="Z166" s="583"/>
      <c r="AA166" s="583"/>
      <c r="AB166" s="583"/>
      <c r="AC166" s="583"/>
      <c r="AD166" s="583"/>
      <c r="AE166" s="583"/>
      <c r="AF166" s="583"/>
      <c r="AG166" s="583"/>
      <c r="AH166" s="583"/>
      <c r="AI166" s="583"/>
      <c r="AJ166" s="583"/>
    </row>
    <row r="167" spans="1:36" outlineLevel="1">
      <c r="A167" s="702"/>
      <c r="B167" s="496" t="str">
        <f t="shared" ref="B167" si="15">DEC2HEX(HEX2DEC(B163) + 1)</f>
        <v>100407</v>
      </c>
      <c r="C167" s="51" t="str">
        <f t="shared" si="10"/>
        <v>01004070</v>
      </c>
      <c r="D167" s="283" t="s">
        <v>579</v>
      </c>
      <c r="E167" s="664" t="s">
        <v>580</v>
      </c>
      <c r="F167" s="664"/>
      <c r="G167" s="664"/>
      <c r="H167" s="664"/>
      <c r="I167" s="664"/>
      <c r="J167" s="664"/>
      <c r="K167" s="664"/>
      <c r="L167" s="664"/>
      <c r="M167" s="664"/>
      <c r="N167" s="664"/>
      <c r="O167" s="664"/>
      <c r="P167" s="664"/>
      <c r="Q167" s="664"/>
      <c r="R167" s="664"/>
      <c r="S167" s="664"/>
      <c r="T167" s="664"/>
      <c r="U167" s="664"/>
      <c r="V167" s="664"/>
      <c r="W167" s="664"/>
      <c r="X167" s="664"/>
      <c r="Y167" s="664"/>
      <c r="Z167" s="664"/>
      <c r="AA167" s="664"/>
      <c r="AB167" s="664"/>
      <c r="AC167" s="664"/>
      <c r="AD167" s="664"/>
      <c r="AE167" s="664"/>
      <c r="AF167" s="664"/>
      <c r="AG167" s="664"/>
      <c r="AH167" s="664"/>
      <c r="AI167" s="664"/>
      <c r="AJ167" s="664"/>
    </row>
    <row r="168" spans="1:36" outlineLevel="1">
      <c r="A168" s="702"/>
      <c r="B168" s="468"/>
      <c r="C168" s="51" t="str">
        <f t="shared" si="10"/>
        <v>01004074</v>
      </c>
      <c r="D168" s="283" t="s">
        <v>581</v>
      </c>
      <c r="E168" s="664" t="s">
        <v>582</v>
      </c>
      <c r="F168" s="664"/>
      <c r="G168" s="664"/>
      <c r="H168" s="664"/>
      <c r="I168" s="664"/>
      <c r="J168" s="664"/>
      <c r="K168" s="664"/>
      <c r="L168" s="664"/>
      <c r="M168" s="664"/>
      <c r="N168" s="664"/>
      <c r="O168" s="664"/>
      <c r="P168" s="664"/>
      <c r="Q168" s="664"/>
      <c r="R168" s="664"/>
      <c r="S168" s="664"/>
      <c r="T168" s="664"/>
      <c r="U168" s="664"/>
      <c r="V168" s="664"/>
      <c r="W168" s="664"/>
      <c r="X168" s="664"/>
      <c r="Y168" s="664"/>
      <c r="Z168" s="664"/>
      <c r="AA168" s="664"/>
      <c r="AB168" s="664"/>
      <c r="AC168" s="664"/>
      <c r="AD168" s="664"/>
      <c r="AE168" s="664"/>
      <c r="AF168" s="664"/>
      <c r="AG168" s="664"/>
      <c r="AH168" s="664"/>
      <c r="AI168" s="664"/>
      <c r="AJ168" s="664"/>
    </row>
    <row r="169" spans="1:36" outlineLevel="1">
      <c r="A169" s="702"/>
      <c r="B169" s="468"/>
      <c r="C169" s="51" t="str">
        <f t="shared" si="10"/>
        <v>01004078</v>
      </c>
      <c r="D169" s="279" t="s">
        <v>583</v>
      </c>
      <c r="E169" s="665" t="s">
        <v>584</v>
      </c>
      <c r="F169" s="666"/>
      <c r="G169" s="666"/>
      <c r="H169" s="666"/>
      <c r="I169" s="666"/>
      <c r="J169" s="666"/>
      <c r="K169" s="666"/>
      <c r="L169" s="666"/>
      <c r="M169" s="666"/>
      <c r="N169" s="666"/>
      <c r="O169" s="666"/>
      <c r="P169" s="666"/>
      <c r="Q169" s="666"/>
      <c r="R169" s="666"/>
      <c r="S169" s="666"/>
      <c r="T169" s="666"/>
      <c r="U169" s="666"/>
      <c r="V169" s="666"/>
      <c r="W169" s="666"/>
      <c r="X169" s="666"/>
      <c r="Y169" s="666"/>
      <c r="Z169" s="666"/>
      <c r="AA169" s="666"/>
      <c r="AB169" s="666"/>
      <c r="AC169" s="666"/>
      <c r="AD169" s="666"/>
      <c r="AE169" s="666"/>
      <c r="AF169" s="666"/>
      <c r="AG169" s="666"/>
      <c r="AH169" s="666"/>
      <c r="AI169" s="666"/>
      <c r="AJ169" s="667"/>
    </row>
    <row r="170" spans="1:36" outlineLevel="1">
      <c r="A170" s="702"/>
      <c r="B170" s="468"/>
      <c r="C170" s="51" t="str">
        <f t="shared" si="10"/>
        <v>0100407C</v>
      </c>
      <c r="D170" s="54" t="s">
        <v>585</v>
      </c>
      <c r="E170" s="668" t="s">
        <v>586</v>
      </c>
      <c r="F170" s="669"/>
      <c r="G170" s="669"/>
      <c r="H170" s="669"/>
      <c r="I170" s="669"/>
      <c r="J170" s="669"/>
      <c r="K170" s="669"/>
      <c r="L170" s="669"/>
      <c r="M170" s="669"/>
      <c r="N170" s="669"/>
      <c r="O170" s="669"/>
      <c r="P170" s="669"/>
      <c r="Q170" s="669"/>
      <c r="R170" s="669"/>
      <c r="S170" s="669"/>
      <c r="T170" s="669"/>
      <c r="U170" s="669"/>
      <c r="V170" s="669"/>
      <c r="W170" s="669"/>
      <c r="X170" s="669"/>
      <c r="Y170" s="669"/>
      <c r="Z170" s="669"/>
      <c r="AA170" s="669"/>
      <c r="AB170" s="669"/>
      <c r="AC170" s="669"/>
      <c r="AD170" s="669"/>
      <c r="AE170" s="669"/>
      <c r="AF170" s="669"/>
      <c r="AG170" s="669"/>
      <c r="AH170" s="669"/>
      <c r="AI170" s="669"/>
      <c r="AJ170" s="670"/>
    </row>
    <row r="171" spans="1:36" outlineLevel="1">
      <c r="A171" s="702"/>
      <c r="B171" s="496" t="str">
        <f t="shared" ref="B171" si="16">DEC2HEX(HEX2DEC(B167) + 1)</f>
        <v>100408</v>
      </c>
      <c r="C171" s="51" t="str">
        <f t="shared" si="10"/>
        <v>01004080</v>
      </c>
      <c r="D171" s="282" t="s">
        <v>587</v>
      </c>
      <c r="E171" s="668" t="s">
        <v>588</v>
      </c>
      <c r="F171" s="669"/>
      <c r="G171" s="669"/>
      <c r="H171" s="669"/>
      <c r="I171" s="669"/>
      <c r="J171" s="669"/>
      <c r="K171" s="669"/>
      <c r="L171" s="669"/>
      <c r="M171" s="669"/>
      <c r="N171" s="669"/>
      <c r="O171" s="669"/>
      <c r="P171" s="669"/>
      <c r="Q171" s="669"/>
      <c r="R171" s="669"/>
      <c r="S171" s="669"/>
      <c r="T171" s="669"/>
      <c r="U171" s="669"/>
      <c r="V171" s="669"/>
      <c r="W171" s="669"/>
      <c r="X171" s="669"/>
      <c r="Y171" s="669"/>
      <c r="Z171" s="669"/>
      <c r="AA171" s="669"/>
      <c r="AB171" s="669"/>
      <c r="AC171" s="669"/>
      <c r="AD171" s="669"/>
      <c r="AE171" s="669"/>
      <c r="AF171" s="669"/>
      <c r="AG171" s="669"/>
      <c r="AH171" s="669"/>
      <c r="AI171" s="669"/>
      <c r="AJ171" s="670"/>
    </row>
    <row r="172" spans="1:36" outlineLevel="1">
      <c r="A172" s="702"/>
      <c r="B172" s="468"/>
      <c r="C172" s="51" t="str">
        <f t="shared" si="10"/>
        <v>01004084</v>
      </c>
      <c r="D172" s="51" t="s">
        <v>589</v>
      </c>
      <c r="E172" s="668" t="s">
        <v>590</v>
      </c>
      <c r="F172" s="669"/>
      <c r="G172" s="669"/>
      <c r="H172" s="669"/>
      <c r="I172" s="669"/>
      <c r="J172" s="669"/>
      <c r="K172" s="669"/>
      <c r="L172" s="669"/>
      <c r="M172" s="669"/>
      <c r="N172" s="669"/>
      <c r="O172" s="669"/>
      <c r="P172" s="669"/>
      <c r="Q172" s="669"/>
      <c r="R172" s="669"/>
      <c r="S172" s="669"/>
      <c r="T172" s="669"/>
      <c r="U172" s="669"/>
      <c r="V172" s="669"/>
      <c r="W172" s="669"/>
      <c r="X172" s="669"/>
      <c r="Y172" s="669"/>
      <c r="Z172" s="669"/>
      <c r="AA172" s="669"/>
      <c r="AB172" s="669"/>
      <c r="AC172" s="669"/>
      <c r="AD172" s="669"/>
      <c r="AE172" s="669"/>
      <c r="AF172" s="669"/>
      <c r="AG172" s="669"/>
      <c r="AH172" s="669"/>
      <c r="AI172" s="669"/>
      <c r="AJ172" s="670"/>
    </row>
    <row r="173" spans="1:36" outlineLevel="1">
      <c r="A173" s="702"/>
      <c r="B173" s="468"/>
      <c r="C173" s="51" t="str">
        <f t="shared" si="10"/>
        <v>01004088</v>
      </c>
      <c r="D173" s="51" t="s">
        <v>591</v>
      </c>
      <c r="E173" s="668" t="s">
        <v>592</v>
      </c>
      <c r="F173" s="669"/>
      <c r="G173" s="669"/>
      <c r="H173" s="669"/>
      <c r="I173" s="669"/>
      <c r="J173" s="669"/>
      <c r="K173" s="669"/>
      <c r="L173" s="669"/>
      <c r="M173" s="669"/>
      <c r="N173" s="669"/>
      <c r="O173" s="669"/>
      <c r="P173" s="669"/>
      <c r="Q173" s="669"/>
      <c r="R173" s="669"/>
      <c r="S173" s="669"/>
      <c r="T173" s="669"/>
      <c r="U173" s="669"/>
      <c r="V173" s="669"/>
      <c r="W173" s="669"/>
      <c r="X173" s="669"/>
      <c r="Y173" s="669"/>
      <c r="Z173" s="669"/>
      <c r="AA173" s="669"/>
      <c r="AB173" s="669"/>
      <c r="AC173" s="669"/>
      <c r="AD173" s="669"/>
      <c r="AE173" s="669"/>
      <c r="AF173" s="669"/>
      <c r="AG173" s="669"/>
      <c r="AH173" s="669"/>
      <c r="AI173" s="669"/>
      <c r="AJ173" s="670"/>
    </row>
    <row r="174" spans="1:36" outlineLevel="1">
      <c r="A174" s="702"/>
      <c r="B174" s="468"/>
      <c r="C174" s="51" t="str">
        <f t="shared" si="10"/>
        <v>0100408C</v>
      </c>
      <c r="D174" s="54" t="s">
        <v>593</v>
      </c>
      <c r="E174" s="668" t="s">
        <v>594</v>
      </c>
      <c r="F174" s="669"/>
      <c r="G174" s="669"/>
      <c r="H174" s="669"/>
      <c r="I174" s="669"/>
      <c r="J174" s="669"/>
      <c r="K174" s="669"/>
      <c r="L174" s="669"/>
      <c r="M174" s="669"/>
      <c r="N174" s="669"/>
      <c r="O174" s="669"/>
      <c r="P174" s="669"/>
      <c r="Q174" s="669"/>
      <c r="R174" s="669"/>
      <c r="S174" s="669"/>
      <c r="T174" s="669"/>
      <c r="U174" s="669"/>
      <c r="V174" s="669"/>
      <c r="W174" s="669"/>
      <c r="X174" s="669"/>
      <c r="Y174" s="669"/>
      <c r="Z174" s="669"/>
      <c r="AA174" s="669"/>
      <c r="AB174" s="669"/>
      <c r="AC174" s="669"/>
      <c r="AD174" s="669"/>
      <c r="AE174" s="669"/>
      <c r="AF174" s="669"/>
      <c r="AG174" s="669"/>
      <c r="AH174" s="669"/>
      <c r="AI174" s="669"/>
      <c r="AJ174" s="670"/>
    </row>
    <row r="175" spans="1:36" outlineLevel="1">
      <c r="A175" s="702"/>
      <c r="B175" s="496" t="str">
        <f>DEC2HEX(HEX2DEC(B171) + 1)</f>
        <v>100409</v>
      </c>
      <c r="C175" s="51" t="str">
        <f t="shared" si="10"/>
        <v>01004090</v>
      </c>
      <c r="D175" s="51" t="s">
        <v>595</v>
      </c>
      <c r="E175" s="644" t="s">
        <v>596</v>
      </c>
      <c r="F175" s="645"/>
      <c r="G175" s="645"/>
      <c r="H175" s="645"/>
      <c r="I175" s="645"/>
      <c r="J175" s="645"/>
      <c r="K175" s="645"/>
      <c r="L175" s="645"/>
      <c r="M175" s="645"/>
      <c r="N175" s="645"/>
      <c r="O175" s="645"/>
      <c r="P175" s="645"/>
      <c r="Q175" s="645"/>
      <c r="R175" s="645"/>
      <c r="S175" s="645"/>
      <c r="T175" s="645"/>
      <c r="U175" s="645"/>
      <c r="V175" s="645"/>
      <c r="W175" s="645"/>
      <c r="X175" s="645"/>
      <c r="Y175" s="645"/>
      <c r="Z175" s="645"/>
      <c r="AA175" s="645"/>
      <c r="AB175" s="645"/>
      <c r="AC175" s="645"/>
      <c r="AD175" s="645"/>
      <c r="AE175" s="645"/>
      <c r="AF175" s="645"/>
      <c r="AG175" s="645"/>
      <c r="AH175" s="645"/>
      <c r="AI175" s="645"/>
      <c r="AJ175" s="671"/>
    </row>
    <row r="176" spans="1:36" outlineLevel="1">
      <c r="A176" s="702"/>
      <c r="B176" s="468"/>
      <c r="C176" s="51" t="str">
        <f t="shared" si="10"/>
        <v>01004094</v>
      </c>
      <c r="D176" s="51" t="s">
        <v>597</v>
      </c>
      <c r="E176" s="644" t="s">
        <v>598</v>
      </c>
      <c r="F176" s="645"/>
      <c r="G176" s="645"/>
      <c r="H176" s="645"/>
      <c r="I176" s="645"/>
      <c r="J176" s="645"/>
      <c r="K176" s="645"/>
      <c r="L176" s="645"/>
      <c r="M176" s="645"/>
      <c r="N176" s="645"/>
      <c r="O176" s="645"/>
      <c r="P176" s="645"/>
      <c r="Q176" s="645"/>
      <c r="R176" s="645"/>
      <c r="S176" s="645"/>
      <c r="T176" s="645"/>
      <c r="U176" s="645"/>
      <c r="V176" s="645"/>
      <c r="W176" s="645"/>
      <c r="X176" s="645"/>
      <c r="Y176" s="645"/>
      <c r="Z176" s="645"/>
      <c r="AA176" s="645"/>
      <c r="AB176" s="645"/>
      <c r="AC176" s="645"/>
      <c r="AD176" s="645"/>
      <c r="AE176" s="645"/>
      <c r="AF176" s="645"/>
      <c r="AG176" s="645"/>
      <c r="AH176" s="645"/>
      <c r="AI176" s="645"/>
      <c r="AJ176" s="671"/>
    </row>
    <row r="177" spans="1:36" outlineLevel="1">
      <c r="A177" s="702"/>
      <c r="B177" s="468"/>
      <c r="C177" s="51" t="str">
        <f t="shared" si="10"/>
        <v>01004098</v>
      </c>
      <c r="D177" s="51" t="s">
        <v>599</v>
      </c>
      <c r="E177" s="644" t="s">
        <v>600</v>
      </c>
      <c r="F177" s="645"/>
      <c r="G177" s="645"/>
      <c r="H177" s="645"/>
      <c r="I177" s="645"/>
      <c r="J177" s="645"/>
      <c r="K177" s="645"/>
      <c r="L177" s="645"/>
      <c r="M177" s="645"/>
      <c r="N177" s="645"/>
      <c r="O177" s="645"/>
      <c r="P177" s="645"/>
      <c r="Q177" s="645"/>
      <c r="R177" s="645"/>
      <c r="S177" s="645"/>
      <c r="T177" s="645"/>
      <c r="U177" s="645"/>
      <c r="V177" s="645"/>
      <c r="W177" s="645"/>
      <c r="X177" s="645"/>
      <c r="Y177" s="645"/>
      <c r="Z177" s="645"/>
      <c r="AA177" s="645"/>
      <c r="AB177" s="645"/>
      <c r="AC177" s="645"/>
      <c r="AD177" s="645"/>
      <c r="AE177" s="645"/>
      <c r="AF177" s="645"/>
      <c r="AG177" s="645"/>
      <c r="AH177" s="645"/>
      <c r="AI177" s="645"/>
      <c r="AJ177" s="671"/>
    </row>
    <row r="178" spans="1:36" outlineLevel="1">
      <c r="A178" s="702"/>
      <c r="B178" s="468"/>
      <c r="C178" s="51" t="str">
        <f t="shared" si="10"/>
        <v>0100409C</v>
      </c>
      <c r="D178" s="51" t="s">
        <v>601</v>
      </c>
      <c r="E178" s="644" t="s">
        <v>602</v>
      </c>
      <c r="F178" s="645"/>
      <c r="G178" s="645"/>
      <c r="H178" s="645"/>
      <c r="I178" s="645"/>
      <c r="J178" s="645"/>
      <c r="K178" s="645"/>
      <c r="L178" s="645"/>
      <c r="M178" s="645"/>
      <c r="N178" s="645"/>
      <c r="O178" s="645"/>
      <c r="P178" s="645"/>
      <c r="Q178" s="645"/>
      <c r="R178" s="645"/>
      <c r="S178" s="645"/>
      <c r="T178" s="645"/>
      <c r="U178" s="645"/>
      <c r="V178" s="645"/>
      <c r="W178" s="645"/>
      <c r="X178" s="645"/>
      <c r="Y178" s="645"/>
      <c r="Z178" s="645"/>
      <c r="AA178" s="645"/>
      <c r="AB178" s="645"/>
      <c r="AC178" s="645"/>
      <c r="AD178" s="645"/>
      <c r="AE178" s="645"/>
      <c r="AF178" s="645"/>
      <c r="AG178" s="645"/>
      <c r="AH178" s="645"/>
      <c r="AI178" s="645"/>
      <c r="AJ178" s="671"/>
    </row>
    <row r="179" spans="1:36" outlineLevel="1">
      <c r="A179" s="702"/>
      <c r="B179" s="496" t="str">
        <f>DEC2HEX(HEX2DEC(B175) + 1)</f>
        <v>10040A</v>
      </c>
      <c r="C179" s="51" t="str">
        <f t="shared" si="10"/>
        <v>010040A0</v>
      </c>
      <c r="D179" s="51" t="s">
        <v>603</v>
      </c>
      <c r="E179" s="672" t="s">
        <v>604</v>
      </c>
      <c r="F179" s="673"/>
      <c r="G179" s="673"/>
      <c r="H179" s="673"/>
      <c r="I179" s="673"/>
      <c r="J179" s="673"/>
      <c r="K179" s="673"/>
      <c r="L179" s="673"/>
      <c r="M179" s="673"/>
      <c r="N179" s="673"/>
      <c r="O179" s="673"/>
      <c r="P179" s="673"/>
      <c r="Q179" s="673"/>
      <c r="R179" s="673"/>
      <c r="S179" s="673"/>
      <c r="T179" s="673"/>
      <c r="U179" s="673"/>
      <c r="V179" s="673"/>
      <c r="W179" s="673"/>
      <c r="X179" s="673"/>
      <c r="Y179" s="673"/>
      <c r="Z179" s="673"/>
      <c r="AA179" s="673"/>
      <c r="AB179" s="673"/>
      <c r="AC179" s="915"/>
      <c r="AD179" s="915"/>
      <c r="AE179" s="915"/>
      <c r="AF179" s="915"/>
      <c r="AG179" s="915"/>
      <c r="AH179" s="915"/>
      <c r="AI179" s="915"/>
      <c r="AJ179" s="916"/>
    </row>
    <row r="180" spans="1:36" outlineLevel="1">
      <c r="A180" s="702"/>
      <c r="B180" s="468"/>
      <c r="C180" s="51" t="str">
        <f t="shared" si="10"/>
        <v>010040A4</v>
      </c>
      <c r="D180" s="51" t="s">
        <v>605</v>
      </c>
      <c r="E180" s="644" t="s">
        <v>606</v>
      </c>
      <c r="F180" s="645"/>
      <c r="G180" s="645"/>
      <c r="H180" s="645"/>
      <c r="I180" s="645"/>
      <c r="J180" s="645"/>
      <c r="K180" s="645"/>
      <c r="L180" s="645"/>
      <c r="M180" s="645"/>
      <c r="N180" s="645"/>
      <c r="O180" s="645"/>
      <c r="P180" s="645"/>
      <c r="Q180" s="645"/>
      <c r="R180" s="645"/>
      <c r="S180" s="645"/>
      <c r="T180" s="645"/>
      <c r="U180" s="645"/>
      <c r="V180" s="645"/>
      <c r="W180" s="645"/>
      <c r="X180" s="645"/>
      <c r="Y180" s="645"/>
      <c r="Z180" s="645"/>
      <c r="AA180" s="645"/>
      <c r="AB180" s="645"/>
      <c r="AC180" s="645"/>
      <c r="AD180" s="645"/>
      <c r="AE180" s="645"/>
      <c r="AF180" s="645"/>
      <c r="AG180" s="645"/>
      <c r="AH180" s="645"/>
      <c r="AI180" s="645"/>
      <c r="AJ180" s="671"/>
    </row>
    <row r="181" spans="1:36" outlineLevel="1">
      <c r="A181" s="702"/>
      <c r="B181" s="468"/>
      <c r="C181" s="51" t="str">
        <f t="shared" si="10"/>
        <v>010040A8</v>
      </c>
      <c r="D181" s="51" t="s">
        <v>607</v>
      </c>
      <c r="E181" s="674" t="s">
        <v>608</v>
      </c>
      <c r="F181" s="675"/>
      <c r="G181" s="675"/>
      <c r="H181" s="675"/>
      <c r="I181" s="675"/>
      <c r="J181" s="675"/>
      <c r="K181" s="675"/>
      <c r="L181" s="675"/>
      <c r="M181" s="675"/>
      <c r="N181" s="675"/>
      <c r="O181" s="675"/>
      <c r="P181" s="675"/>
      <c r="Q181" s="675"/>
      <c r="R181" s="675"/>
      <c r="S181" s="675"/>
      <c r="T181" s="675"/>
      <c r="U181" s="675"/>
      <c r="V181" s="675"/>
      <c r="W181" s="675"/>
      <c r="X181" s="675"/>
      <c r="Y181" s="675"/>
      <c r="Z181" s="675"/>
      <c r="AA181" s="675"/>
      <c r="AB181" s="675"/>
      <c r="AC181" s="917"/>
      <c r="AD181" s="917"/>
      <c r="AE181" s="917"/>
      <c r="AF181" s="917"/>
      <c r="AG181" s="917"/>
      <c r="AH181" s="917"/>
      <c r="AI181" s="917"/>
      <c r="AJ181" s="918"/>
    </row>
    <row r="182" spans="1:36" outlineLevel="1">
      <c r="A182" s="702"/>
      <c r="B182" s="468"/>
      <c r="C182" s="51" t="str">
        <f t="shared" si="10"/>
        <v>010040AC</v>
      </c>
      <c r="D182" s="51" t="s">
        <v>609</v>
      </c>
      <c r="E182" s="644" t="s">
        <v>610</v>
      </c>
      <c r="F182" s="645"/>
      <c r="G182" s="645"/>
      <c r="H182" s="645"/>
      <c r="I182" s="645"/>
      <c r="J182" s="645"/>
      <c r="K182" s="645"/>
      <c r="L182" s="645"/>
      <c r="M182" s="645"/>
      <c r="N182" s="645"/>
      <c r="O182" s="645"/>
      <c r="P182" s="645"/>
      <c r="Q182" s="645"/>
      <c r="R182" s="645"/>
      <c r="S182" s="645"/>
      <c r="T182" s="645"/>
      <c r="U182" s="645"/>
      <c r="V182" s="645"/>
      <c r="W182" s="645"/>
      <c r="X182" s="645"/>
      <c r="Y182" s="645"/>
      <c r="Z182" s="645"/>
      <c r="AA182" s="645"/>
      <c r="AB182" s="645"/>
      <c r="AC182" s="645"/>
      <c r="AD182" s="645"/>
      <c r="AE182" s="645"/>
      <c r="AF182" s="645"/>
      <c r="AG182" s="645"/>
      <c r="AH182" s="645"/>
      <c r="AI182" s="645"/>
      <c r="AJ182" s="671"/>
    </row>
    <row r="183" spans="1:36" ht="16.149999999999999" customHeight="1" outlineLevel="1">
      <c r="A183" s="702"/>
      <c r="B183" s="496" t="str">
        <f>DEC2HEX(HEX2DEC(B179) + 1)</f>
        <v>10040B</v>
      </c>
      <c r="C183" s="51" t="str">
        <f t="shared" si="10"/>
        <v>010040B0</v>
      </c>
      <c r="D183" s="51" t="s">
        <v>611</v>
      </c>
      <c r="E183" s="598" t="s">
        <v>612</v>
      </c>
      <c r="F183" s="599"/>
      <c r="G183" s="599"/>
      <c r="H183" s="599"/>
      <c r="I183" s="599"/>
      <c r="J183" s="599"/>
      <c r="K183" s="599"/>
      <c r="L183" s="599"/>
      <c r="M183" s="599"/>
      <c r="N183" s="599"/>
      <c r="O183" s="599"/>
      <c r="P183" s="599"/>
      <c r="Q183" s="599"/>
      <c r="R183" s="599"/>
      <c r="S183" s="599"/>
      <c r="T183" s="599"/>
      <c r="U183" s="599"/>
      <c r="V183" s="599"/>
      <c r="W183" s="599"/>
      <c r="X183" s="599"/>
      <c r="Y183" s="599"/>
      <c r="Z183" s="599"/>
      <c r="AA183" s="599"/>
      <c r="AB183" s="600"/>
      <c r="AC183" s="678" t="s">
        <v>245</v>
      </c>
      <c r="AD183" s="679"/>
      <c r="AE183" s="679"/>
      <c r="AF183" s="679"/>
      <c r="AG183" s="679"/>
      <c r="AH183" s="680"/>
      <c r="AI183" s="410" t="s">
        <v>613</v>
      </c>
      <c r="AJ183" s="412" t="s">
        <v>614</v>
      </c>
    </row>
    <row r="184" spans="1:36" outlineLevel="1">
      <c r="A184" s="702"/>
      <c r="B184" s="468"/>
      <c r="C184" s="51" t="str">
        <f t="shared" si="10"/>
        <v>010040B4</v>
      </c>
      <c r="D184" s="51" t="s">
        <v>615</v>
      </c>
      <c r="E184" s="598" t="s">
        <v>616</v>
      </c>
      <c r="F184" s="599"/>
      <c r="G184" s="599"/>
      <c r="H184" s="599"/>
      <c r="I184" s="599"/>
      <c r="J184" s="599"/>
      <c r="K184" s="599"/>
      <c r="L184" s="599"/>
      <c r="M184" s="599"/>
      <c r="N184" s="599"/>
      <c r="O184" s="599"/>
      <c r="P184" s="599"/>
      <c r="Q184" s="599"/>
      <c r="R184" s="599"/>
      <c r="S184" s="599"/>
      <c r="T184" s="599"/>
      <c r="U184" s="599"/>
      <c r="V184" s="599"/>
      <c r="W184" s="599"/>
      <c r="X184" s="599"/>
      <c r="Y184" s="599"/>
      <c r="Z184" s="599"/>
      <c r="AA184" s="599"/>
      <c r="AB184" s="600"/>
      <c r="AC184" s="678" t="s">
        <v>245</v>
      </c>
      <c r="AD184" s="679"/>
      <c r="AE184" s="679"/>
      <c r="AF184" s="679"/>
      <c r="AG184" s="679"/>
      <c r="AH184" s="680"/>
      <c r="AI184" s="676" t="s">
        <v>617</v>
      </c>
      <c r="AJ184" s="677"/>
    </row>
    <row r="185" spans="1:36" outlineLevel="1">
      <c r="A185" s="702"/>
      <c r="B185" s="468"/>
      <c r="C185" s="51" t="str">
        <f t="shared" si="10"/>
        <v>010040B8</v>
      </c>
      <c r="D185" s="51" t="s">
        <v>618</v>
      </c>
      <c r="E185" s="598" t="s">
        <v>619</v>
      </c>
      <c r="F185" s="599"/>
      <c r="G185" s="599"/>
      <c r="H185" s="599"/>
      <c r="I185" s="599"/>
      <c r="J185" s="599"/>
      <c r="K185" s="599"/>
      <c r="L185" s="599"/>
      <c r="M185" s="599"/>
      <c r="N185" s="599"/>
      <c r="O185" s="599"/>
      <c r="P185" s="599"/>
      <c r="Q185" s="599"/>
      <c r="R185" s="599"/>
      <c r="S185" s="599"/>
      <c r="T185" s="599"/>
      <c r="U185" s="599"/>
      <c r="V185" s="599"/>
      <c r="W185" s="599"/>
      <c r="X185" s="599"/>
      <c r="Y185" s="599"/>
      <c r="Z185" s="599"/>
      <c r="AA185" s="599"/>
      <c r="AB185" s="600"/>
      <c r="AC185" s="678" t="s">
        <v>245</v>
      </c>
      <c r="AD185" s="679"/>
      <c r="AE185" s="679"/>
      <c r="AF185" s="679"/>
      <c r="AG185" s="679"/>
      <c r="AH185" s="680"/>
      <c r="AI185" s="410" t="s">
        <v>613</v>
      </c>
      <c r="AJ185" s="412" t="s">
        <v>614</v>
      </c>
    </row>
    <row r="186" spans="1:36" outlineLevel="1">
      <c r="A186" s="702"/>
      <c r="B186" s="468"/>
      <c r="C186" s="51" t="str">
        <f t="shared" si="10"/>
        <v>010040BC</v>
      </c>
      <c r="D186" s="51" t="s">
        <v>620</v>
      </c>
      <c r="E186" s="598" t="s">
        <v>621</v>
      </c>
      <c r="F186" s="599"/>
      <c r="G186" s="599"/>
      <c r="H186" s="599"/>
      <c r="I186" s="599"/>
      <c r="J186" s="599"/>
      <c r="K186" s="599"/>
      <c r="L186" s="599"/>
      <c r="M186" s="599"/>
      <c r="N186" s="599"/>
      <c r="O186" s="599"/>
      <c r="P186" s="599"/>
      <c r="Q186" s="599"/>
      <c r="R186" s="599"/>
      <c r="S186" s="599"/>
      <c r="T186" s="599"/>
      <c r="U186" s="599"/>
      <c r="V186" s="599"/>
      <c r="W186" s="599"/>
      <c r="X186" s="599"/>
      <c r="Y186" s="599"/>
      <c r="Z186" s="599"/>
      <c r="AA186" s="599"/>
      <c r="AB186" s="600"/>
      <c r="AC186" s="678" t="s">
        <v>245</v>
      </c>
      <c r="AD186" s="679"/>
      <c r="AE186" s="679"/>
      <c r="AF186" s="679"/>
      <c r="AG186" s="679"/>
      <c r="AH186" s="680"/>
      <c r="AI186" s="676" t="s">
        <v>617</v>
      </c>
      <c r="AJ186" s="677"/>
    </row>
    <row r="187" spans="1:36" outlineLevel="1">
      <c r="A187" s="702"/>
      <c r="B187" s="496" t="str">
        <f>DEC2HEX(HEX2DEC(B183) + 1)</f>
        <v>10040C</v>
      </c>
      <c r="C187" s="51" t="str">
        <f t="shared" si="10"/>
        <v>010040C0</v>
      </c>
      <c r="D187" s="51" t="s">
        <v>622</v>
      </c>
      <c r="E187" s="598" t="s">
        <v>623</v>
      </c>
      <c r="F187" s="599"/>
      <c r="G187" s="599"/>
      <c r="H187" s="599"/>
      <c r="I187" s="599"/>
      <c r="J187" s="599"/>
      <c r="K187" s="599"/>
      <c r="L187" s="599"/>
      <c r="M187" s="599"/>
      <c r="N187" s="599"/>
      <c r="O187" s="599"/>
      <c r="P187" s="599"/>
      <c r="Q187" s="599"/>
      <c r="R187" s="599"/>
      <c r="S187" s="599"/>
      <c r="T187" s="599"/>
      <c r="U187" s="599"/>
      <c r="V187" s="599"/>
      <c r="W187" s="599"/>
      <c r="X187" s="599"/>
      <c r="Y187" s="599"/>
      <c r="Z187" s="599"/>
      <c r="AA187" s="599"/>
      <c r="AB187" s="600"/>
      <c r="AC187" s="678" t="s">
        <v>245</v>
      </c>
      <c r="AD187" s="679"/>
      <c r="AE187" s="679"/>
      <c r="AF187" s="679"/>
      <c r="AG187" s="679"/>
      <c r="AH187" s="680"/>
      <c r="AI187" s="410" t="s">
        <v>613</v>
      </c>
      <c r="AJ187" s="412" t="s">
        <v>614</v>
      </c>
    </row>
    <row r="188" spans="1:36" outlineLevel="1">
      <c r="A188" s="702"/>
      <c r="B188" s="468"/>
      <c r="C188" s="51" t="str">
        <f t="shared" si="10"/>
        <v>010040C4</v>
      </c>
      <c r="D188" s="51" t="s">
        <v>624</v>
      </c>
      <c r="E188" s="598" t="s">
        <v>625</v>
      </c>
      <c r="F188" s="599"/>
      <c r="G188" s="599"/>
      <c r="H188" s="599"/>
      <c r="I188" s="599"/>
      <c r="J188" s="599"/>
      <c r="K188" s="599"/>
      <c r="L188" s="599"/>
      <c r="M188" s="599"/>
      <c r="N188" s="599"/>
      <c r="O188" s="599"/>
      <c r="P188" s="599"/>
      <c r="Q188" s="599"/>
      <c r="R188" s="599"/>
      <c r="S188" s="599"/>
      <c r="T188" s="599"/>
      <c r="U188" s="599"/>
      <c r="V188" s="599"/>
      <c r="W188" s="599"/>
      <c r="X188" s="599"/>
      <c r="Y188" s="599"/>
      <c r="Z188" s="599"/>
      <c r="AA188" s="599"/>
      <c r="AB188" s="600"/>
      <c r="AC188" s="678" t="s">
        <v>245</v>
      </c>
      <c r="AD188" s="679"/>
      <c r="AE188" s="679"/>
      <c r="AF188" s="679"/>
      <c r="AG188" s="679"/>
      <c r="AH188" s="680"/>
      <c r="AI188" s="676" t="s">
        <v>617</v>
      </c>
      <c r="AJ188" s="677"/>
    </row>
    <row r="189" spans="1:36" outlineLevel="1">
      <c r="A189" s="702"/>
      <c r="B189" s="468"/>
      <c r="C189" s="51" t="str">
        <f t="shared" si="10"/>
        <v>010040C8</v>
      </c>
      <c r="D189" s="51" t="s">
        <v>626</v>
      </c>
      <c r="E189" s="598" t="s">
        <v>627</v>
      </c>
      <c r="F189" s="599"/>
      <c r="G189" s="599"/>
      <c r="H189" s="599"/>
      <c r="I189" s="599"/>
      <c r="J189" s="599"/>
      <c r="K189" s="599"/>
      <c r="L189" s="599"/>
      <c r="M189" s="599"/>
      <c r="N189" s="599"/>
      <c r="O189" s="599"/>
      <c r="P189" s="599"/>
      <c r="Q189" s="599"/>
      <c r="R189" s="599"/>
      <c r="S189" s="599"/>
      <c r="T189" s="599"/>
      <c r="U189" s="599"/>
      <c r="V189" s="599"/>
      <c r="W189" s="599"/>
      <c r="X189" s="599"/>
      <c r="Y189" s="599"/>
      <c r="Z189" s="599"/>
      <c r="AA189" s="599"/>
      <c r="AB189" s="600"/>
      <c r="AC189" s="678" t="s">
        <v>245</v>
      </c>
      <c r="AD189" s="679"/>
      <c r="AE189" s="679"/>
      <c r="AF189" s="679"/>
      <c r="AG189" s="679"/>
      <c r="AH189" s="680"/>
      <c r="AI189" s="410" t="s">
        <v>613</v>
      </c>
      <c r="AJ189" s="412" t="s">
        <v>614</v>
      </c>
    </row>
    <row r="190" spans="1:36" outlineLevel="1">
      <c r="A190" s="702"/>
      <c r="B190" s="468"/>
      <c r="C190" s="51" t="str">
        <f t="shared" si="10"/>
        <v>010040CC</v>
      </c>
      <c r="D190" s="51" t="s">
        <v>628</v>
      </c>
      <c r="E190" s="598" t="s">
        <v>629</v>
      </c>
      <c r="F190" s="599"/>
      <c r="G190" s="599"/>
      <c r="H190" s="599"/>
      <c r="I190" s="599"/>
      <c r="J190" s="599"/>
      <c r="K190" s="599"/>
      <c r="L190" s="599"/>
      <c r="M190" s="599"/>
      <c r="N190" s="599"/>
      <c r="O190" s="599"/>
      <c r="P190" s="599"/>
      <c r="Q190" s="599"/>
      <c r="R190" s="599"/>
      <c r="S190" s="599"/>
      <c r="T190" s="599"/>
      <c r="U190" s="599"/>
      <c r="V190" s="599"/>
      <c r="W190" s="599"/>
      <c r="X190" s="599"/>
      <c r="Y190" s="599"/>
      <c r="Z190" s="599"/>
      <c r="AA190" s="599"/>
      <c r="AB190" s="600"/>
      <c r="AC190" s="678" t="s">
        <v>245</v>
      </c>
      <c r="AD190" s="679"/>
      <c r="AE190" s="679"/>
      <c r="AF190" s="679"/>
      <c r="AG190" s="679"/>
      <c r="AH190" s="680"/>
      <c r="AI190" s="676" t="s">
        <v>617</v>
      </c>
      <c r="AJ190" s="677"/>
    </row>
    <row r="191" spans="1:36" outlineLevel="1">
      <c r="A191" s="702"/>
      <c r="B191" s="496" t="str">
        <f>DEC2HEX(HEX2DEC(B187) + 1)</f>
        <v>10040D</v>
      </c>
      <c r="C191" s="51" t="str">
        <f t="shared" si="10"/>
        <v>010040D0</v>
      </c>
      <c r="D191" s="51" t="s">
        <v>630</v>
      </c>
      <c r="E191" s="598" t="s">
        <v>631</v>
      </c>
      <c r="F191" s="599"/>
      <c r="G191" s="599"/>
      <c r="H191" s="599"/>
      <c r="I191" s="599"/>
      <c r="J191" s="599"/>
      <c r="K191" s="599"/>
      <c r="L191" s="599"/>
      <c r="M191" s="599"/>
      <c r="N191" s="599"/>
      <c r="O191" s="599"/>
      <c r="P191" s="599"/>
      <c r="Q191" s="599"/>
      <c r="R191" s="599"/>
      <c r="S191" s="599"/>
      <c r="T191" s="599"/>
      <c r="U191" s="599"/>
      <c r="V191" s="599"/>
      <c r="W191" s="599"/>
      <c r="X191" s="599"/>
      <c r="Y191" s="599"/>
      <c r="Z191" s="599"/>
      <c r="AA191" s="599"/>
      <c r="AB191" s="600"/>
      <c r="AC191" s="678" t="s">
        <v>245</v>
      </c>
      <c r="AD191" s="679"/>
      <c r="AE191" s="679"/>
      <c r="AF191" s="679"/>
      <c r="AG191" s="679"/>
      <c r="AH191" s="680"/>
      <c r="AI191" s="410" t="s">
        <v>613</v>
      </c>
      <c r="AJ191" s="412" t="s">
        <v>614</v>
      </c>
    </row>
    <row r="192" spans="1:36" outlineLevel="1">
      <c r="A192" s="702"/>
      <c r="B192" s="468"/>
      <c r="C192" s="51" t="str">
        <f t="shared" si="10"/>
        <v>010040D4</v>
      </c>
      <c r="D192" s="51" t="s">
        <v>632</v>
      </c>
      <c r="E192" s="598" t="s">
        <v>633</v>
      </c>
      <c r="F192" s="599"/>
      <c r="G192" s="599"/>
      <c r="H192" s="599"/>
      <c r="I192" s="599"/>
      <c r="J192" s="599"/>
      <c r="K192" s="599"/>
      <c r="L192" s="599"/>
      <c r="M192" s="599"/>
      <c r="N192" s="599"/>
      <c r="O192" s="599"/>
      <c r="P192" s="599"/>
      <c r="Q192" s="599"/>
      <c r="R192" s="599"/>
      <c r="S192" s="599"/>
      <c r="T192" s="599"/>
      <c r="U192" s="599"/>
      <c r="V192" s="599"/>
      <c r="W192" s="599"/>
      <c r="X192" s="599"/>
      <c r="Y192" s="599"/>
      <c r="Z192" s="599"/>
      <c r="AA192" s="599"/>
      <c r="AB192" s="600"/>
      <c r="AC192" s="678" t="s">
        <v>245</v>
      </c>
      <c r="AD192" s="679"/>
      <c r="AE192" s="679"/>
      <c r="AF192" s="679"/>
      <c r="AG192" s="679"/>
      <c r="AH192" s="680"/>
      <c r="AI192" s="676" t="s">
        <v>617</v>
      </c>
      <c r="AJ192" s="677"/>
    </row>
    <row r="193" spans="1:36" outlineLevel="1">
      <c r="A193" s="702"/>
      <c r="B193" s="468"/>
      <c r="C193" s="51" t="str">
        <f t="shared" si="10"/>
        <v>010040D8</v>
      </c>
      <c r="D193" s="51" t="s">
        <v>634</v>
      </c>
      <c r="E193" s="598" t="s">
        <v>635</v>
      </c>
      <c r="F193" s="599"/>
      <c r="G193" s="599"/>
      <c r="H193" s="599"/>
      <c r="I193" s="599"/>
      <c r="J193" s="599"/>
      <c r="K193" s="599"/>
      <c r="L193" s="599"/>
      <c r="M193" s="599"/>
      <c r="N193" s="599"/>
      <c r="O193" s="599"/>
      <c r="P193" s="599"/>
      <c r="Q193" s="599"/>
      <c r="R193" s="599"/>
      <c r="S193" s="599"/>
      <c r="T193" s="599"/>
      <c r="U193" s="599"/>
      <c r="V193" s="599"/>
      <c r="W193" s="599"/>
      <c r="X193" s="599"/>
      <c r="Y193" s="599"/>
      <c r="Z193" s="599"/>
      <c r="AA193" s="599"/>
      <c r="AB193" s="600"/>
      <c r="AC193" s="678" t="s">
        <v>245</v>
      </c>
      <c r="AD193" s="679"/>
      <c r="AE193" s="679"/>
      <c r="AF193" s="679"/>
      <c r="AG193" s="679"/>
      <c r="AH193" s="680"/>
      <c r="AI193" s="410" t="s">
        <v>613</v>
      </c>
      <c r="AJ193" s="412" t="s">
        <v>614</v>
      </c>
    </row>
    <row r="194" spans="1:36" outlineLevel="1">
      <c r="A194" s="702"/>
      <c r="B194" s="468"/>
      <c r="C194" s="51" t="str">
        <f t="shared" si="10"/>
        <v>010040DC</v>
      </c>
      <c r="D194" s="51" t="s">
        <v>636</v>
      </c>
      <c r="E194" s="598" t="s">
        <v>637</v>
      </c>
      <c r="F194" s="599"/>
      <c r="G194" s="599"/>
      <c r="H194" s="599"/>
      <c r="I194" s="599"/>
      <c r="J194" s="599"/>
      <c r="K194" s="599"/>
      <c r="L194" s="599"/>
      <c r="M194" s="599"/>
      <c r="N194" s="599"/>
      <c r="O194" s="599"/>
      <c r="P194" s="599"/>
      <c r="Q194" s="599"/>
      <c r="R194" s="599"/>
      <c r="S194" s="599"/>
      <c r="T194" s="599"/>
      <c r="U194" s="599"/>
      <c r="V194" s="599"/>
      <c r="W194" s="599"/>
      <c r="X194" s="599"/>
      <c r="Y194" s="599"/>
      <c r="Z194" s="599"/>
      <c r="AA194" s="599"/>
      <c r="AB194" s="600"/>
      <c r="AC194" s="678" t="s">
        <v>245</v>
      </c>
      <c r="AD194" s="679"/>
      <c r="AE194" s="679"/>
      <c r="AF194" s="679"/>
      <c r="AG194" s="679"/>
      <c r="AH194" s="680"/>
      <c r="AI194" s="676" t="s">
        <v>617</v>
      </c>
      <c r="AJ194" s="677"/>
    </row>
    <row r="195" spans="1:36" outlineLevel="1">
      <c r="A195" s="702"/>
      <c r="B195" s="496" t="str">
        <f>DEC2HEX(HEX2DEC(B191) + 1)</f>
        <v>10040E</v>
      </c>
      <c r="C195" s="51" t="str">
        <f t="shared" si="10"/>
        <v>010040E0</v>
      </c>
      <c r="D195" s="51" t="s">
        <v>638</v>
      </c>
      <c r="E195" s="598" t="s">
        <v>639</v>
      </c>
      <c r="F195" s="599"/>
      <c r="G195" s="599"/>
      <c r="H195" s="599"/>
      <c r="I195" s="599"/>
      <c r="J195" s="599"/>
      <c r="K195" s="599"/>
      <c r="L195" s="599"/>
      <c r="M195" s="599"/>
      <c r="N195" s="599"/>
      <c r="O195" s="599"/>
      <c r="P195" s="599"/>
      <c r="Q195" s="599"/>
      <c r="R195" s="599"/>
      <c r="S195" s="599"/>
      <c r="T195" s="599"/>
      <c r="U195" s="599"/>
      <c r="V195" s="599"/>
      <c r="W195" s="599"/>
      <c r="X195" s="599"/>
      <c r="Y195" s="599"/>
      <c r="Z195" s="599"/>
      <c r="AA195" s="599"/>
      <c r="AB195" s="600"/>
      <c r="AC195" s="678" t="s">
        <v>245</v>
      </c>
      <c r="AD195" s="679"/>
      <c r="AE195" s="679"/>
      <c r="AF195" s="679"/>
      <c r="AG195" s="679"/>
      <c r="AH195" s="680"/>
      <c r="AI195" s="410" t="s">
        <v>613</v>
      </c>
      <c r="AJ195" s="412" t="s">
        <v>614</v>
      </c>
    </row>
    <row r="196" spans="1:36" outlineLevel="1">
      <c r="A196" s="702"/>
      <c r="B196" s="468"/>
      <c r="C196" s="51" t="str">
        <f t="shared" si="10"/>
        <v>010040E4</v>
      </c>
      <c r="D196" s="51" t="s">
        <v>640</v>
      </c>
      <c r="E196" s="598" t="s">
        <v>641</v>
      </c>
      <c r="F196" s="599"/>
      <c r="G196" s="599"/>
      <c r="H196" s="599"/>
      <c r="I196" s="599"/>
      <c r="J196" s="599"/>
      <c r="K196" s="599"/>
      <c r="L196" s="599"/>
      <c r="M196" s="599"/>
      <c r="N196" s="599"/>
      <c r="O196" s="599"/>
      <c r="P196" s="599"/>
      <c r="Q196" s="599"/>
      <c r="R196" s="599"/>
      <c r="S196" s="599"/>
      <c r="T196" s="599"/>
      <c r="U196" s="599"/>
      <c r="V196" s="599"/>
      <c r="W196" s="599"/>
      <c r="X196" s="599"/>
      <c r="Y196" s="599"/>
      <c r="Z196" s="599"/>
      <c r="AA196" s="599"/>
      <c r="AB196" s="600"/>
      <c r="AC196" s="678" t="s">
        <v>245</v>
      </c>
      <c r="AD196" s="679"/>
      <c r="AE196" s="679"/>
      <c r="AF196" s="679"/>
      <c r="AG196" s="679"/>
      <c r="AH196" s="680"/>
      <c r="AI196" s="676" t="s">
        <v>617</v>
      </c>
      <c r="AJ196" s="677"/>
    </row>
    <row r="197" spans="1:36" outlineLevel="1">
      <c r="A197" s="702"/>
      <c r="B197" s="468"/>
      <c r="C197" s="51" t="str">
        <f t="shared" si="10"/>
        <v>010040E8</v>
      </c>
      <c r="D197" s="51" t="s">
        <v>642</v>
      </c>
      <c r="E197" s="598" t="s">
        <v>643</v>
      </c>
      <c r="F197" s="599"/>
      <c r="G197" s="599"/>
      <c r="H197" s="599"/>
      <c r="I197" s="599"/>
      <c r="J197" s="599"/>
      <c r="K197" s="599"/>
      <c r="L197" s="599"/>
      <c r="M197" s="599"/>
      <c r="N197" s="599"/>
      <c r="O197" s="599"/>
      <c r="P197" s="599"/>
      <c r="Q197" s="599"/>
      <c r="R197" s="599"/>
      <c r="S197" s="599"/>
      <c r="T197" s="599"/>
      <c r="U197" s="599"/>
      <c r="V197" s="599"/>
      <c r="W197" s="599"/>
      <c r="X197" s="599"/>
      <c r="Y197" s="599"/>
      <c r="Z197" s="599"/>
      <c r="AA197" s="599"/>
      <c r="AB197" s="600"/>
      <c r="AC197" s="678" t="s">
        <v>245</v>
      </c>
      <c r="AD197" s="679"/>
      <c r="AE197" s="679"/>
      <c r="AF197" s="679"/>
      <c r="AG197" s="679"/>
      <c r="AH197" s="680"/>
      <c r="AI197" s="410" t="s">
        <v>613</v>
      </c>
      <c r="AJ197" s="412" t="s">
        <v>614</v>
      </c>
    </row>
    <row r="198" spans="1:36" outlineLevel="1">
      <c r="A198" s="702"/>
      <c r="B198" s="468"/>
      <c r="C198" s="51" t="str">
        <f t="shared" si="10"/>
        <v>010040EC</v>
      </c>
      <c r="D198" s="51" t="s">
        <v>644</v>
      </c>
      <c r="E198" s="598" t="s">
        <v>645</v>
      </c>
      <c r="F198" s="599"/>
      <c r="G198" s="599"/>
      <c r="H198" s="599"/>
      <c r="I198" s="599"/>
      <c r="J198" s="599"/>
      <c r="K198" s="599"/>
      <c r="L198" s="599"/>
      <c r="M198" s="599"/>
      <c r="N198" s="599"/>
      <c r="O198" s="599"/>
      <c r="P198" s="599"/>
      <c r="Q198" s="599"/>
      <c r="R198" s="599"/>
      <c r="S198" s="599"/>
      <c r="T198" s="599"/>
      <c r="U198" s="599"/>
      <c r="V198" s="599"/>
      <c r="W198" s="599"/>
      <c r="X198" s="599"/>
      <c r="Y198" s="599"/>
      <c r="Z198" s="599"/>
      <c r="AA198" s="599"/>
      <c r="AB198" s="600"/>
      <c r="AC198" s="678" t="s">
        <v>245</v>
      </c>
      <c r="AD198" s="679"/>
      <c r="AE198" s="679"/>
      <c r="AF198" s="679"/>
      <c r="AG198" s="679"/>
      <c r="AH198" s="680"/>
      <c r="AI198" s="676" t="s">
        <v>617</v>
      </c>
      <c r="AJ198" s="677"/>
    </row>
    <row r="199" spans="1:36" ht="16.149999999999999" customHeight="1" outlineLevel="1">
      <c r="A199" s="702"/>
      <c r="B199" s="496" t="str">
        <f>DEC2HEX(HEX2DEC(B195) + 1)</f>
        <v>10040F</v>
      </c>
      <c r="C199" s="51" t="str">
        <f t="shared" si="10"/>
        <v>010040F0</v>
      </c>
      <c r="D199" s="279" t="s">
        <v>646</v>
      </c>
      <c r="E199" s="598" t="s">
        <v>647</v>
      </c>
      <c r="F199" s="599"/>
      <c r="G199" s="599"/>
      <c r="H199" s="599"/>
      <c r="I199" s="599"/>
      <c r="J199" s="599"/>
      <c r="K199" s="599"/>
      <c r="L199" s="599"/>
      <c r="M199" s="599"/>
      <c r="N199" s="599"/>
      <c r="O199" s="599"/>
      <c r="P199" s="599"/>
      <c r="Q199" s="599"/>
      <c r="R199" s="599"/>
      <c r="S199" s="599"/>
      <c r="T199" s="599"/>
      <c r="U199" s="599"/>
      <c r="V199" s="599"/>
      <c r="W199" s="599"/>
      <c r="X199" s="599"/>
      <c r="Y199" s="599"/>
      <c r="Z199" s="599"/>
      <c r="AA199" s="599"/>
      <c r="AB199" s="600"/>
      <c r="AC199" s="627" t="s">
        <v>245</v>
      </c>
      <c r="AD199" s="681"/>
      <c r="AE199" s="681"/>
      <c r="AF199" s="681"/>
      <c r="AG199" s="681"/>
      <c r="AH199" s="681"/>
      <c r="AI199" s="681"/>
      <c r="AJ199" s="628"/>
    </row>
    <row r="200" spans="1:36" outlineLevel="1">
      <c r="A200" s="702"/>
      <c r="B200" s="468"/>
      <c r="C200" s="51" t="str">
        <f t="shared" si="10"/>
        <v>010040F4</v>
      </c>
      <c r="D200" s="279" t="s">
        <v>648</v>
      </c>
      <c r="E200" s="598" t="s">
        <v>649</v>
      </c>
      <c r="F200" s="599"/>
      <c r="G200" s="599"/>
      <c r="H200" s="599"/>
      <c r="I200" s="599"/>
      <c r="J200" s="599"/>
      <c r="K200" s="599"/>
      <c r="L200" s="599"/>
      <c r="M200" s="599"/>
      <c r="N200" s="599"/>
      <c r="O200" s="599"/>
      <c r="P200" s="599"/>
      <c r="Q200" s="599"/>
      <c r="R200" s="599"/>
      <c r="S200" s="599"/>
      <c r="T200" s="599"/>
      <c r="U200" s="599"/>
      <c r="V200" s="599"/>
      <c r="W200" s="599"/>
      <c r="X200" s="599"/>
      <c r="Y200" s="599"/>
      <c r="Z200" s="599"/>
      <c r="AA200" s="599"/>
      <c r="AB200" s="600"/>
      <c r="AC200" s="627" t="s">
        <v>245</v>
      </c>
      <c r="AD200" s="681"/>
      <c r="AE200" s="681"/>
      <c r="AF200" s="681"/>
      <c r="AG200" s="681"/>
      <c r="AH200" s="681"/>
      <c r="AI200" s="681"/>
      <c r="AJ200" s="628"/>
    </row>
    <row r="201" spans="1:36" ht="16.149999999999999" customHeight="1" outlineLevel="1">
      <c r="A201" s="702"/>
      <c r="B201" s="468"/>
      <c r="C201" s="51" t="str">
        <f t="shared" si="10"/>
        <v>010040F8</v>
      </c>
      <c r="D201" s="411" t="s">
        <v>650</v>
      </c>
      <c r="E201" s="661" t="s">
        <v>650</v>
      </c>
      <c r="F201" s="661"/>
      <c r="G201" s="661"/>
      <c r="H201" s="661"/>
      <c r="I201" s="661"/>
      <c r="J201" s="661"/>
      <c r="K201" s="661"/>
      <c r="L201" s="661"/>
      <c r="M201" s="661"/>
      <c r="N201" s="661"/>
      <c r="O201" s="661"/>
      <c r="P201" s="661"/>
      <c r="Q201" s="661"/>
      <c r="R201" s="661"/>
      <c r="S201" s="661"/>
      <c r="T201" s="661"/>
      <c r="U201" s="661"/>
      <c r="V201" s="661"/>
      <c r="W201" s="661"/>
      <c r="X201" s="661"/>
      <c r="Y201" s="661"/>
      <c r="Z201" s="661"/>
      <c r="AA201" s="661"/>
      <c r="AB201" s="661"/>
      <c r="AC201" s="661"/>
      <c r="AD201" s="661"/>
      <c r="AE201" s="661"/>
      <c r="AF201" s="661"/>
      <c r="AG201" s="661"/>
      <c r="AH201" s="661"/>
      <c r="AI201" s="661"/>
      <c r="AJ201" s="661"/>
    </row>
    <row r="202" spans="1:36" outlineLevel="1">
      <c r="A202" s="702"/>
      <c r="B202" s="468"/>
      <c r="C202" s="51" t="str">
        <f t="shared" si="10"/>
        <v>010040FC</v>
      </c>
      <c r="D202" s="60" t="s">
        <v>245</v>
      </c>
      <c r="E202" s="627" t="s">
        <v>245</v>
      </c>
      <c r="F202" s="681"/>
      <c r="G202" s="681"/>
      <c r="H202" s="681"/>
      <c r="I202" s="681"/>
      <c r="J202" s="681"/>
      <c r="K202" s="681"/>
      <c r="L202" s="681"/>
      <c r="M202" s="681"/>
      <c r="N202" s="681"/>
      <c r="O202" s="681"/>
      <c r="P202" s="681"/>
      <c r="Q202" s="681"/>
      <c r="R202" s="681"/>
      <c r="S202" s="681"/>
      <c r="T202" s="681"/>
      <c r="U202" s="681"/>
      <c r="V202" s="681"/>
      <c r="W202" s="681"/>
      <c r="X202" s="681"/>
      <c r="Y202" s="681"/>
      <c r="Z202" s="681"/>
      <c r="AA202" s="681"/>
      <c r="AB202" s="681"/>
      <c r="AC202" s="681"/>
      <c r="AD202" s="681"/>
      <c r="AE202" s="681"/>
      <c r="AF202" s="681"/>
      <c r="AG202" s="681"/>
      <c r="AH202" s="681"/>
      <c r="AI202" s="681"/>
      <c r="AJ202" s="628"/>
    </row>
    <row r="203" spans="1:36" outlineLevel="1">
      <c r="A203" s="702"/>
      <c r="B203" s="496" t="str">
        <f>DEC2HEX(HEX2DEC(B199) + 1)</f>
        <v>100410</v>
      </c>
      <c r="C203" s="51" t="str">
        <f t="shared" si="10"/>
        <v>01004100</v>
      </c>
      <c r="D203" s="60" t="s">
        <v>245</v>
      </c>
      <c r="E203" s="627" t="s">
        <v>245</v>
      </c>
      <c r="F203" s="681"/>
      <c r="G203" s="681"/>
      <c r="H203" s="681"/>
      <c r="I203" s="681"/>
      <c r="J203" s="681"/>
      <c r="K203" s="681"/>
      <c r="L203" s="681"/>
      <c r="M203" s="681"/>
      <c r="N203" s="681"/>
      <c r="O203" s="681"/>
      <c r="P203" s="681"/>
      <c r="Q203" s="681"/>
      <c r="R203" s="681"/>
      <c r="S203" s="681"/>
      <c r="T203" s="681"/>
      <c r="U203" s="681"/>
      <c r="V203" s="681"/>
      <c r="W203" s="681"/>
      <c r="X203" s="681"/>
      <c r="Y203" s="681"/>
      <c r="Z203" s="681"/>
      <c r="AA203" s="681"/>
      <c r="AB203" s="681"/>
      <c r="AC203" s="681"/>
      <c r="AD203" s="681"/>
      <c r="AE203" s="681"/>
      <c r="AF203" s="681"/>
      <c r="AG203" s="681"/>
      <c r="AH203" s="681"/>
      <c r="AI203" s="681"/>
      <c r="AJ203" s="628"/>
    </row>
    <row r="204" spans="1:36" outlineLevel="1">
      <c r="A204" s="702"/>
      <c r="B204" s="468"/>
      <c r="C204" s="51" t="str">
        <f t="shared" ref="C204:C266" si="17">DEC2HEX(HEX2DEC(C203) + 4,8)</f>
        <v>01004104</v>
      </c>
      <c r="D204" s="60" t="s">
        <v>245</v>
      </c>
      <c r="E204" s="627" t="s">
        <v>245</v>
      </c>
      <c r="F204" s="681"/>
      <c r="G204" s="681"/>
      <c r="H204" s="681"/>
      <c r="I204" s="681"/>
      <c r="J204" s="681"/>
      <c r="K204" s="681"/>
      <c r="L204" s="681"/>
      <c r="M204" s="681"/>
      <c r="N204" s="681"/>
      <c r="O204" s="681"/>
      <c r="P204" s="681"/>
      <c r="Q204" s="681"/>
      <c r="R204" s="681"/>
      <c r="S204" s="681"/>
      <c r="T204" s="681"/>
      <c r="U204" s="681"/>
      <c r="V204" s="681"/>
      <c r="W204" s="681"/>
      <c r="X204" s="681"/>
      <c r="Y204" s="681"/>
      <c r="Z204" s="681"/>
      <c r="AA204" s="681"/>
      <c r="AB204" s="681"/>
      <c r="AC204" s="681"/>
      <c r="AD204" s="681"/>
      <c r="AE204" s="681"/>
      <c r="AF204" s="681"/>
      <c r="AG204" s="681"/>
      <c r="AH204" s="681"/>
      <c r="AI204" s="681"/>
      <c r="AJ204" s="628"/>
    </row>
    <row r="205" spans="1:36" outlineLevel="1">
      <c r="A205" s="702"/>
      <c r="B205" s="468"/>
      <c r="C205" s="51" t="str">
        <f t="shared" si="17"/>
        <v>01004108</v>
      </c>
      <c r="D205" s="60" t="s">
        <v>245</v>
      </c>
      <c r="E205" s="627" t="s">
        <v>245</v>
      </c>
      <c r="F205" s="681"/>
      <c r="G205" s="681"/>
      <c r="H205" s="681"/>
      <c r="I205" s="681"/>
      <c r="J205" s="681"/>
      <c r="K205" s="681"/>
      <c r="L205" s="681"/>
      <c r="M205" s="681"/>
      <c r="N205" s="681"/>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28"/>
    </row>
    <row r="206" spans="1:36" outlineLevel="1">
      <c r="A206" s="702"/>
      <c r="B206" s="468"/>
      <c r="C206" s="51" t="str">
        <f t="shared" si="17"/>
        <v>0100410C</v>
      </c>
      <c r="D206" s="60" t="s">
        <v>245</v>
      </c>
      <c r="E206" s="627" t="s">
        <v>245</v>
      </c>
      <c r="F206" s="681"/>
      <c r="G206" s="681"/>
      <c r="H206" s="681"/>
      <c r="I206" s="681"/>
      <c r="J206" s="681"/>
      <c r="K206" s="681"/>
      <c r="L206" s="681"/>
      <c r="M206" s="681"/>
      <c r="N206" s="681"/>
      <c r="O206" s="681"/>
      <c r="P206" s="681"/>
      <c r="Q206" s="681"/>
      <c r="R206" s="681"/>
      <c r="S206" s="681"/>
      <c r="T206" s="681"/>
      <c r="U206" s="681"/>
      <c r="V206" s="681"/>
      <c r="W206" s="681"/>
      <c r="X206" s="681"/>
      <c r="Y206" s="681"/>
      <c r="Z206" s="681"/>
      <c r="AA206" s="681"/>
      <c r="AB206" s="681"/>
      <c r="AC206" s="681"/>
      <c r="AD206" s="681"/>
      <c r="AE206" s="681"/>
      <c r="AF206" s="681"/>
      <c r="AG206" s="681"/>
      <c r="AH206" s="681"/>
      <c r="AI206" s="681"/>
      <c r="AJ206" s="628"/>
    </row>
    <row r="207" spans="1:36" outlineLevel="1">
      <c r="A207" s="702"/>
      <c r="B207" s="496" t="str">
        <f>DEC2HEX(HEX2DEC(B203) + 1)</f>
        <v>100411</v>
      </c>
      <c r="C207" s="51" t="str">
        <f t="shared" si="17"/>
        <v>01004110</v>
      </c>
      <c r="D207" s="60" t="s">
        <v>245</v>
      </c>
      <c r="E207" s="627" t="s">
        <v>245</v>
      </c>
      <c r="F207" s="681"/>
      <c r="G207" s="681"/>
      <c r="H207" s="681"/>
      <c r="I207" s="681"/>
      <c r="J207" s="681"/>
      <c r="K207" s="681"/>
      <c r="L207" s="681"/>
      <c r="M207" s="681"/>
      <c r="N207" s="681"/>
      <c r="O207" s="681"/>
      <c r="P207" s="681"/>
      <c r="Q207" s="681"/>
      <c r="R207" s="681"/>
      <c r="S207" s="681"/>
      <c r="T207" s="681"/>
      <c r="U207" s="681"/>
      <c r="V207" s="681"/>
      <c r="W207" s="681"/>
      <c r="X207" s="681"/>
      <c r="Y207" s="681"/>
      <c r="Z207" s="681"/>
      <c r="AA207" s="681"/>
      <c r="AB207" s="681"/>
      <c r="AC207" s="681"/>
      <c r="AD207" s="681"/>
      <c r="AE207" s="681"/>
      <c r="AF207" s="681"/>
      <c r="AG207" s="681"/>
      <c r="AH207" s="681"/>
      <c r="AI207" s="681"/>
      <c r="AJ207" s="628"/>
    </row>
    <row r="208" spans="1:36" outlineLevel="1">
      <c r="A208" s="702"/>
      <c r="B208" s="468"/>
      <c r="C208" s="51" t="str">
        <f t="shared" si="17"/>
        <v>01004114</v>
      </c>
      <c r="D208" s="60" t="s">
        <v>245</v>
      </c>
      <c r="E208" s="627" t="s">
        <v>245</v>
      </c>
      <c r="F208" s="681"/>
      <c r="G208" s="681"/>
      <c r="H208" s="681"/>
      <c r="I208" s="681"/>
      <c r="J208" s="681"/>
      <c r="K208" s="681"/>
      <c r="L208" s="681"/>
      <c r="M208" s="681"/>
      <c r="N208" s="681"/>
      <c r="O208" s="681"/>
      <c r="P208" s="681"/>
      <c r="Q208" s="681"/>
      <c r="R208" s="681"/>
      <c r="S208" s="681"/>
      <c r="T208" s="681"/>
      <c r="U208" s="681"/>
      <c r="V208" s="681"/>
      <c r="W208" s="681"/>
      <c r="X208" s="681"/>
      <c r="Y208" s="681"/>
      <c r="Z208" s="681"/>
      <c r="AA208" s="681"/>
      <c r="AB208" s="681"/>
      <c r="AC208" s="681"/>
      <c r="AD208" s="681"/>
      <c r="AE208" s="681"/>
      <c r="AF208" s="681"/>
      <c r="AG208" s="681"/>
      <c r="AH208" s="681"/>
      <c r="AI208" s="681"/>
      <c r="AJ208" s="628"/>
    </row>
    <row r="209" spans="1:36" outlineLevel="1">
      <c r="A209" s="702"/>
      <c r="B209" s="468"/>
      <c r="C209" s="51" t="str">
        <f t="shared" si="17"/>
        <v>01004118</v>
      </c>
      <c r="D209" s="60" t="s">
        <v>245</v>
      </c>
      <c r="E209" s="627" t="s">
        <v>245</v>
      </c>
      <c r="F209" s="681"/>
      <c r="G209" s="681"/>
      <c r="H209" s="681"/>
      <c r="I209" s="681"/>
      <c r="J209" s="681"/>
      <c r="K209" s="681"/>
      <c r="L209" s="681"/>
      <c r="M209" s="681"/>
      <c r="N209" s="681"/>
      <c r="O209" s="681"/>
      <c r="P209" s="681"/>
      <c r="Q209" s="681"/>
      <c r="R209" s="681"/>
      <c r="S209" s="681"/>
      <c r="T209" s="681"/>
      <c r="U209" s="681"/>
      <c r="V209" s="681"/>
      <c r="W209" s="681"/>
      <c r="X209" s="681"/>
      <c r="Y209" s="681"/>
      <c r="Z209" s="681"/>
      <c r="AA209" s="681"/>
      <c r="AB209" s="681"/>
      <c r="AC209" s="681"/>
      <c r="AD209" s="681"/>
      <c r="AE209" s="681"/>
      <c r="AF209" s="681"/>
      <c r="AG209" s="681"/>
      <c r="AH209" s="681"/>
      <c r="AI209" s="681"/>
      <c r="AJ209" s="628"/>
    </row>
    <row r="210" spans="1:36" outlineLevel="1">
      <c r="A210" s="702"/>
      <c r="B210" s="468"/>
      <c r="C210" s="51" t="str">
        <f t="shared" si="17"/>
        <v>0100411C</v>
      </c>
      <c r="D210" s="60" t="s">
        <v>245</v>
      </c>
      <c r="E210" s="627" t="s">
        <v>245</v>
      </c>
      <c r="F210" s="681"/>
      <c r="G210" s="681"/>
      <c r="H210" s="681"/>
      <c r="I210" s="681"/>
      <c r="J210" s="681"/>
      <c r="K210" s="681"/>
      <c r="L210" s="681"/>
      <c r="M210" s="681"/>
      <c r="N210" s="681"/>
      <c r="O210" s="681"/>
      <c r="P210" s="681"/>
      <c r="Q210" s="681"/>
      <c r="R210" s="681"/>
      <c r="S210" s="681"/>
      <c r="T210" s="681"/>
      <c r="U210" s="681"/>
      <c r="V210" s="681"/>
      <c r="W210" s="681"/>
      <c r="X210" s="681"/>
      <c r="Y210" s="681"/>
      <c r="Z210" s="681"/>
      <c r="AA210" s="681"/>
      <c r="AB210" s="681"/>
      <c r="AC210" s="681"/>
      <c r="AD210" s="681"/>
      <c r="AE210" s="681"/>
      <c r="AF210" s="681"/>
      <c r="AG210" s="681"/>
      <c r="AH210" s="681"/>
      <c r="AI210" s="681"/>
      <c r="AJ210" s="628"/>
    </row>
    <row r="211" spans="1:36" ht="15.75" customHeight="1" outlineLevel="1">
      <c r="A211" s="702"/>
      <c r="B211" s="682" t="str">
        <f>DEC2HEX(HEX2DEC(B207) + 1)</f>
        <v>100412</v>
      </c>
      <c r="C211" s="51" t="str">
        <f t="shared" si="17"/>
        <v>01004120</v>
      </c>
      <c r="D211" s="282" t="s">
        <v>651</v>
      </c>
      <c r="E211" s="668" t="s">
        <v>652</v>
      </c>
      <c r="F211" s="669"/>
      <c r="G211" s="669"/>
      <c r="H211" s="669"/>
      <c r="I211" s="669"/>
      <c r="J211" s="669"/>
      <c r="K211" s="669"/>
      <c r="L211" s="669"/>
      <c r="M211" s="669"/>
      <c r="N211" s="669"/>
      <c r="O211" s="669"/>
      <c r="P211" s="669"/>
      <c r="Q211" s="669"/>
      <c r="R211" s="669"/>
      <c r="S211" s="669"/>
      <c r="T211" s="669"/>
      <c r="U211" s="669"/>
      <c r="V211" s="669"/>
      <c r="W211" s="669"/>
      <c r="X211" s="669"/>
      <c r="Y211" s="669"/>
      <c r="Z211" s="669"/>
      <c r="AA211" s="669"/>
      <c r="AB211" s="669"/>
      <c r="AC211" s="669"/>
      <c r="AD211" s="669"/>
      <c r="AE211" s="669"/>
      <c r="AF211" s="669"/>
      <c r="AG211" s="669"/>
      <c r="AH211" s="669"/>
      <c r="AI211" s="669"/>
      <c r="AJ211" s="670"/>
    </row>
    <row r="212" spans="1:36" outlineLevel="1">
      <c r="A212" s="702"/>
      <c r="B212" s="683"/>
      <c r="C212" s="51" t="str">
        <f t="shared" si="17"/>
        <v>01004124</v>
      </c>
      <c r="D212" s="51" t="s">
        <v>653</v>
      </c>
      <c r="E212" s="595" t="s">
        <v>654</v>
      </c>
      <c r="F212" s="597"/>
      <c r="G212" s="597"/>
      <c r="H212" s="597"/>
      <c r="I212" s="597"/>
      <c r="J212" s="597"/>
      <c r="K212" s="597"/>
      <c r="L212" s="597"/>
      <c r="M212" s="597"/>
      <c r="N212" s="597"/>
      <c r="O212" s="597"/>
      <c r="P212" s="597"/>
      <c r="Q212" s="597"/>
      <c r="R212" s="597"/>
      <c r="S212" s="597"/>
      <c r="T212" s="597"/>
      <c r="U212" s="597"/>
      <c r="V212" s="597"/>
      <c r="W212" s="597"/>
      <c r="X212" s="597"/>
      <c r="Y212" s="597"/>
      <c r="Z212" s="597"/>
      <c r="AA212" s="597"/>
      <c r="AB212" s="597"/>
      <c r="AC212" s="597"/>
      <c r="AD212" s="597"/>
      <c r="AE212" s="597"/>
      <c r="AF212" s="597"/>
      <c r="AG212" s="597"/>
      <c r="AH212" s="597"/>
      <c r="AI212" s="597"/>
      <c r="AJ212" s="685"/>
    </row>
    <row r="213" spans="1:36" outlineLevel="1">
      <c r="A213" s="702"/>
      <c r="B213" s="683"/>
      <c r="C213" s="51" t="str">
        <f t="shared" si="17"/>
        <v>01004128</v>
      </c>
      <c r="D213" s="51" t="s">
        <v>655</v>
      </c>
      <c r="E213" s="686" t="s">
        <v>656</v>
      </c>
      <c r="F213" s="617"/>
      <c r="G213" s="617"/>
      <c r="H213" s="617"/>
      <c r="I213" s="617"/>
      <c r="J213" s="617"/>
      <c r="K213" s="617"/>
      <c r="L213" s="617"/>
      <c r="M213" s="617"/>
      <c r="N213" s="617"/>
      <c r="O213" s="617"/>
      <c r="P213" s="617"/>
      <c r="Q213" s="617"/>
      <c r="R213" s="617"/>
      <c r="S213" s="617"/>
      <c r="T213" s="617"/>
      <c r="U213" s="617"/>
      <c r="V213" s="617"/>
      <c r="W213" s="617"/>
      <c r="X213" s="617"/>
      <c r="Y213" s="617"/>
      <c r="Z213" s="617"/>
      <c r="AA213" s="617"/>
      <c r="AB213" s="617"/>
      <c r="AC213" s="617"/>
      <c r="AD213" s="617"/>
      <c r="AE213" s="617"/>
      <c r="AF213" s="617"/>
      <c r="AG213" s="617"/>
      <c r="AH213" s="617"/>
      <c r="AI213" s="617"/>
      <c r="AJ213" s="618"/>
    </row>
    <row r="214" spans="1:36" outlineLevel="1">
      <c r="A214" s="702"/>
      <c r="B214" s="684"/>
      <c r="C214" s="51" t="str">
        <f t="shared" si="17"/>
        <v>0100412C</v>
      </c>
      <c r="D214" s="54" t="s">
        <v>657</v>
      </c>
      <c r="E214" s="622" t="s">
        <v>658</v>
      </c>
      <c r="F214" s="687"/>
      <c r="G214" s="687"/>
      <c r="H214" s="687"/>
      <c r="I214" s="687"/>
      <c r="J214" s="687"/>
      <c r="K214" s="687"/>
      <c r="L214" s="687"/>
      <c r="M214" s="687"/>
      <c r="N214" s="687"/>
      <c r="O214" s="687"/>
      <c r="P214" s="687"/>
      <c r="Q214" s="687"/>
      <c r="R214" s="687"/>
      <c r="S214" s="687"/>
      <c r="T214" s="687"/>
      <c r="U214" s="687"/>
      <c r="V214" s="687"/>
      <c r="W214" s="687"/>
      <c r="X214" s="687"/>
      <c r="Y214" s="687"/>
      <c r="Z214" s="687"/>
      <c r="AA214" s="687"/>
      <c r="AB214" s="687"/>
      <c r="AC214" s="687"/>
      <c r="AD214" s="687"/>
      <c r="AE214" s="687"/>
      <c r="AF214" s="687"/>
      <c r="AG214" s="687"/>
      <c r="AH214" s="687"/>
      <c r="AI214" s="687"/>
      <c r="AJ214" s="688"/>
    </row>
    <row r="215" spans="1:36" ht="15.75" customHeight="1" outlineLevel="1">
      <c r="A215" s="702"/>
      <c r="B215" s="682" t="str">
        <f>DEC2HEX(HEX2DEC(B211) + 1)</f>
        <v>100413</v>
      </c>
      <c r="C215" s="51" t="str">
        <f t="shared" si="17"/>
        <v>01004130</v>
      </c>
      <c r="D215" s="282" t="s">
        <v>659</v>
      </c>
      <c r="E215" s="668" t="s">
        <v>660</v>
      </c>
      <c r="F215" s="669"/>
      <c r="G215" s="669"/>
      <c r="H215" s="669"/>
      <c r="I215" s="669"/>
      <c r="J215" s="669"/>
      <c r="K215" s="669"/>
      <c r="L215" s="669"/>
      <c r="M215" s="669"/>
      <c r="N215" s="669"/>
      <c r="O215" s="669"/>
      <c r="P215" s="669"/>
      <c r="Q215" s="669"/>
      <c r="R215" s="669"/>
      <c r="S215" s="669"/>
      <c r="T215" s="669"/>
      <c r="U215" s="669"/>
      <c r="V215" s="669"/>
      <c r="W215" s="669"/>
      <c r="X215" s="669"/>
      <c r="Y215" s="669"/>
      <c r="Z215" s="669"/>
      <c r="AA215" s="669"/>
      <c r="AB215" s="669"/>
      <c r="AC215" s="669"/>
      <c r="AD215" s="669"/>
      <c r="AE215" s="669"/>
      <c r="AF215" s="669"/>
      <c r="AG215" s="669"/>
      <c r="AH215" s="669"/>
      <c r="AI215" s="669"/>
      <c r="AJ215" s="670"/>
    </row>
    <row r="216" spans="1:36" outlineLevel="1">
      <c r="A216" s="702"/>
      <c r="B216" s="683"/>
      <c r="C216" s="51" t="str">
        <f t="shared" si="17"/>
        <v>01004134</v>
      </c>
      <c r="D216" s="51" t="s">
        <v>661</v>
      </c>
      <c r="E216" s="595" t="s">
        <v>662</v>
      </c>
      <c r="F216" s="597"/>
      <c r="G216" s="597"/>
      <c r="H216" s="597"/>
      <c r="I216" s="597"/>
      <c r="J216" s="597"/>
      <c r="K216" s="597"/>
      <c r="L216" s="597"/>
      <c r="M216" s="597"/>
      <c r="N216" s="597"/>
      <c r="O216" s="597"/>
      <c r="P216" s="597"/>
      <c r="Q216" s="597"/>
      <c r="R216" s="597"/>
      <c r="S216" s="597"/>
      <c r="T216" s="597"/>
      <c r="U216" s="597"/>
      <c r="V216" s="597"/>
      <c r="W216" s="597"/>
      <c r="X216" s="597"/>
      <c r="Y216" s="597"/>
      <c r="Z216" s="597"/>
      <c r="AA216" s="597"/>
      <c r="AB216" s="597"/>
      <c r="AC216" s="597"/>
      <c r="AD216" s="597"/>
      <c r="AE216" s="597"/>
      <c r="AF216" s="597"/>
      <c r="AG216" s="597"/>
      <c r="AH216" s="597"/>
      <c r="AI216" s="597"/>
      <c r="AJ216" s="685"/>
    </row>
    <row r="217" spans="1:36" outlineLevel="1">
      <c r="A217" s="702"/>
      <c r="B217" s="683"/>
      <c r="C217" s="51" t="str">
        <f t="shared" si="17"/>
        <v>01004138</v>
      </c>
      <c r="D217" s="51" t="s">
        <v>663</v>
      </c>
      <c r="E217" s="686" t="s">
        <v>664</v>
      </c>
      <c r="F217" s="617"/>
      <c r="G217" s="617"/>
      <c r="H217" s="617"/>
      <c r="I217" s="617"/>
      <c r="J217" s="617"/>
      <c r="K217" s="617"/>
      <c r="L217" s="617"/>
      <c r="M217" s="617"/>
      <c r="N217" s="617"/>
      <c r="O217" s="617"/>
      <c r="P217" s="617"/>
      <c r="Q217" s="617"/>
      <c r="R217" s="617"/>
      <c r="S217" s="617"/>
      <c r="T217" s="617"/>
      <c r="U217" s="617"/>
      <c r="V217" s="617"/>
      <c r="W217" s="617"/>
      <c r="X217" s="617"/>
      <c r="Y217" s="617"/>
      <c r="Z217" s="617"/>
      <c r="AA217" s="617"/>
      <c r="AB217" s="617"/>
      <c r="AC217" s="617"/>
      <c r="AD217" s="617"/>
      <c r="AE217" s="617"/>
      <c r="AF217" s="617"/>
      <c r="AG217" s="617"/>
      <c r="AH217" s="617"/>
      <c r="AI217" s="617"/>
      <c r="AJ217" s="618"/>
    </row>
    <row r="218" spans="1:36" outlineLevel="1">
      <c r="A218" s="702"/>
      <c r="B218" s="684"/>
      <c r="C218" s="51" t="str">
        <f t="shared" si="17"/>
        <v>0100413C</v>
      </c>
      <c r="D218" s="54" t="s">
        <v>665</v>
      </c>
      <c r="E218" s="622" t="s">
        <v>666</v>
      </c>
      <c r="F218" s="687"/>
      <c r="G218" s="687"/>
      <c r="H218" s="687"/>
      <c r="I218" s="687"/>
      <c r="J218" s="687"/>
      <c r="K218" s="687"/>
      <c r="L218" s="687"/>
      <c r="M218" s="687"/>
      <c r="N218" s="687"/>
      <c r="O218" s="687"/>
      <c r="P218" s="687"/>
      <c r="Q218" s="687"/>
      <c r="R218" s="687"/>
      <c r="S218" s="687"/>
      <c r="T218" s="687"/>
      <c r="U218" s="687"/>
      <c r="V218" s="687"/>
      <c r="W218" s="687"/>
      <c r="X218" s="687"/>
      <c r="Y218" s="687"/>
      <c r="Z218" s="687"/>
      <c r="AA218" s="687"/>
      <c r="AB218" s="687"/>
      <c r="AC218" s="687"/>
      <c r="AD218" s="687"/>
      <c r="AE218" s="687"/>
      <c r="AF218" s="687"/>
      <c r="AG218" s="687"/>
      <c r="AH218" s="687"/>
      <c r="AI218" s="687"/>
      <c r="AJ218" s="688"/>
    </row>
    <row r="219" spans="1:36" outlineLevel="1">
      <c r="A219" s="702"/>
      <c r="B219" s="682" t="str">
        <f>DEC2HEX(HEX2DEC(B215) + 1)</f>
        <v>100414</v>
      </c>
      <c r="C219" s="51" t="str">
        <f t="shared" si="17"/>
        <v>01004140</v>
      </c>
      <c r="D219" s="282" t="s">
        <v>667</v>
      </c>
      <c r="E219" s="668" t="s">
        <v>668</v>
      </c>
      <c r="F219" s="669"/>
      <c r="G219" s="669"/>
      <c r="H219" s="669"/>
      <c r="I219" s="669"/>
      <c r="J219" s="669"/>
      <c r="K219" s="669"/>
      <c r="L219" s="669"/>
      <c r="M219" s="669"/>
      <c r="N219" s="669"/>
      <c r="O219" s="669"/>
      <c r="P219" s="669"/>
      <c r="Q219" s="669"/>
      <c r="R219" s="669"/>
      <c r="S219" s="669"/>
      <c r="T219" s="669"/>
      <c r="U219" s="669"/>
      <c r="V219" s="669"/>
      <c r="W219" s="669"/>
      <c r="X219" s="669"/>
      <c r="Y219" s="669"/>
      <c r="Z219" s="669"/>
      <c r="AA219" s="669"/>
      <c r="AB219" s="669"/>
      <c r="AC219" s="669"/>
      <c r="AD219" s="669"/>
      <c r="AE219" s="669"/>
      <c r="AF219" s="669"/>
      <c r="AG219" s="669"/>
      <c r="AH219" s="669"/>
      <c r="AI219" s="669"/>
      <c r="AJ219" s="670"/>
    </row>
    <row r="220" spans="1:36" outlineLevel="1">
      <c r="A220" s="702"/>
      <c r="B220" s="683"/>
      <c r="C220" s="51" t="str">
        <f t="shared" si="17"/>
        <v>01004144</v>
      </c>
      <c r="D220" s="51" t="s">
        <v>669</v>
      </c>
      <c r="E220" s="595" t="s">
        <v>670</v>
      </c>
      <c r="F220" s="597"/>
      <c r="G220" s="597"/>
      <c r="H220" s="597"/>
      <c r="I220" s="597"/>
      <c r="J220" s="597"/>
      <c r="K220" s="597"/>
      <c r="L220" s="597"/>
      <c r="M220" s="597"/>
      <c r="N220" s="597"/>
      <c r="O220" s="597"/>
      <c r="P220" s="597"/>
      <c r="Q220" s="597"/>
      <c r="R220" s="597"/>
      <c r="S220" s="597"/>
      <c r="T220" s="597"/>
      <c r="U220" s="597"/>
      <c r="V220" s="597"/>
      <c r="W220" s="597"/>
      <c r="X220" s="597"/>
      <c r="Y220" s="597"/>
      <c r="Z220" s="597"/>
      <c r="AA220" s="597"/>
      <c r="AB220" s="597"/>
      <c r="AC220" s="597"/>
      <c r="AD220" s="597"/>
      <c r="AE220" s="597"/>
      <c r="AF220" s="597"/>
      <c r="AG220" s="597"/>
      <c r="AH220" s="597"/>
      <c r="AI220" s="597"/>
      <c r="AJ220" s="685"/>
    </row>
    <row r="221" spans="1:36" outlineLevel="1">
      <c r="A221" s="702"/>
      <c r="B221" s="683"/>
      <c r="C221" s="51" t="str">
        <f t="shared" si="17"/>
        <v>01004148</v>
      </c>
      <c r="D221" s="51" t="s">
        <v>671</v>
      </c>
      <c r="E221" s="686" t="s">
        <v>672</v>
      </c>
      <c r="F221" s="617"/>
      <c r="G221" s="617"/>
      <c r="H221" s="617"/>
      <c r="I221" s="617"/>
      <c r="J221" s="617"/>
      <c r="K221" s="617"/>
      <c r="L221" s="617"/>
      <c r="M221" s="617"/>
      <c r="N221" s="617"/>
      <c r="O221" s="617"/>
      <c r="P221" s="617"/>
      <c r="Q221" s="617"/>
      <c r="R221" s="617"/>
      <c r="S221" s="617"/>
      <c r="T221" s="617"/>
      <c r="U221" s="617"/>
      <c r="V221" s="617"/>
      <c r="W221" s="617"/>
      <c r="X221" s="617"/>
      <c r="Y221" s="617"/>
      <c r="Z221" s="617"/>
      <c r="AA221" s="617"/>
      <c r="AB221" s="617"/>
      <c r="AC221" s="617"/>
      <c r="AD221" s="617"/>
      <c r="AE221" s="617"/>
      <c r="AF221" s="617"/>
      <c r="AG221" s="617"/>
      <c r="AH221" s="617"/>
      <c r="AI221" s="617"/>
      <c r="AJ221" s="618"/>
    </row>
    <row r="222" spans="1:36" outlineLevel="1">
      <c r="A222" s="702"/>
      <c r="B222" s="684"/>
      <c r="C222" s="51" t="str">
        <f t="shared" si="17"/>
        <v>0100414C</v>
      </c>
      <c r="D222" s="54" t="s">
        <v>673</v>
      </c>
      <c r="E222" s="622" t="s">
        <v>674</v>
      </c>
      <c r="F222" s="687"/>
      <c r="G222" s="687"/>
      <c r="H222" s="687"/>
      <c r="I222" s="687"/>
      <c r="J222" s="687"/>
      <c r="K222" s="687"/>
      <c r="L222" s="687"/>
      <c r="M222" s="687"/>
      <c r="N222" s="687"/>
      <c r="O222" s="687"/>
      <c r="P222" s="687"/>
      <c r="Q222" s="687"/>
      <c r="R222" s="687"/>
      <c r="S222" s="687"/>
      <c r="T222" s="687"/>
      <c r="U222" s="687"/>
      <c r="V222" s="687"/>
      <c r="W222" s="687"/>
      <c r="X222" s="687"/>
      <c r="Y222" s="687"/>
      <c r="Z222" s="687"/>
      <c r="AA222" s="687"/>
      <c r="AB222" s="687"/>
      <c r="AC222" s="687"/>
      <c r="AD222" s="687"/>
      <c r="AE222" s="687"/>
      <c r="AF222" s="687"/>
      <c r="AG222" s="687"/>
      <c r="AH222" s="687"/>
      <c r="AI222" s="687"/>
      <c r="AJ222" s="688"/>
    </row>
    <row r="223" spans="1:36" outlineLevel="1">
      <c r="A223" s="702"/>
      <c r="B223" s="682" t="str">
        <f>DEC2HEX(HEX2DEC(B219) + 1)</f>
        <v>100415</v>
      </c>
      <c r="C223" s="51" t="str">
        <f t="shared" si="17"/>
        <v>01004150</v>
      </c>
      <c r="D223" s="413" t="s">
        <v>720</v>
      </c>
      <c r="E223" s="689" t="s">
        <v>721</v>
      </c>
      <c r="F223" s="690"/>
      <c r="G223" s="690"/>
      <c r="H223" s="690"/>
      <c r="I223" s="690"/>
      <c r="J223" s="690"/>
      <c r="K223" s="690"/>
      <c r="L223" s="690"/>
      <c r="M223" s="690"/>
      <c r="N223" s="690"/>
      <c r="O223" s="690"/>
      <c r="P223" s="690"/>
      <c r="Q223" s="690"/>
      <c r="R223" s="690"/>
      <c r="S223" s="690"/>
      <c r="T223" s="690"/>
      <c r="U223" s="690"/>
      <c r="V223" s="690"/>
      <c r="W223" s="690"/>
      <c r="X223" s="690"/>
      <c r="Y223" s="690"/>
      <c r="Z223" s="690"/>
      <c r="AA223" s="690"/>
      <c r="AB223" s="690"/>
      <c r="AC223" s="690"/>
      <c r="AD223" s="690"/>
      <c r="AE223" s="690"/>
      <c r="AF223" s="690"/>
      <c r="AG223" s="690"/>
      <c r="AH223" s="690"/>
      <c r="AI223" s="690"/>
      <c r="AJ223" s="691"/>
    </row>
    <row r="224" spans="1:36" outlineLevel="1">
      <c r="A224" s="702"/>
      <c r="B224" s="683"/>
      <c r="C224" s="51" t="str">
        <f t="shared" si="17"/>
        <v>01004154</v>
      </c>
      <c r="D224" s="413" t="s">
        <v>722</v>
      </c>
      <c r="E224" s="689" t="s">
        <v>723</v>
      </c>
      <c r="F224" s="690"/>
      <c r="G224" s="690"/>
      <c r="H224" s="690"/>
      <c r="I224" s="690"/>
      <c r="J224" s="690"/>
      <c r="K224" s="690"/>
      <c r="L224" s="690"/>
      <c r="M224" s="690"/>
      <c r="N224" s="690"/>
      <c r="O224" s="690"/>
      <c r="P224" s="690"/>
      <c r="Q224" s="690"/>
      <c r="R224" s="690"/>
      <c r="S224" s="690"/>
      <c r="T224" s="690"/>
      <c r="U224" s="690"/>
      <c r="V224" s="690"/>
      <c r="W224" s="690"/>
      <c r="X224" s="690"/>
      <c r="Y224" s="690"/>
      <c r="Z224" s="690"/>
      <c r="AA224" s="690"/>
      <c r="AB224" s="690"/>
      <c r="AC224" s="690"/>
      <c r="AD224" s="690"/>
      <c r="AE224" s="690"/>
      <c r="AF224" s="690"/>
      <c r="AG224" s="690"/>
      <c r="AH224" s="690"/>
      <c r="AI224" s="690"/>
      <c r="AJ224" s="691"/>
    </row>
    <row r="225" spans="1:36" outlineLevel="1">
      <c r="A225" s="702"/>
      <c r="B225" s="683"/>
      <c r="C225" s="51" t="str">
        <f t="shared" si="17"/>
        <v>01004158</v>
      </c>
      <c r="D225" s="413" t="s">
        <v>724</v>
      </c>
      <c r="E225" s="689" t="s">
        <v>725</v>
      </c>
      <c r="F225" s="690"/>
      <c r="G225" s="690"/>
      <c r="H225" s="690"/>
      <c r="I225" s="690"/>
      <c r="J225" s="690"/>
      <c r="K225" s="690"/>
      <c r="L225" s="690"/>
      <c r="M225" s="690"/>
      <c r="N225" s="690"/>
      <c r="O225" s="690"/>
      <c r="P225" s="690"/>
      <c r="Q225" s="690"/>
      <c r="R225" s="690"/>
      <c r="S225" s="690"/>
      <c r="T225" s="690"/>
      <c r="U225" s="690"/>
      <c r="V225" s="690"/>
      <c r="W225" s="690"/>
      <c r="X225" s="690"/>
      <c r="Y225" s="690"/>
      <c r="Z225" s="690"/>
      <c r="AA225" s="690"/>
      <c r="AB225" s="690"/>
      <c r="AC225" s="690"/>
      <c r="AD225" s="690"/>
      <c r="AE225" s="690"/>
      <c r="AF225" s="690"/>
      <c r="AG225" s="690"/>
      <c r="AH225" s="690"/>
      <c r="AI225" s="690"/>
      <c r="AJ225" s="691"/>
    </row>
    <row r="226" spans="1:36" outlineLevel="1">
      <c r="A226" s="702"/>
      <c r="B226" s="684"/>
      <c r="C226" s="51" t="str">
        <f t="shared" si="17"/>
        <v>0100415C</v>
      </c>
      <c r="D226" s="413" t="s">
        <v>726</v>
      </c>
      <c r="E226" s="689" t="s">
        <v>727</v>
      </c>
      <c r="F226" s="690"/>
      <c r="G226" s="690"/>
      <c r="H226" s="690"/>
      <c r="I226" s="690"/>
      <c r="J226" s="690"/>
      <c r="K226" s="690"/>
      <c r="L226" s="690"/>
      <c r="M226" s="690"/>
      <c r="N226" s="690"/>
      <c r="O226" s="690"/>
      <c r="P226" s="690"/>
      <c r="Q226" s="690"/>
      <c r="R226" s="690"/>
      <c r="S226" s="690"/>
      <c r="T226" s="690"/>
      <c r="U226" s="690"/>
      <c r="V226" s="690"/>
      <c r="W226" s="690"/>
      <c r="X226" s="690"/>
      <c r="Y226" s="690"/>
      <c r="Z226" s="690"/>
      <c r="AA226" s="690"/>
      <c r="AB226" s="690"/>
      <c r="AC226" s="690"/>
      <c r="AD226" s="690"/>
      <c r="AE226" s="690"/>
      <c r="AF226" s="690"/>
      <c r="AG226" s="690"/>
      <c r="AH226" s="690"/>
      <c r="AI226" s="690"/>
      <c r="AJ226" s="691"/>
    </row>
    <row r="227" spans="1:36" outlineLevel="1">
      <c r="A227" s="702"/>
      <c r="B227" s="682" t="str">
        <f>DEC2HEX(HEX2DEC(B223) + 1)</f>
        <v>100416</v>
      </c>
      <c r="C227" s="51" t="str">
        <f t="shared" si="17"/>
        <v>01004160</v>
      </c>
      <c r="D227" s="692" t="s">
        <v>680</v>
      </c>
      <c r="E227" s="695" t="s">
        <v>681</v>
      </c>
      <c r="F227" s="696"/>
      <c r="G227" s="696"/>
      <c r="H227" s="696"/>
      <c r="I227" s="696"/>
      <c r="J227" s="696"/>
      <c r="K227" s="696"/>
      <c r="L227" s="696"/>
      <c r="M227" s="696"/>
      <c r="N227" s="696"/>
      <c r="O227" s="696"/>
      <c r="P227" s="696"/>
      <c r="Q227" s="696"/>
      <c r="R227" s="696"/>
      <c r="S227" s="696"/>
      <c r="T227" s="696"/>
      <c r="U227" s="696"/>
      <c r="V227" s="696"/>
      <c r="W227" s="696"/>
      <c r="X227" s="696"/>
      <c r="Y227" s="696"/>
      <c r="Z227" s="696"/>
      <c r="AA227" s="696"/>
      <c r="AB227" s="696"/>
      <c r="AC227" s="696"/>
      <c r="AD227" s="696"/>
      <c r="AE227" s="696"/>
      <c r="AF227" s="696"/>
      <c r="AG227" s="696"/>
      <c r="AH227" s="696"/>
      <c r="AI227" s="696"/>
      <c r="AJ227" s="697"/>
    </row>
    <row r="228" spans="1:36" outlineLevel="1">
      <c r="A228" s="702"/>
      <c r="B228" s="683"/>
      <c r="C228" s="51" t="str">
        <f t="shared" si="17"/>
        <v>01004164</v>
      </c>
      <c r="D228" s="693"/>
      <c r="E228" s="698"/>
      <c r="F228" s="699"/>
      <c r="G228" s="699"/>
      <c r="H228" s="699"/>
      <c r="I228" s="699"/>
      <c r="J228" s="699"/>
      <c r="K228" s="699"/>
      <c r="L228" s="699"/>
      <c r="M228" s="699"/>
      <c r="N228" s="699"/>
      <c r="O228" s="699"/>
      <c r="P228" s="699"/>
      <c r="Q228" s="699"/>
      <c r="R228" s="699"/>
      <c r="S228" s="699"/>
      <c r="T228" s="699"/>
      <c r="U228" s="699"/>
      <c r="V228" s="699"/>
      <c r="W228" s="699"/>
      <c r="X228" s="699"/>
      <c r="Y228" s="699"/>
      <c r="Z228" s="699"/>
      <c r="AA228" s="699"/>
      <c r="AB228" s="699"/>
      <c r="AC228" s="699"/>
      <c r="AD228" s="699"/>
      <c r="AE228" s="699"/>
      <c r="AF228" s="699"/>
      <c r="AG228" s="699"/>
      <c r="AH228" s="699"/>
      <c r="AI228" s="699"/>
      <c r="AJ228" s="700"/>
    </row>
    <row r="229" spans="1:36" outlineLevel="1">
      <c r="A229" s="702"/>
      <c r="B229" s="683"/>
      <c r="C229" s="51" t="str">
        <f t="shared" si="17"/>
        <v>01004168</v>
      </c>
      <c r="D229" s="693"/>
      <c r="E229" s="698"/>
      <c r="F229" s="699"/>
      <c r="G229" s="699"/>
      <c r="H229" s="699"/>
      <c r="I229" s="699"/>
      <c r="J229" s="699"/>
      <c r="K229" s="699"/>
      <c r="L229" s="699"/>
      <c r="M229" s="699"/>
      <c r="N229" s="699"/>
      <c r="O229" s="699"/>
      <c r="P229" s="699"/>
      <c r="Q229" s="699"/>
      <c r="R229" s="699"/>
      <c r="S229" s="699"/>
      <c r="T229" s="699"/>
      <c r="U229" s="699"/>
      <c r="V229" s="699"/>
      <c r="W229" s="699"/>
      <c r="X229" s="699"/>
      <c r="Y229" s="699"/>
      <c r="Z229" s="699"/>
      <c r="AA229" s="699"/>
      <c r="AB229" s="699"/>
      <c r="AC229" s="699"/>
      <c r="AD229" s="699"/>
      <c r="AE229" s="699"/>
      <c r="AF229" s="699"/>
      <c r="AG229" s="699"/>
      <c r="AH229" s="699"/>
      <c r="AI229" s="699"/>
      <c r="AJ229" s="700"/>
    </row>
    <row r="230" spans="1:36" outlineLevel="1">
      <c r="A230" s="702"/>
      <c r="B230" s="684"/>
      <c r="C230" s="51" t="str">
        <f t="shared" si="17"/>
        <v>0100416C</v>
      </c>
      <c r="D230" s="693"/>
      <c r="E230" s="698"/>
      <c r="F230" s="699"/>
      <c r="G230" s="699"/>
      <c r="H230" s="699"/>
      <c r="I230" s="699"/>
      <c r="J230" s="699"/>
      <c r="K230" s="699"/>
      <c r="L230" s="699"/>
      <c r="M230" s="699"/>
      <c r="N230" s="699"/>
      <c r="O230" s="699"/>
      <c r="P230" s="699"/>
      <c r="Q230" s="699"/>
      <c r="R230" s="699"/>
      <c r="S230" s="699"/>
      <c r="T230" s="699"/>
      <c r="U230" s="699"/>
      <c r="V230" s="699"/>
      <c r="W230" s="699"/>
      <c r="X230" s="699"/>
      <c r="Y230" s="699"/>
      <c r="Z230" s="699"/>
      <c r="AA230" s="699"/>
      <c r="AB230" s="699"/>
      <c r="AC230" s="699"/>
      <c r="AD230" s="699"/>
      <c r="AE230" s="699"/>
      <c r="AF230" s="699"/>
      <c r="AG230" s="699"/>
      <c r="AH230" s="699"/>
      <c r="AI230" s="699"/>
      <c r="AJ230" s="700"/>
    </row>
    <row r="231" spans="1:36" outlineLevel="1">
      <c r="A231" s="702"/>
      <c r="B231" s="682" t="str">
        <f>DEC2HEX(HEX2DEC(B227) + 1)</f>
        <v>100417</v>
      </c>
      <c r="C231" s="51" t="str">
        <f t="shared" si="17"/>
        <v>01004170</v>
      </c>
      <c r="D231" s="693"/>
      <c r="E231" s="698"/>
      <c r="F231" s="699"/>
      <c r="G231" s="699"/>
      <c r="H231" s="699"/>
      <c r="I231" s="699"/>
      <c r="J231" s="699"/>
      <c r="K231" s="699"/>
      <c r="L231" s="699"/>
      <c r="M231" s="699"/>
      <c r="N231" s="699"/>
      <c r="O231" s="699"/>
      <c r="P231" s="699"/>
      <c r="Q231" s="699"/>
      <c r="R231" s="699"/>
      <c r="S231" s="699"/>
      <c r="T231" s="699"/>
      <c r="U231" s="699"/>
      <c r="V231" s="699"/>
      <c r="W231" s="699"/>
      <c r="X231" s="699"/>
      <c r="Y231" s="699"/>
      <c r="Z231" s="699"/>
      <c r="AA231" s="699"/>
      <c r="AB231" s="699"/>
      <c r="AC231" s="699"/>
      <c r="AD231" s="699"/>
      <c r="AE231" s="699"/>
      <c r="AF231" s="699"/>
      <c r="AG231" s="699"/>
      <c r="AH231" s="699"/>
      <c r="AI231" s="699"/>
      <c r="AJ231" s="700"/>
    </row>
    <row r="232" spans="1:36" outlineLevel="1">
      <c r="A232" s="702"/>
      <c r="B232" s="683"/>
      <c r="C232" s="51" t="str">
        <f t="shared" si="17"/>
        <v>01004174</v>
      </c>
      <c r="D232" s="693"/>
      <c r="E232" s="698"/>
      <c r="F232" s="699"/>
      <c r="G232" s="699"/>
      <c r="H232" s="699"/>
      <c r="I232" s="699"/>
      <c r="J232" s="699"/>
      <c r="K232" s="699"/>
      <c r="L232" s="699"/>
      <c r="M232" s="699"/>
      <c r="N232" s="699"/>
      <c r="O232" s="699"/>
      <c r="P232" s="699"/>
      <c r="Q232" s="699"/>
      <c r="R232" s="699"/>
      <c r="S232" s="699"/>
      <c r="T232" s="699"/>
      <c r="U232" s="699"/>
      <c r="V232" s="699"/>
      <c r="W232" s="699"/>
      <c r="X232" s="699"/>
      <c r="Y232" s="699"/>
      <c r="Z232" s="699"/>
      <c r="AA232" s="699"/>
      <c r="AB232" s="699"/>
      <c r="AC232" s="699"/>
      <c r="AD232" s="699"/>
      <c r="AE232" s="699"/>
      <c r="AF232" s="699"/>
      <c r="AG232" s="699"/>
      <c r="AH232" s="699"/>
      <c r="AI232" s="699"/>
      <c r="AJ232" s="700"/>
    </row>
    <row r="233" spans="1:36" outlineLevel="1">
      <c r="A233" s="702"/>
      <c r="B233" s="683"/>
      <c r="C233" s="51" t="str">
        <f t="shared" si="17"/>
        <v>01004178</v>
      </c>
      <c r="D233" s="693"/>
      <c r="E233" s="698"/>
      <c r="F233" s="699"/>
      <c r="G233" s="699"/>
      <c r="H233" s="699"/>
      <c r="I233" s="699"/>
      <c r="J233" s="699"/>
      <c r="K233" s="699"/>
      <c r="L233" s="699"/>
      <c r="M233" s="699"/>
      <c r="N233" s="699"/>
      <c r="O233" s="699"/>
      <c r="P233" s="699"/>
      <c r="Q233" s="699"/>
      <c r="R233" s="699"/>
      <c r="S233" s="699"/>
      <c r="T233" s="699"/>
      <c r="U233" s="699"/>
      <c r="V233" s="699"/>
      <c r="W233" s="699"/>
      <c r="X233" s="699"/>
      <c r="Y233" s="699"/>
      <c r="Z233" s="699"/>
      <c r="AA233" s="699"/>
      <c r="AB233" s="699"/>
      <c r="AC233" s="699"/>
      <c r="AD233" s="699"/>
      <c r="AE233" s="699"/>
      <c r="AF233" s="699"/>
      <c r="AG233" s="699"/>
      <c r="AH233" s="699"/>
      <c r="AI233" s="699"/>
      <c r="AJ233" s="700"/>
    </row>
    <row r="234" spans="1:36" outlineLevel="1">
      <c r="A234" s="702"/>
      <c r="B234" s="684"/>
      <c r="C234" s="51" t="str">
        <f t="shared" si="17"/>
        <v>0100417C</v>
      </c>
      <c r="D234" s="693"/>
      <c r="E234" s="698"/>
      <c r="F234" s="699"/>
      <c r="G234" s="699"/>
      <c r="H234" s="699"/>
      <c r="I234" s="699"/>
      <c r="J234" s="699"/>
      <c r="K234" s="699"/>
      <c r="L234" s="699"/>
      <c r="M234" s="699"/>
      <c r="N234" s="699"/>
      <c r="O234" s="699"/>
      <c r="P234" s="699"/>
      <c r="Q234" s="699"/>
      <c r="R234" s="699"/>
      <c r="S234" s="699"/>
      <c r="T234" s="699"/>
      <c r="U234" s="699"/>
      <c r="V234" s="699"/>
      <c r="W234" s="699"/>
      <c r="X234" s="699"/>
      <c r="Y234" s="699"/>
      <c r="Z234" s="699"/>
      <c r="AA234" s="699"/>
      <c r="AB234" s="699"/>
      <c r="AC234" s="699"/>
      <c r="AD234" s="699"/>
      <c r="AE234" s="699"/>
      <c r="AF234" s="699"/>
      <c r="AG234" s="699"/>
      <c r="AH234" s="699"/>
      <c r="AI234" s="699"/>
      <c r="AJ234" s="700"/>
    </row>
    <row r="235" spans="1:36" outlineLevel="1">
      <c r="A235" s="702"/>
      <c r="B235" s="682" t="str">
        <f>DEC2HEX(HEX2DEC(B231) + 1)</f>
        <v>100418</v>
      </c>
      <c r="C235" s="51" t="str">
        <f t="shared" si="17"/>
        <v>01004180</v>
      </c>
      <c r="D235" s="693"/>
      <c r="E235" s="698"/>
      <c r="F235" s="701"/>
      <c r="G235" s="701"/>
      <c r="H235" s="701"/>
      <c r="I235" s="701"/>
      <c r="J235" s="701"/>
      <c r="K235" s="701"/>
      <c r="L235" s="701"/>
      <c r="M235" s="701"/>
      <c r="N235" s="701"/>
      <c r="O235" s="701"/>
      <c r="P235" s="701"/>
      <c r="Q235" s="701"/>
      <c r="R235" s="701"/>
      <c r="S235" s="701"/>
      <c r="T235" s="701"/>
      <c r="U235" s="701"/>
      <c r="V235" s="701"/>
      <c r="W235" s="701"/>
      <c r="X235" s="701"/>
      <c r="Y235" s="701"/>
      <c r="Z235" s="701"/>
      <c r="AA235" s="701"/>
      <c r="AB235" s="701"/>
      <c r="AC235" s="701"/>
      <c r="AD235" s="701"/>
      <c r="AE235" s="701"/>
      <c r="AF235" s="701"/>
      <c r="AG235" s="701"/>
      <c r="AH235" s="701"/>
      <c r="AI235" s="701"/>
      <c r="AJ235" s="700"/>
    </row>
    <row r="236" spans="1:36" outlineLevel="1">
      <c r="A236" s="702"/>
      <c r="B236" s="683"/>
      <c r="C236" s="51" t="str">
        <f t="shared" si="17"/>
        <v>01004184</v>
      </c>
      <c r="D236" s="693"/>
      <c r="E236" s="919"/>
      <c r="F236" s="917"/>
      <c r="G236" s="917"/>
      <c r="H236" s="917"/>
      <c r="I236" s="917"/>
      <c r="J236" s="917"/>
      <c r="K236" s="917"/>
      <c r="L236" s="917"/>
      <c r="M236" s="917"/>
      <c r="N236" s="917"/>
      <c r="O236" s="917"/>
      <c r="P236" s="917"/>
      <c r="Q236" s="917"/>
      <c r="R236" s="917"/>
      <c r="S236" s="917"/>
      <c r="T236" s="917"/>
      <c r="U236" s="917"/>
      <c r="V236" s="917"/>
      <c r="W236" s="917"/>
      <c r="X236" s="917"/>
      <c r="Y236" s="917"/>
      <c r="Z236" s="917"/>
      <c r="AA236" s="917"/>
      <c r="AB236" s="917"/>
      <c r="AC236" s="917"/>
      <c r="AD236" s="917"/>
      <c r="AE236" s="917"/>
      <c r="AF236" s="917"/>
      <c r="AG236" s="917"/>
      <c r="AH236" s="917"/>
      <c r="AI236" s="917"/>
      <c r="AJ236" s="918"/>
    </row>
    <row r="237" spans="1:36" outlineLevel="1">
      <c r="A237" s="702"/>
      <c r="B237" s="683"/>
      <c r="C237" s="51" t="str">
        <f t="shared" si="17"/>
        <v>01004188</v>
      </c>
      <c r="D237" s="693"/>
      <c r="E237" s="919"/>
      <c r="F237" s="917"/>
      <c r="G237" s="917"/>
      <c r="H237" s="917"/>
      <c r="I237" s="917"/>
      <c r="J237" s="917"/>
      <c r="K237" s="917"/>
      <c r="L237" s="917"/>
      <c r="M237" s="917"/>
      <c r="N237" s="917"/>
      <c r="O237" s="917"/>
      <c r="P237" s="917"/>
      <c r="Q237" s="917"/>
      <c r="R237" s="917"/>
      <c r="S237" s="917"/>
      <c r="T237" s="917"/>
      <c r="U237" s="917"/>
      <c r="V237" s="917"/>
      <c r="W237" s="917"/>
      <c r="X237" s="917"/>
      <c r="Y237" s="917"/>
      <c r="Z237" s="917"/>
      <c r="AA237" s="917"/>
      <c r="AB237" s="917"/>
      <c r="AC237" s="917"/>
      <c r="AD237" s="917"/>
      <c r="AE237" s="917"/>
      <c r="AF237" s="917"/>
      <c r="AG237" s="917"/>
      <c r="AH237" s="917"/>
      <c r="AI237" s="917"/>
      <c r="AJ237" s="918"/>
    </row>
    <row r="238" spans="1:36" outlineLevel="1">
      <c r="A238" s="702"/>
      <c r="B238" s="684"/>
      <c r="C238" s="51" t="str">
        <f t="shared" si="17"/>
        <v>0100418C</v>
      </c>
      <c r="D238" s="694"/>
      <c r="E238" s="920"/>
      <c r="F238" s="921"/>
      <c r="G238" s="921"/>
      <c r="H238" s="921"/>
      <c r="I238" s="921"/>
      <c r="J238" s="921"/>
      <c r="K238" s="921"/>
      <c r="L238" s="921"/>
      <c r="M238" s="921"/>
      <c r="N238" s="921"/>
      <c r="O238" s="921"/>
      <c r="P238" s="921"/>
      <c r="Q238" s="921"/>
      <c r="R238" s="921"/>
      <c r="S238" s="921"/>
      <c r="T238" s="921"/>
      <c r="U238" s="921"/>
      <c r="V238" s="921"/>
      <c r="W238" s="921"/>
      <c r="X238" s="921"/>
      <c r="Y238" s="921"/>
      <c r="Z238" s="921"/>
      <c r="AA238" s="921"/>
      <c r="AB238" s="921"/>
      <c r="AC238" s="921"/>
      <c r="AD238" s="921"/>
      <c r="AE238" s="921"/>
      <c r="AF238" s="921"/>
      <c r="AG238" s="921"/>
      <c r="AH238" s="921"/>
      <c r="AI238" s="921"/>
      <c r="AJ238" s="922"/>
    </row>
    <row r="239" spans="1:36" outlineLevel="1">
      <c r="A239" s="702"/>
      <c r="B239" s="682" t="str">
        <f>DEC2HEX(HEX2DEC(B235) + 1)</f>
        <v>100419</v>
      </c>
      <c r="C239" s="51" t="str">
        <f t="shared" si="17"/>
        <v>01004190</v>
      </c>
      <c r="D239" s="279" t="s">
        <v>682</v>
      </c>
      <c r="E239" s="571" t="s">
        <v>683</v>
      </c>
      <c r="F239" s="656"/>
      <c r="G239" s="656"/>
      <c r="H239" s="656"/>
      <c r="I239" s="656"/>
      <c r="J239" s="656"/>
      <c r="K239" s="656"/>
      <c r="L239" s="656"/>
      <c r="M239" s="656"/>
      <c r="N239" s="656"/>
      <c r="O239" s="656"/>
      <c r="P239" s="656"/>
      <c r="Q239" s="656"/>
      <c r="R239" s="656"/>
      <c r="S239" s="656"/>
      <c r="T239" s="656"/>
      <c r="U239" s="656"/>
      <c r="V239" s="656"/>
      <c r="W239" s="656"/>
      <c r="X239" s="656"/>
      <c r="Y239" s="656"/>
      <c r="Z239" s="656"/>
      <c r="AA239" s="656"/>
      <c r="AB239" s="656"/>
      <c r="AC239" s="656"/>
      <c r="AD239" s="656"/>
      <c r="AE239" s="656"/>
      <c r="AF239" s="656"/>
      <c r="AG239" s="656"/>
      <c r="AH239" s="656"/>
      <c r="AI239" s="656"/>
      <c r="AJ239" s="657"/>
    </row>
    <row r="240" spans="1:36" outlineLevel="1">
      <c r="A240" s="702"/>
      <c r="B240" s="683"/>
      <c r="C240" s="51" t="str">
        <f t="shared" si="17"/>
        <v>01004194</v>
      </c>
      <c r="D240" s="279" t="s">
        <v>684</v>
      </c>
      <c r="E240" s="573" t="s">
        <v>685</v>
      </c>
      <c r="F240" s="574"/>
      <c r="G240" s="574"/>
      <c r="H240" s="574"/>
      <c r="I240" s="574"/>
      <c r="J240" s="574"/>
      <c r="K240" s="574"/>
      <c r="L240" s="574"/>
      <c r="M240" s="574"/>
      <c r="N240" s="574"/>
      <c r="O240" s="574"/>
      <c r="P240" s="574"/>
      <c r="Q240" s="574"/>
      <c r="R240" s="574"/>
      <c r="S240" s="574"/>
      <c r="T240" s="574"/>
      <c r="U240" s="574"/>
      <c r="V240" s="574"/>
      <c r="W240" s="574"/>
      <c r="X240" s="574"/>
      <c r="Y240" s="574"/>
      <c r="Z240" s="574"/>
      <c r="AA240" s="574"/>
      <c r="AB240" s="574"/>
      <c r="AC240" s="574"/>
      <c r="AD240" s="574"/>
      <c r="AE240" s="574"/>
      <c r="AF240" s="574"/>
      <c r="AG240" s="574"/>
      <c r="AH240" s="574"/>
      <c r="AI240" s="574"/>
      <c r="AJ240" s="658"/>
    </row>
    <row r="241" spans="1:36" outlineLevel="1">
      <c r="A241" s="702"/>
      <c r="B241" s="683"/>
      <c r="C241" s="51" t="str">
        <f t="shared" si="17"/>
        <v>01004198</v>
      </c>
      <c r="D241" s="283" t="s">
        <v>686</v>
      </c>
      <c r="E241" s="659" t="s">
        <v>687</v>
      </c>
      <c r="F241" s="659"/>
      <c r="G241" s="659"/>
      <c r="H241" s="659"/>
      <c r="I241" s="659"/>
      <c r="J241" s="659"/>
      <c r="K241" s="659"/>
      <c r="L241" s="659"/>
      <c r="M241" s="659"/>
      <c r="N241" s="659"/>
      <c r="O241" s="659"/>
      <c r="P241" s="659"/>
      <c r="Q241" s="659"/>
      <c r="R241" s="659"/>
      <c r="S241" s="659"/>
      <c r="T241" s="659"/>
      <c r="U241" s="659"/>
      <c r="V241" s="659"/>
      <c r="W241" s="659"/>
      <c r="X241" s="659"/>
      <c r="Y241" s="659"/>
      <c r="Z241" s="659"/>
      <c r="AA241" s="659"/>
      <c r="AB241" s="659"/>
      <c r="AC241" s="659"/>
      <c r="AD241" s="659"/>
      <c r="AE241" s="659"/>
      <c r="AF241" s="659"/>
      <c r="AG241" s="659"/>
      <c r="AH241" s="659"/>
      <c r="AI241" s="659"/>
      <c r="AJ241" s="659"/>
    </row>
    <row r="242" spans="1:36" outlineLevel="1">
      <c r="A242" s="702"/>
      <c r="B242" s="684"/>
      <c r="C242" s="51" t="str">
        <f t="shared" si="17"/>
        <v>0100419C</v>
      </c>
      <c r="D242" s="284" t="s">
        <v>688</v>
      </c>
      <c r="E242" s="583" t="s">
        <v>689</v>
      </c>
      <c r="F242" s="583"/>
      <c r="G242" s="583"/>
      <c r="H242" s="583"/>
      <c r="I242" s="583"/>
      <c r="J242" s="583"/>
      <c r="K242" s="583"/>
      <c r="L242" s="583"/>
      <c r="M242" s="583"/>
      <c r="N242" s="583"/>
      <c r="O242" s="583"/>
      <c r="P242" s="583"/>
      <c r="Q242" s="583"/>
      <c r="R242" s="583"/>
      <c r="S242" s="583"/>
      <c r="T242" s="583"/>
      <c r="U242" s="583"/>
      <c r="V242" s="583"/>
      <c r="W242" s="583"/>
      <c r="X242" s="583"/>
      <c r="Y242" s="583"/>
      <c r="Z242" s="583"/>
      <c r="AA242" s="583"/>
      <c r="AB242" s="583"/>
      <c r="AC242" s="583"/>
      <c r="AD242" s="583"/>
      <c r="AE242" s="583"/>
      <c r="AF242" s="583"/>
      <c r="AG242" s="583"/>
      <c r="AH242" s="583"/>
      <c r="AI242" s="583"/>
      <c r="AJ242" s="583"/>
    </row>
    <row r="243" spans="1:36" outlineLevel="1">
      <c r="A243" s="702"/>
      <c r="B243" s="682" t="str">
        <f>DEC2HEX(HEX2DEC(B239) + 1)</f>
        <v>10041A</v>
      </c>
      <c r="C243" s="51" t="str">
        <f t="shared" si="17"/>
        <v>010041A0</v>
      </c>
      <c r="D243" s="283" t="s">
        <v>690</v>
      </c>
      <c r="E243" s="664" t="s">
        <v>691</v>
      </c>
      <c r="F243" s="664"/>
      <c r="G243" s="664"/>
      <c r="H243" s="664"/>
      <c r="I243" s="664"/>
      <c r="J243" s="664"/>
      <c r="K243" s="664"/>
      <c r="L243" s="664"/>
      <c r="M243" s="664"/>
      <c r="N243" s="664"/>
      <c r="O243" s="664"/>
      <c r="P243" s="664"/>
      <c r="Q243" s="664"/>
      <c r="R243" s="664"/>
      <c r="S243" s="664"/>
      <c r="T243" s="664"/>
      <c r="U243" s="664"/>
      <c r="V243" s="664"/>
      <c r="W243" s="664"/>
      <c r="X243" s="664"/>
      <c r="Y243" s="664"/>
      <c r="Z243" s="664"/>
      <c r="AA243" s="664"/>
      <c r="AB243" s="664"/>
      <c r="AC243" s="664"/>
      <c r="AD243" s="664"/>
      <c r="AE243" s="664"/>
      <c r="AF243" s="664"/>
      <c r="AG243" s="664"/>
      <c r="AH243" s="664"/>
      <c r="AI243" s="664"/>
      <c r="AJ243" s="664"/>
    </row>
    <row r="244" spans="1:36" outlineLevel="1">
      <c r="A244" s="702"/>
      <c r="B244" s="683"/>
      <c r="C244" s="51" t="str">
        <f t="shared" si="17"/>
        <v>010041A4</v>
      </c>
      <c r="D244" s="283" t="s">
        <v>692</v>
      </c>
      <c r="E244" s="664" t="s">
        <v>693</v>
      </c>
      <c r="F244" s="664"/>
      <c r="G244" s="664"/>
      <c r="H244" s="664"/>
      <c r="I244" s="664"/>
      <c r="J244" s="664"/>
      <c r="K244" s="664"/>
      <c r="L244" s="664"/>
      <c r="M244" s="664"/>
      <c r="N244" s="664"/>
      <c r="O244" s="664"/>
      <c r="P244" s="664"/>
      <c r="Q244" s="664"/>
      <c r="R244" s="664"/>
      <c r="S244" s="664"/>
      <c r="T244" s="664"/>
      <c r="U244" s="664"/>
      <c r="V244" s="664"/>
      <c r="W244" s="664"/>
      <c r="X244" s="664"/>
      <c r="Y244" s="664"/>
      <c r="Z244" s="664"/>
      <c r="AA244" s="664"/>
      <c r="AB244" s="664"/>
      <c r="AC244" s="664"/>
      <c r="AD244" s="664"/>
      <c r="AE244" s="664"/>
      <c r="AF244" s="664"/>
      <c r="AG244" s="664"/>
      <c r="AH244" s="664"/>
      <c r="AI244" s="664"/>
      <c r="AJ244" s="664"/>
    </row>
    <row r="245" spans="1:36" outlineLevel="1">
      <c r="A245" s="702"/>
      <c r="B245" s="683"/>
      <c r="C245" s="51" t="str">
        <f t="shared" si="17"/>
        <v>010041A8</v>
      </c>
      <c r="D245" s="279" t="s">
        <v>694</v>
      </c>
      <c r="E245" s="665" t="s">
        <v>695</v>
      </c>
      <c r="F245" s="666"/>
      <c r="G245" s="666"/>
      <c r="H245" s="666"/>
      <c r="I245" s="666"/>
      <c r="J245" s="666"/>
      <c r="K245" s="666"/>
      <c r="L245" s="666"/>
      <c r="M245" s="666"/>
      <c r="N245" s="666"/>
      <c r="O245" s="666"/>
      <c r="P245" s="666"/>
      <c r="Q245" s="666"/>
      <c r="R245" s="666"/>
      <c r="S245" s="666"/>
      <c r="T245" s="666"/>
      <c r="U245" s="666"/>
      <c r="V245" s="666"/>
      <c r="W245" s="666"/>
      <c r="X245" s="666"/>
      <c r="Y245" s="666"/>
      <c r="Z245" s="666"/>
      <c r="AA245" s="666"/>
      <c r="AB245" s="666"/>
      <c r="AC245" s="666"/>
      <c r="AD245" s="666"/>
      <c r="AE245" s="666"/>
      <c r="AF245" s="666"/>
      <c r="AG245" s="666"/>
      <c r="AH245" s="666"/>
      <c r="AI245" s="666"/>
      <c r="AJ245" s="667"/>
    </row>
    <row r="246" spans="1:36" outlineLevel="1">
      <c r="A246" s="702"/>
      <c r="B246" s="684"/>
      <c r="C246" s="51" t="str">
        <f t="shared" si="17"/>
        <v>010041AC</v>
      </c>
      <c r="D246" s="54" t="s">
        <v>696</v>
      </c>
      <c r="E246" s="668" t="s">
        <v>697</v>
      </c>
      <c r="F246" s="669"/>
      <c r="G246" s="669"/>
      <c r="H246" s="669"/>
      <c r="I246" s="669"/>
      <c r="J246" s="669"/>
      <c r="K246" s="669"/>
      <c r="L246" s="669"/>
      <c r="M246" s="669"/>
      <c r="N246" s="669"/>
      <c r="O246" s="669"/>
      <c r="P246" s="669"/>
      <c r="Q246" s="669"/>
      <c r="R246" s="669"/>
      <c r="S246" s="669"/>
      <c r="T246" s="669"/>
      <c r="U246" s="669"/>
      <c r="V246" s="669"/>
      <c r="W246" s="669"/>
      <c r="X246" s="669"/>
      <c r="Y246" s="669"/>
      <c r="Z246" s="669"/>
      <c r="AA246" s="669"/>
      <c r="AB246" s="669"/>
      <c r="AC246" s="669"/>
      <c r="AD246" s="669"/>
      <c r="AE246" s="669"/>
      <c r="AF246" s="669"/>
      <c r="AG246" s="669"/>
      <c r="AH246" s="669"/>
      <c r="AI246" s="669"/>
      <c r="AJ246" s="670"/>
    </row>
    <row r="247" spans="1:36" outlineLevel="1">
      <c r="A247" s="702"/>
      <c r="B247" s="682" t="str">
        <f>DEC2HEX(HEX2DEC(B243) + 1)</f>
        <v>10041B</v>
      </c>
      <c r="C247" s="51" t="str">
        <f t="shared" si="17"/>
        <v>010041B0</v>
      </c>
      <c r="D247" s="282" t="s">
        <v>698</v>
      </c>
      <c r="E247" s="668" t="s">
        <v>699</v>
      </c>
      <c r="F247" s="669"/>
      <c r="G247" s="669"/>
      <c r="H247" s="669"/>
      <c r="I247" s="669"/>
      <c r="J247" s="669"/>
      <c r="K247" s="669"/>
      <c r="L247" s="669"/>
      <c r="M247" s="669"/>
      <c r="N247" s="669"/>
      <c r="O247" s="669"/>
      <c r="P247" s="669"/>
      <c r="Q247" s="669"/>
      <c r="R247" s="669"/>
      <c r="S247" s="669"/>
      <c r="T247" s="669"/>
      <c r="U247" s="669"/>
      <c r="V247" s="669"/>
      <c r="W247" s="669"/>
      <c r="X247" s="669"/>
      <c r="Y247" s="669"/>
      <c r="Z247" s="669"/>
      <c r="AA247" s="669"/>
      <c r="AB247" s="669"/>
      <c r="AC247" s="669"/>
      <c r="AD247" s="669"/>
      <c r="AE247" s="669"/>
      <c r="AF247" s="669"/>
      <c r="AG247" s="669"/>
      <c r="AH247" s="669"/>
      <c r="AI247" s="669"/>
      <c r="AJ247" s="670"/>
    </row>
    <row r="248" spans="1:36" outlineLevel="1">
      <c r="A248" s="702"/>
      <c r="B248" s="683"/>
      <c r="C248" s="51" t="str">
        <f t="shared" si="17"/>
        <v>010041B4</v>
      </c>
      <c r="D248" s="51" t="s">
        <v>700</v>
      </c>
      <c r="E248" s="668" t="s">
        <v>701</v>
      </c>
      <c r="F248" s="669"/>
      <c r="G248" s="669"/>
      <c r="H248" s="669"/>
      <c r="I248" s="669"/>
      <c r="J248" s="669"/>
      <c r="K248" s="669"/>
      <c r="L248" s="669"/>
      <c r="M248" s="669"/>
      <c r="N248" s="669"/>
      <c r="O248" s="669"/>
      <c r="P248" s="669"/>
      <c r="Q248" s="669"/>
      <c r="R248" s="669"/>
      <c r="S248" s="669"/>
      <c r="T248" s="669"/>
      <c r="U248" s="669"/>
      <c r="V248" s="669"/>
      <c r="W248" s="669"/>
      <c r="X248" s="669"/>
      <c r="Y248" s="669"/>
      <c r="Z248" s="669"/>
      <c r="AA248" s="669"/>
      <c r="AB248" s="669"/>
      <c r="AC248" s="669"/>
      <c r="AD248" s="669"/>
      <c r="AE248" s="669"/>
      <c r="AF248" s="669"/>
      <c r="AG248" s="669"/>
      <c r="AH248" s="669"/>
      <c r="AI248" s="669"/>
      <c r="AJ248" s="670"/>
    </row>
    <row r="249" spans="1:36" outlineLevel="1">
      <c r="A249" s="702"/>
      <c r="B249" s="683"/>
      <c r="C249" s="51" t="str">
        <f t="shared" si="17"/>
        <v>010041B8</v>
      </c>
      <c r="D249" s="51" t="s">
        <v>702</v>
      </c>
      <c r="E249" s="668" t="s">
        <v>703</v>
      </c>
      <c r="F249" s="669"/>
      <c r="G249" s="669"/>
      <c r="H249" s="669"/>
      <c r="I249" s="669"/>
      <c r="J249" s="669"/>
      <c r="K249" s="669"/>
      <c r="L249" s="669"/>
      <c r="M249" s="669"/>
      <c r="N249" s="669"/>
      <c r="O249" s="669"/>
      <c r="P249" s="669"/>
      <c r="Q249" s="669"/>
      <c r="R249" s="669"/>
      <c r="S249" s="669"/>
      <c r="T249" s="669"/>
      <c r="U249" s="669"/>
      <c r="V249" s="669"/>
      <c r="W249" s="669"/>
      <c r="X249" s="669"/>
      <c r="Y249" s="669"/>
      <c r="Z249" s="669"/>
      <c r="AA249" s="669"/>
      <c r="AB249" s="669"/>
      <c r="AC249" s="669"/>
      <c r="AD249" s="669"/>
      <c r="AE249" s="669"/>
      <c r="AF249" s="669"/>
      <c r="AG249" s="669"/>
      <c r="AH249" s="669"/>
      <c r="AI249" s="669"/>
      <c r="AJ249" s="670"/>
    </row>
    <row r="250" spans="1:36" outlineLevel="1">
      <c r="A250" s="702"/>
      <c r="B250" s="684"/>
      <c r="C250" s="51" t="str">
        <f t="shared" si="17"/>
        <v>010041BC</v>
      </c>
      <c r="D250" s="54" t="s">
        <v>704</v>
      </c>
      <c r="E250" s="668" t="s">
        <v>705</v>
      </c>
      <c r="F250" s="669"/>
      <c r="G250" s="669"/>
      <c r="H250" s="669"/>
      <c r="I250" s="669"/>
      <c r="J250" s="669"/>
      <c r="K250" s="669"/>
      <c r="L250" s="669"/>
      <c r="M250" s="669"/>
      <c r="N250" s="669"/>
      <c r="O250" s="669"/>
      <c r="P250" s="669"/>
      <c r="Q250" s="669"/>
      <c r="R250" s="669"/>
      <c r="S250" s="669"/>
      <c r="T250" s="669"/>
      <c r="U250" s="669"/>
      <c r="V250" s="669"/>
      <c r="W250" s="669"/>
      <c r="X250" s="669"/>
      <c r="Y250" s="669"/>
      <c r="Z250" s="669"/>
      <c r="AA250" s="669"/>
      <c r="AB250" s="669"/>
      <c r="AC250" s="669"/>
      <c r="AD250" s="669"/>
      <c r="AE250" s="669"/>
      <c r="AF250" s="669"/>
      <c r="AG250" s="669"/>
      <c r="AH250" s="669"/>
      <c r="AI250" s="669"/>
      <c r="AJ250" s="670"/>
    </row>
    <row r="251" spans="1:36" outlineLevel="1">
      <c r="A251" s="702"/>
      <c r="B251" s="682" t="str">
        <f>DEC2HEX(HEX2DEC(B247) + 1)</f>
        <v>10041C</v>
      </c>
      <c r="C251" s="51" t="str">
        <f t="shared" si="17"/>
        <v>010041C0</v>
      </c>
      <c r="D251" s="62" t="s">
        <v>245</v>
      </c>
      <c r="E251" s="627" t="s">
        <v>245</v>
      </c>
      <c r="F251" s="681"/>
      <c r="G251" s="681"/>
      <c r="H251" s="681"/>
      <c r="I251" s="681"/>
      <c r="J251" s="681"/>
      <c r="K251" s="681"/>
      <c r="L251" s="681"/>
      <c r="M251" s="681"/>
      <c r="N251" s="681"/>
      <c r="O251" s="681"/>
      <c r="P251" s="681"/>
      <c r="Q251" s="681"/>
      <c r="R251" s="681"/>
      <c r="S251" s="681"/>
      <c r="T251" s="681"/>
      <c r="U251" s="681"/>
      <c r="V251" s="681"/>
      <c r="W251" s="681"/>
      <c r="X251" s="681"/>
      <c r="Y251" s="681"/>
      <c r="Z251" s="681"/>
      <c r="AA251" s="681"/>
      <c r="AB251" s="681"/>
      <c r="AC251" s="681"/>
      <c r="AD251" s="681"/>
      <c r="AE251" s="681"/>
      <c r="AF251" s="681"/>
      <c r="AG251" s="681"/>
      <c r="AH251" s="681"/>
      <c r="AI251" s="681"/>
      <c r="AJ251" s="628"/>
    </row>
    <row r="252" spans="1:36" outlineLevel="1">
      <c r="A252" s="702"/>
      <c r="B252" s="683"/>
      <c r="C252" s="51" t="str">
        <f t="shared" si="17"/>
        <v>010041C4</v>
      </c>
      <c r="D252" s="62" t="s">
        <v>245</v>
      </c>
      <c r="E252" s="627" t="s">
        <v>245</v>
      </c>
      <c r="F252" s="681"/>
      <c r="G252" s="681"/>
      <c r="H252" s="681"/>
      <c r="I252" s="681"/>
      <c r="J252" s="681"/>
      <c r="K252" s="681"/>
      <c r="L252" s="681"/>
      <c r="M252" s="681"/>
      <c r="N252" s="681"/>
      <c r="O252" s="681"/>
      <c r="P252" s="681"/>
      <c r="Q252" s="681"/>
      <c r="R252" s="681"/>
      <c r="S252" s="681"/>
      <c r="T252" s="681"/>
      <c r="U252" s="681"/>
      <c r="V252" s="681"/>
      <c r="W252" s="681"/>
      <c r="X252" s="681"/>
      <c r="Y252" s="681"/>
      <c r="Z252" s="681"/>
      <c r="AA252" s="681"/>
      <c r="AB252" s="681"/>
      <c r="AC252" s="681"/>
      <c r="AD252" s="681"/>
      <c r="AE252" s="681"/>
      <c r="AF252" s="681"/>
      <c r="AG252" s="681"/>
      <c r="AH252" s="681"/>
      <c r="AI252" s="681"/>
      <c r="AJ252" s="628"/>
    </row>
    <row r="253" spans="1:36" outlineLevel="1">
      <c r="A253" s="702"/>
      <c r="B253" s="683"/>
      <c r="C253" s="51" t="str">
        <f t="shared" si="17"/>
        <v>010041C8</v>
      </c>
      <c r="D253" s="62" t="s">
        <v>245</v>
      </c>
      <c r="E253" s="627" t="s">
        <v>245</v>
      </c>
      <c r="F253" s="681"/>
      <c r="G253" s="681"/>
      <c r="H253" s="681"/>
      <c r="I253" s="681"/>
      <c r="J253" s="681"/>
      <c r="K253" s="681"/>
      <c r="L253" s="681"/>
      <c r="M253" s="681"/>
      <c r="N253" s="681"/>
      <c r="O253" s="681"/>
      <c r="P253" s="681"/>
      <c r="Q253" s="681"/>
      <c r="R253" s="681"/>
      <c r="S253" s="681"/>
      <c r="T253" s="681"/>
      <c r="U253" s="681"/>
      <c r="V253" s="681"/>
      <c r="W253" s="681"/>
      <c r="X253" s="681"/>
      <c r="Y253" s="681"/>
      <c r="Z253" s="681"/>
      <c r="AA253" s="681"/>
      <c r="AB253" s="681"/>
      <c r="AC253" s="681"/>
      <c r="AD253" s="681"/>
      <c r="AE253" s="681"/>
      <c r="AF253" s="681"/>
      <c r="AG253" s="681"/>
      <c r="AH253" s="681"/>
      <c r="AI253" s="681"/>
      <c r="AJ253" s="628"/>
    </row>
    <row r="254" spans="1:36" outlineLevel="1">
      <c r="A254" s="702"/>
      <c r="B254" s="684"/>
      <c r="C254" s="51" t="str">
        <f t="shared" si="17"/>
        <v>010041CC</v>
      </c>
      <c r="D254" s="62" t="s">
        <v>245</v>
      </c>
      <c r="E254" s="627" t="s">
        <v>245</v>
      </c>
      <c r="F254" s="681"/>
      <c r="G254" s="681"/>
      <c r="H254" s="681"/>
      <c r="I254" s="681"/>
      <c r="J254" s="681"/>
      <c r="K254" s="681"/>
      <c r="L254" s="681"/>
      <c r="M254" s="681"/>
      <c r="N254" s="681"/>
      <c r="O254" s="681"/>
      <c r="P254" s="681"/>
      <c r="Q254" s="681"/>
      <c r="R254" s="681"/>
      <c r="S254" s="681"/>
      <c r="T254" s="681"/>
      <c r="U254" s="681"/>
      <c r="V254" s="681"/>
      <c r="W254" s="681"/>
      <c r="X254" s="681"/>
      <c r="Y254" s="681"/>
      <c r="Z254" s="681"/>
      <c r="AA254" s="681"/>
      <c r="AB254" s="681"/>
      <c r="AC254" s="681"/>
      <c r="AD254" s="681"/>
      <c r="AE254" s="681"/>
      <c r="AF254" s="681"/>
      <c r="AG254" s="681"/>
      <c r="AH254" s="681"/>
      <c r="AI254" s="681"/>
      <c r="AJ254" s="628"/>
    </row>
    <row r="255" spans="1:36" outlineLevel="1">
      <c r="A255" s="702"/>
      <c r="B255" s="682" t="str">
        <f>DEC2HEX(HEX2DEC(B251) + 1)</f>
        <v>10041D</v>
      </c>
      <c r="C255" s="51" t="str">
        <f t="shared" si="17"/>
        <v>010041D0</v>
      </c>
      <c r="D255" s="62" t="s">
        <v>245</v>
      </c>
      <c r="E255" s="627" t="s">
        <v>245</v>
      </c>
      <c r="F255" s="681"/>
      <c r="G255" s="681"/>
      <c r="H255" s="681"/>
      <c r="I255" s="681"/>
      <c r="J255" s="681"/>
      <c r="K255" s="681"/>
      <c r="L255" s="681"/>
      <c r="M255" s="681"/>
      <c r="N255" s="681"/>
      <c r="O255" s="681"/>
      <c r="P255" s="681"/>
      <c r="Q255" s="681"/>
      <c r="R255" s="681"/>
      <c r="S255" s="681"/>
      <c r="T255" s="681"/>
      <c r="U255" s="681"/>
      <c r="V255" s="681"/>
      <c r="W255" s="681"/>
      <c r="X255" s="681"/>
      <c r="Y255" s="681"/>
      <c r="Z255" s="681"/>
      <c r="AA255" s="681"/>
      <c r="AB255" s="681"/>
      <c r="AC255" s="681"/>
      <c r="AD255" s="681"/>
      <c r="AE255" s="681"/>
      <c r="AF255" s="681"/>
      <c r="AG255" s="681"/>
      <c r="AH255" s="681"/>
      <c r="AI255" s="681"/>
      <c r="AJ255" s="628"/>
    </row>
    <row r="256" spans="1:36" outlineLevel="1">
      <c r="A256" s="702"/>
      <c r="B256" s="683"/>
      <c r="C256" s="51" t="str">
        <f t="shared" si="17"/>
        <v>010041D4</v>
      </c>
      <c r="D256" s="62" t="s">
        <v>245</v>
      </c>
      <c r="E256" s="627" t="s">
        <v>245</v>
      </c>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681"/>
      <c r="AF256" s="681"/>
      <c r="AG256" s="681"/>
      <c r="AH256" s="681"/>
      <c r="AI256" s="681"/>
      <c r="AJ256" s="628"/>
    </row>
    <row r="257" spans="1:36" outlineLevel="1">
      <c r="A257" s="702"/>
      <c r="B257" s="683"/>
      <c r="C257" s="51" t="str">
        <f t="shared" si="17"/>
        <v>010041D8</v>
      </c>
      <c r="D257" s="62" t="s">
        <v>245</v>
      </c>
      <c r="E257" s="627" t="s">
        <v>245</v>
      </c>
      <c r="F257" s="681"/>
      <c r="G257" s="681"/>
      <c r="H257" s="681"/>
      <c r="I257" s="681"/>
      <c r="J257" s="681"/>
      <c r="K257" s="681"/>
      <c r="L257" s="681"/>
      <c r="M257" s="681"/>
      <c r="N257" s="681"/>
      <c r="O257" s="681"/>
      <c r="P257" s="681"/>
      <c r="Q257" s="681"/>
      <c r="R257" s="681"/>
      <c r="S257" s="681"/>
      <c r="T257" s="681"/>
      <c r="U257" s="681"/>
      <c r="V257" s="681"/>
      <c r="W257" s="681"/>
      <c r="X257" s="681"/>
      <c r="Y257" s="681"/>
      <c r="Z257" s="681"/>
      <c r="AA257" s="681"/>
      <c r="AB257" s="681"/>
      <c r="AC257" s="681"/>
      <c r="AD257" s="681"/>
      <c r="AE257" s="681"/>
      <c r="AF257" s="681"/>
      <c r="AG257" s="681"/>
      <c r="AH257" s="681"/>
      <c r="AI257" s="681"/>
      <c r="AJ257" s="628"/>
    </row>
    <row r="258" spans="1:36" outlineLevel="1">
      <c r="A258" s="702"/>
      <c r="B258" s="684"/>
      <c r="C258" s="51" t="str">
        <f t="shared" si="17"/>
        <v>010041DC</v>
      </c>
      <c r="D258" s="62" t="s">
        <v>245</v>
      </c>
      <c r="E258" s="627" t="s">
        <v>245</v>
      </c>
      <c r="F258" s="681"/>
      <c r="G258" s="681"/>
      <c r="H258" s="681"/>
      <c r="I258" s="681"/>
      <c r="J258" s="681"/>
      <c r="K258" s="681"/>
      <c r="L258" s="681"/>
      <c r="M258" s="681"/>
      <c r="N258" s="681"/>
      <c r="O258" s="681"/>
      <c r="P258" s="681"/>
      <c r="Q258" s="681"/>
      <c r="R258" s="681"/>
      <c r="S258" s="681"/>
      <c r="T258" s="681"/>
      <c r="U258" s="681"/>
      <c r="V258" s="681"/>
      <c r="W258" s="681"/>
      <c r="X258" s="681"/>
      <c r="Y258" s="681"/>
      <c r="Z258" s="681"/>
      <c r="AA258" s="681"/>
      <c r="AB258" s="681"/>
      <c r="AC258" s="681"/>
      <c r="AD258" s="681"/>
      <c r="AE258" s="681"/>
      <c r="AF258" s="681"/>
      <c r="AG258" s="681"/>
      <c r="AH258" s="681"/>
      <c r="AI258" s="681"/>
      <c r="AJ258" s="628"/>
    </row>
    <row r="259" spans="1:36" outlineLevel="1">
      <c r="A259" s="702"/>
      <c r="B259" s="682" t="str">
        <f>DEC2HEX(HEX2DEC(B255) + 1)</f>
        <v>10041E</v>
      </c>
      <c r="C259" s="51" t="str">
        <f t="shared" si="17"/>
        <v>010041E0</v>
      </c>
      <c r="D259" s="62" t="s">
        <v>245</v>
      </c>
      <c r="E259" s="627" t="s">
        <v>245</v>
      </c>
      <c r="F259" s="681"/>
      <c r="G259" s="681"/>
      <c r="H259" s="681"/>
      <c r="I259" s="681"/>
      <c r="J259" s="681"/>
      <c r="K259" s="681"/>
      <c r="L259" s="681"/>
      <c r="M259" s="681"/>
      <c r="N259" s="681"/>
      <c r="O259" s="681"/>
      <c r="P259" s="681"/>
      <c r="Q259" s="681"/>
      <c r="R259" s="681"/>
      <c r="S259" s="681"/>
      <c r="T259" s="681"/>
      <c r="U259" s="681"/>
      <c r="V259" s="681"/>
      <c r="W259" s="681"/>
      <c r="X259" s="681"/>
      <c r="Y259" s="681"/>
      <c r="Z259" s="681"/>
      <c r="AA259" s="681"/>
      <c r="AB259" s="681"/>
      <c r="AC259" s="681"/>
      <c r="AD259" s="681"/>
      <c r="AE259" s="681"/>
      <c r="AF259" s="681"/>
      <c r="AG259" s="681"/>
      <c r="AH259" s="681"/>
      <c r="AI259" s="681"/>
      <c r="AJ259" s="628"/>
    </row>
    <row r="260" spans="1:36" outlineLevel="1">
      <c r="A260" s="702"/>
      <c r="B260" s="683"/>
      <c r="C260" s="51" t="str">
        <f t="shared" si="17"/>
        <v>010041E4</v>
      </c>
      <c r="D260" s="62" t="s">
        <v>245</v>
      </c>
      <c r="E260" s="627" t="s">
        <v>245</v>
      </c>
      <c r="F260" s="681"/>
      <c r="G260" s="681"/>
      <c r="H260" s="681"/>
      <c r="I260" s="681"/>
      <c r="J260" s="681"/>
      <c r="K260" s="681"/>
      <c r="L260" s="681"/>
      <c r="M260" s="681"/>
      <c r="N260" s="681"/>
      <c r="O260" s="681"/>
      <c r="P260" s="681"/>
      <c r="Q260" s="681"/>
      <c r="R260" s="681"/>
      <c r="S260" s="681"/>
      <c r="T260" s="681"/>
      <c r="U260" s="681"/>
      <c r="V260" s="681"/>
      <c r="W260" s="681"/>
      <c r="X260" s="681"/>
      <c r="Y260" s="681"/>
      <c r="Z260" s="681"/>
      <c r="AA260" s="681"/>
      <c r="AB260" s="681"/>
      <c r="AC260" s="681"/>
      <c r="AD260" s="681"/>
      <c r="AE260" s="681"/>
      <c r="AF260" s="681"/>
      <c r="AG260" s="681"/>
      <c r="AH260" s="681"/>
      <c r="AI260" s="681"/>
      <c r="AJ260" s="628"/>
    </row>
    <row r="261" spans="1:36" outlineLevel="1">
      <c r="A261" s="702"/>
      <c r="B261" s="683"/>
      <c r="C261" s="51" t="str">
        <f t="shared" si="17"/>
        <v>010041E8</v>
      </c>
      <c r="D261" s="62" t="s">
        <v>245</v>
      </c>
      <c r="E261" s="627" t="s">
        <v>245</v>
      </c>
      <c r="F261" s="681"/>
      <c r="G261" s="681"/>
      <c r="H261" s="681"/>
      <c r="I261" s="681"/>
      <c r="J261" s="681"/>
      <c r="K261" s="681"/>
      <c r="L261" s="681"/>
      <c r="M261" s="681"/>
      <c r="N261" s="681"/>
      <c r="O261" s="681"/>
      <c r="P261" s="681"/>
      <c r="Q261" s="681"/>
      <c r="R261" s="681"/>
      <c r="S261" s="681"/>
      <c r="T261" s="681"/>
      <c r="U261" s="681"/>
      <c r="V261" s="681"/>
      <c r="W261" s="681"/>
      <c r="X261" s="681"/>
      <c r="Y261" s="681"/>
      <c r="Z261" s="681"/>
      <c r="AA261" s="681"/>
      <c r="AB261" s="681"/>
      <c r="AC261" s="681"/>
      <c r="AD261" s="681"/>
      <c r="AE261" s="681"/>
      <c r="AF261" s="681"/>
      <c r="AG261" s="681"/>
      <c r="AH261" s="681"/>
      <c r="AI261" s="681"/>
      <c r="AJ261" s="628"/>
    </row>
    <row r="262" spans="1:36" outlineLevel="1">
      <c r="A262" s="702"/>
      <c r="B262" s="684"/>
      <c r="C262" s="51" t="str">
        <f t="shared" si="17"/>
        <v>010041EC</v>
      </c>
      <c r="D262" s="202" t="s">
        <v>706</v>
      </c>
      <c r="E262" s="704" t="s">
        <v>707</v>
      </c>
      <c r="F262" s="705"/>
      <c r="G262" s="705"/>
      <c r="H262" s="705"/>
      <c r="I262" s="705"/>
      <c r="J262" s="705"/>
      <c r="K262" s="705"/>
      <c r="L262" s="705"/>
      <c r="M262" s="705"/>
      <c r="N262" s="705"/>
      <c r="O262" s="705"/>
      <c r="P262" s="705"/>
      <c r="Q262" s="705"/>
      <c r="R262" s="705"/>
      <c r="S262" s="705"/>
      <c r="T262" s="705"/>
      <c r="U262" s="705"/>
      <c r="V262" s="705"/>
      <c r="W262" s="705"/>
      <c r="X262" s="705"/>
      <c r="Y262" s="705"/>
      <c r="Z262" s="705"/>
      <c r="AA262" s="705"/>
      <c r="AB262" s="705"/>
      <c r="AC262" s="705"/>
      <c r="AD262" s="705"/>
      <c r="AE262" s="705"/>
      <c r="AF262" s="705"/>
      <c r="AG262" s="705"/>
      <c r="AH262" s="705"/>
      <c r="AI262" s="705"/>
      <c r="AJ262" s="706"/>
    </row>
    <row r="263" spans="1:36" ht="15.75" customHeight="1" outlineLevel="1">
      <c r="A263" s="702"/>
      <c r="B263" s="682" t="str">
        <f>DEC2HEX(HEX2DEC(B259) + 1)</f>
        <v>10041F</v>
      </c>
      <c r="C263" s="51" t="str">
        <f t="shared" si="17"/>
        <v>010041F0</v>
      </c>
      <c r="D263" s="703" t="s">
        <v>708</v>
      </c>
      <c r="E263" s="537" t="s">
        <v>709</v>
      </c>
      <c r="F263" s="538"/>
      <c r="G263" s="538"/>
      <c r="H263" s="538"/>
      <c r="I263" s="538"/>
      <c r="J263" s="538"/>
      <c r="K263" s="538"/>
      <c r="L263" s="538"/>
      <c r="M263" s="538"/>
      <c r="N263" s="538"/>
      <c r="O263" s="538"/>
      <c r="P263" s="538"/>
      <c r="Q263" s="538"/>
      <c r="R263" s="538"/>
      <c r="S263" s="538"/>
      <c r="T263" s="538"/>
      <c r="U263" s="538"/>
      <c r="V263" s="538"/>
      <c r="W263" s="538"/>
      <c r="X263" s="538"/>
      <c r="Y263" s="538"/>
      <c r="Z263" s="538"/>
      <c r="AA263" s="538"/>
      <c r="AB263" s="538"/>
      <c r="AC263" s="538"/>
      <c r="AD263" s="538"/>
      <c r="AE263" s="538"/>
      <c r="AF263" s="538"/>
      <c r="AG263" s="538"/>
      <c r="AH263" s="538"/>
      <c r="AI263" s="538"/>
      <c r="AJ263" s="539"/>
    </row>
    <row r="264" spans="1:36" outlineLevel="1">
      <c r="A264" s="702"/>
      <c r="B264" s="683"/>
      <c r="C264" s="51" t="str">
        <f t="shared" si="17"/>
        <v>010041F4</v>
      </c>
      <c r="D264" s="569"/>
      <c r="E264" s="540" t="s">
        <v>710</v>
      </c>
      <c r="F264" s="541"/>
      <c r="G264" s="541"/>
      <c r="H264" s="541"/>
      <c r="I264" s="541"/>
      <c r="J264" s="541"/>
      <c r="K264" s="541"/>
      <c r="L264" s="541"/>
      <c r="M264" s="541"/>
      <c r="N264" s="541"/>
      <c r="O264" s="541"/>
      <c r="P264" s="541"/>
      <c r="Q264" s="541"/>
      <c r="R264" s="541"/>
      <c r="S264" s="541"/>
      <c r="T264" s="541"/>
      <c r="U264" s="541"/>
      <c r="V264" s="541"/>
      <c r="W264" s="541"/>
      <c r="X264" s="541"/>
      <c r="Y264" s="541"/>
      <c r="Z264" s="541"/>
      <c r="AA264" s="541"/>
      <c r="AB264" s="541"/>
      <c r="AC264" s="541"/>
      <c r="AD264" s="541"/>
      <c r="AE264" s="541"/>
      <c r="AF264" s="541"/>
      <c r="AG264" s="541"/>
      <c r="AH264" s="541"/>
      <c r="AI264" s="541"/>
      <c r="AJ264" s="542"/>
    </row>
    <row r="265" spans="1:36" outlineLevel="1">
      <c r="A265" s="702"/>
      <c r="B265" s="683"/>
      <c r="C265" s="51" t="str">
        <f t="shared" si="17"/>
        <v>010041F8</v>
      </c>
      <c r="D265" s="569"/>
      <c r="E265" s="540" t="s">
        <v>711</v>
      </c>
      <c r="F265" s="541"/>
      <c r="G265" s="541"/>
      <c r="H265" s="541"/>
      <c r="I265" s="541"/>
      <c r="J265" s="541"/>
      <c r="K265" s="541"/>
      <c r="L265" s="541"/>
      <c r="M265" s="541"/>
      <c r="N265" s="541"/>
      <c r="O265" s="541"/>
      <c r="P265" s="541"/>
      <c r="Q265" s="541"/>
      <c r="R265" s="541"/>
      <c r="S265" s="541"/>
      <c r="T265" s="541"/>
      <c r="U265" s="541"/>
      <c r="V265" s="541"/>
      <c r="W265" s="541"/>
      <c r="X265" s="541"/>
      <c r="Y265" s="541"/>
      <c r="Z265" s="541"/>
      <c r="AA265" s="541"/>
      <c r="AB265" s="541"/>
      <c r="AC265" s="541"/>
      <c r="AD265" s="541"/>
      <c r="AE265" s="541"/>
      <c r="AF265" s="541"/>
      <c r="AG265" s="541"/>
      <c r="AH265" s="541"/>
      <c r="AI265" s="541"/>
      <c r="AJ265" s="542"/>
    </row>
    <row r="266" spans="1:36" outlineLevel="1">
      <c r="A266" s="702"/>
      <c r="B266" s="684"/>
      <c r="C266" s="51" t="str">
        <f t="shared" si="17"/>
        <v>010041FC</v>
      </c>
      <c r="D266" s="569"/>
      <c r="E266" s="543" t="s">
        <v>712</v>
      </c>
      <c r="F266" s="544"/>
      <c r="G266" s="544"/>
      <c r="H266" s="544"/>
      <c r="I266" s="544"/>
      <c r="J266" s="544"/>
      <c r="K266" s="544"/>
      <c r="L266" s="544"/>
      <c r="M266" s="544"/>
      <c r="N266" s="544"/>
      <c r="O266" s="544"/>
      <c r="P266" s="544"/>
      <c r="Q266" s="544"/>
      <c r="R266" s="544"/>
      <c r="S266" s="544"/>
      <c r="T266" s="544"/>
      <c r="U266" s="544"/>
      <c r="V266" s="544"/>
      <c r="W266" s="544"/>
      <c r="X266" s="544"/>
      <c r="Y266" s="544"/>
      <c r="Z266" s="544"/>
      <c r="AA266" s="544"/>
      <c r="AB266" s="544"/>
      <c r="AC266" s="544"/>
      <c r="AD266" s="544"/>
      <c r="AE266" s="544"/>
      <c r="AF266" s="544"/>
      <c r="AG266" s="544"/>
      <c r="AH266" s="544"/>
      <c r="AI266" s="544"/>
      <c r="AJ266" s="545"/>
    </row>
    <row r="267" spans="1:36" ht="15.75" customHeight="1" outlineLevel="1">
      <c r="A267" s="702"/>
      <c r="B267" s="552" t="s">
        <v>713</v>
      </c>
      <c r="C267" s="552" t="s">
        <v>713</v>
      </c>
      <c r="D267" s="553" t="s">
        <v>446</v>
      </c>
      <c r="E267" s="543"/>
      <c r="F267" s="544"/>
      <c r="G267" s="544"/>
      <c r="H267" s="544"/>
      <c r="I267" s="544"/>
      <c r="J267" s="544"/>
      <c r="K267" s="544"/>
      <c r="L267" s="544"/>
      <c r="M267" s="544"/>
      <c r="N267" s="544"/>
      <c r="O267" s="544"/>
      <c r="P267" s="544"/>
      <c r="Q267" s="544"/>
      <c r="R267" s="544"/>
      <c r="S267" s="544"/>
      <c r="T267" s="544"/>
      <c r="U267" s="544"/>
      <c r="V267" s="544"/>
      <c r="W267" s="544"/>
      <c r="X267" s="544"/>
      <c r="Y267" s="544"/>
      <c r="Z267" s="544"/>
      <c r="AA267" s="544"/>
      <c r="AB267" s="544"/>
      <c r="AC267" s="544"/>
      <c r="AD267" s="544"/>
      <c r="AE267" s="544"/>
      <c r="AF267" s="544"/>
      <c r="AG267" s="544"/>
      <c r="AH267" s="544"/>
      <c r="AI267" s="544"/>
      <c r="AJ267" s="545"/>
    </row>
    <row r="268" spans="1:36" outlineLevel="1">
      <c r="A268" s="702"/>
      <c r="B268" s="468"/>
      <c r="C268" s="468"/>
      <c r="D268" s="554"/>
      <c r="E268" s="559"/>
      <c r="F268" s="560"/>
      <c r="G268" s="560"/>
      <c r="H268" s="560"/>
      <c r="I268" s="560"/>
      <c r="J268" s="560"/>
      <c r="K268" s="560"/>
      <c r="L268" s="560"/>
      <c r="M268" s="560"/>
      <c r="N268" s="560"/>
      <c r="O268" s="560"/>
      <c r="P268" s="560"/>
      <c r="Q268" s="560"/>
      <c r="R268" s="560"/>
      <c r="S268" s="560"/>
      <c r="T268" s="560"/>
      <c r="U268" s="560"/>
      <c r="V268" s="560"/>
      <c r="W268" s="560"/>
      <c r="X268" s="560"/>
      <c r="Y268" s="560"/>
      <c r="Z268" s="560"/>
      <c r="AA268" s="560"/>
      <c r="AB268" s="560"/>
      <c r="AC268" s="560"/>
      <c r="AD268" s="560"/>
      <c r="AE268" s="560"/>
      <c r="AF268" s="560"/>
      <c r="AG268" s="560"/>
      <c r="AH268" s="560"/>
      <c r="AI268" s="560"/>
      <c r="AJ268" s="561"/>
    </row>
    <row r="269" spans="1:36" outlineLevel="1">
      <c r="A269" s="702"/>
      <c r="B269" s="468"/>
      <c r="C269" s="468"/>
      <c r="D269" s="554"/>
      <c r="E269" s="559"/>
      <c r="F269" s="560"/>
      <c r="G269" s="560"/>
      <c r="H269" s="560"/>
      <c r="I269" s="560"/>
      <c r="J269" s="560"/>
      <c r="K269" s="560"/>
      <c r="L269" s="560"/>
      <c r="M269" s="560"/>
      <c r="N269" s="560"/>
      <c r="O269" s="560"/>
      <c r="P269" s="560"/>
      <c r="Q269" s="560"/>
      <c r="R269" s="560"/>
      <c r="S269" s="560"/>
      <c r="T269" s="560"/>
      <c r="U269" s="560"/>
      <c r="V269" s="560"/>
      <c r="W269" s="560"/>
      <c r="X269" s="560"/>
      <c r="Y269" s="560"/>
      <c r="Z269" s="560"/>
      <c r="AA269" s="560"/>
      <c r="AB269" s="560"/>
      <c r="AC269" s="560"/>
      <c r="AD269" s="560"/>
      <c r="AE269" s="560"/>
      <c r="AF269" s="560"/>
      <c r="AG269" s="560"/>
      <c r="AH269" s="560"/>
      <c r="AI269" s="560"/>
      <c r="AJ269" s="561"/>
    </row>
    <row r="270" spans="1:36" outlineLevel="1">
      <c r="A270" s="702"/>
      <c r="B270" s="468"/>
      <c r="C270" s="468"/>
      <c r="D270" s="555"/>
      <c r="E270" s="562"/>
      <c r="F270" s="563"/>
      <c r="G270" s="563"/>
      <c r="H270" s="563"/>
      <c r="I270" s="563"/>
      <c r="J270" s="563"/>
      <c r="K270" s="563"/>
      <c r="L270" s="563"/>
      <c r="M270" s="563"/>
      <c r="N270" s="563"/>
      <c r="O270" s="563"/>
      <c r="P270" s="563"/>
      <c r="Q270" s="563"/>
      <c r="R270" s="563"/>
      <c r="S270" s="563"/>
      <c r="T270" s="563"/>
      <c r="U270" s="563"/>
      <c r="V270" s="563"/>
      <c r="W270" s="563"/>
      <c r="X270" s="563"/>
      <c r="Y270" s="563"/>
      <c r="Z270" s="563"/>
      <c r="AA270" s="563"/>
      <c r="AB270" s="563"/>
      <c r="AC270" s="563"/>
      <c r="AD270" s="563"/>
      <c r="AE270" s="563"/>
      <c r="AF270" s="563"/>
      <c r="AG270" s="563"/>
      <c r="AH270" s="563"/>
      <c r="AI270" s="563"/>
      <c r="AJ270" s="564"/>
    </row>
    <row r="271" spans="1:36" ht="26.25">
      <c r="A271" s="73" t="s">
        <v>447</v>
      </c>
      <c r="B271" s="74"/>
      <c r="C271" s="74"/>
      <c r="D271" s="75"/>
      <c r="E271" s="75"/>
      <c r="F271" s="75"/>
      <c r="G271" s="75"/>
      <c r="H271" s="49"/>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68"/>
      <c r="AJ271" s="45"/>
    </row>
    <row r="272" spans="1:36" outlineLevel="1">
      <c r="A272" s="718"/>
      <c r="B272" s="552" t="s">
        <v>714</v>
      </c>
      <c r="C272" s="552" t="s">
        <v>714</v>
      </c>
      <c r="D272" s="715" t="s">
        <v>715</v>
      </c>
      <c r="E272" s="556"/>
      <c r="F272" s="557"/>
      <c r="G272" s="557"/>
      <c r="H272" s="557"/>
      <c r="I272" s="557"/>
      <c r="J272" s="557"/>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8"/>
    </row>
    <row r="273" spans="1:36" outlineLevel="1">
      <c r="A273" s="718"/>
      <c r="B273" s="468"/>
      <c r="C273" s="468"/>
      <c r="D273" s="716"/>
      <c r="E273" s="559"/>
      <c r="F273" s="560"/>
      <c r="G273" s="560"/>
      <c r="H273" s="560"/>
      <c r="I273" s="560"/>
      <c r="J273" s="560"/>
      <c r="K273" s="560"/>
      <c r="L273" s="560"/>
      <c r="M273" s="560"/>
      <c r="N273" s="560"/>
      <c r="O273" s="560"/>
      <c r="P273" s="560"/>
      <c r="Q273" s="560"/>
      <c r="R273" s="560"/>
      <c r="S273" s="560"/>
      <c r="T273" s="560"/>
      <c r="U273" s="560"/>
      <c r="V273" s="560"/>
      <c r="W273" s="560"/>
      <c r="X273" s="560"/>
      <c r="Y273" s="560"/>
      <c r="Z273" s="560"/>
      <c r="AA273" s="560"/>
      <c r="AB273" s="560"/>
      <c r="AC273" s="560"/>
      <c r="AD273" s="560"/>
      <c r="AE273" s="560"/>
      <c r="AF273" s="560"/>
      <c r="AG273" s="560"/>
      <c r="AH273" s="560"/>
      <c r="AI273" s="560"/>
      <c r="AJ273" s="561"/>
    </row>
    <row r="274" spans="1:36" outlineLevel="1">
      <c r="A274" s="718"/>
      <c r="B274" s="468"/>
      <c r="C274" s="468"/>
      <c r="D274" s="716"/>
      <c r="E274" s="559"/>
      <c r="F274" s="560"/>
      <c r="G274" s="560"/>
      <c r="H274" s="560"/>
      <c r="I274" s="560"/>
      <c r="J274" s="560"/>
      <c r="K274" s="560"/>
      <c r="L274" s="560"/>
      <c r="M274" s="560"/>
      <c r="N274" s="560"/>
      <c r="O274" s="560"/>
      <c r="P274" s="560"/>
      <c r="Q274" s="560"/>
      <c r="R274" s="560"/>
      <c r="S274" s="560"/>
      <c r="T274" s="560"/>
      <c r="U274" s="560"/>
      <c r="V274" s="560"/>
      <c r="W274" s="560"/>
      <c r="X274" s="560"/>
      <c r="Y274" s="560"/>
      <c r="Z274" s="560"/>
      <c r="AA274" s="560"/>
      <c r="AB274" s="560"/>
      <c r="AC274" s="560"/>
      <c r="AD274" s="560"/>
      <c r="AE274" s="560"/>
      <c r="AF274" s="560"/>
      <c r="AG274" s="560"/>
      <c r="AH274" s="560"/>
      <c r="AI274" s="560"/>
      <c r="AJ274" s="561"/>
    </row>
    <row r="275" spans="1:36" outlineLevel="1">
      <c r="A275" s="718"/>
      <c r="B275" s="468"/>
      <c r="C275" s="468"/>
      <c r="D275" s="717"/>
      <c r="E275" s="562"/>
      <c r="F275" s="563"/>
      <c r="G275" s="563"/>
      <c r="H275" s="563"/>
      <c r="I275" s="563"/>
      <c r="J275" s="563"/>
      <c r="K275" s="563"/>
      <c r="L275" s="563"/>
      <c r="M275" s="563"/>
      <c r="N275" s="563"/>
      <c r="O275" s="563"/>
      <c r="P275" s="563"/>
      <c r="Q275" s="563"/>
      <c r="R275" s="563"/>
      <c r="S275" s="563"/>
      <c r="T275" s="563"/>
      <c r="U275" s="563"/>
      <c r="V275" s="563"/>
      <c r="W275" s="563"/>
      <c r="X275" s="563"/>
      <c r="Y275" s="563"/>
      <c r="Z275" s="563"/>
      <c r="AA275" s="563"/>
      <c r="AB275" s="563"/>
      <c r="AC275" s="563"/>
      <c r="AD275" s="563"/>
      <c r="AE275" s="563"/>
      <c r="AF275" s="563"/>
      <c r="AG275" s="563"/>
      <c r="AH275" s="563"/>
      <c r="AI275" s="563"/>
      <c r="AJ275" s="564"/>
    </row>
    <row r="276" spans="1:36" outlineLevel="1">
      <c r="A276" s="46"/>
      <c r="B276" s="76"/>
      <c r="C276" s="77"/>
      <c r="D276" s="78" t="s">
        <v>261</v>
      </c>
      <c r="E276" s="78" t="s">
        <v>261</v>
      </c>
      <c r="F276" s="78" t="s">
        <v>261</v>
      </c>
      <c r="G276" s="78" t="s">
        <v>261</v>
      </c>
      <c r="H276" s="78" t="s">
        <v>261</v>
      </c>
      <c r="I276" s="78" t="s">
        <v>261</v>
      </c>
      <c r="J276" s="78" t="s">
        <v>261</v>
      </c>
      <c r="K276" s="78" t="s">
        <v>261</v>
      </c>
      <c r="L276" s="78" t="s">
        <v>261</v>
      </c>
      <c r="M276" s="78" t="s">
        <v>261</v>
      </c>
      <c r="N276" s="78" t="s">
        <v>261</v>
      </c>
      <c r="O276" s="78" t="s">
        <v>261</v>
      </c>
      <c r="P276" s="78" t="s">
        <v>261</v>
      </c>
      <c r="Q276" s="78" t="s">
        <v>261</v>
      </c>
      <c r="R276" s="78" t="s">
        <v>261</v>
      </c>
      <c r="S276" s="78" t="s">
        <v>261</v>
      </c>
      <c r="T276" s="78" t="s">
        <v>261</v>
      </c>
      <c r="U276" s="78" t="s">
        <v>261</v>
      </c>
      <c r="V276" s="78" t="s">
        <v>261</v>
      </c>
      <c r="W276" s="78" t="s">
        <v>261</v>
      </c>
      <c r="X276" s="78" t="s">
        <v>261</v>
      </c>
      <c r="Y276" s="78" t="s">
        <v>261</v>
      </c>
      <c r="Z276" s="78" t="s">
        <v>261</v>
      </c>
      <c r="AA276" s="78" t="s">
        <v>261</v>
      </c>
      <c r="AB276" s="78" t="s">
        <v>261</v>
      </c>
      <c r="AC276" s="78" t="s">
        <v>261</v>
      </c>
      <c r="AD276" s="78" t="s">
        <v>261</v>
      </c>
      <c r="AE276" s="78" t="s">
        <v>261</v>
      </c>
      <c r="AF276" s="78" t="s">
        <v>261</v>
      </c>
      <c r="AG276" s="78" t="s">
        <v>261</v>
      </c>
      <c r="AH276" s="78" t="s">
        <v>261</v>
      </c>
      <c r="AI276" s="79" t="s">
        <v>261</v>
      </c>
      <c r="AJ276" s="46"/>
    </row>
    <row r="277" spans="1:36" ht="26.25">
      <c r="A277" s="712" t="s">
        <v>716</v>
      </c>
      <c r="B277" s="712"/>
      <c r="C277" s="712"/>
      <c r="D277" s="712"/>
      <c r="E277" s="712"/>
      <c r="F277" s="712"/>
      <c r="G277" s="713"/>
      <c r="H277" s="49"/>
      <c r="I277" s="49"/>
      <c r="J277" s="49"/>
      <c r="K277" s="49"/>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68"/>
      <c r="AJ277" s="45"/>
    </row>
    <row r="278" spans="1:36" ht="15.75" hidden="1" customHeight="1" outlineLevel="1">
      <c r="A278" s="714"/>
      <c r="B278" s="552" t="s">
        <v>717</v>
      </c>
      <c r="C278" s="552" t="s">
        <v>717</v>
      </c>
      <c r="D278" s="715" t="s">
        <v>718</v>
      </c>
      <c r="E278" s="556"/>
      <c r="F278" s="557"/>
      <c r="G278" s="557"/>
      <c r="H278" s="557"/>
      <c r="I278" s="557"/>
      <c r="J278" s="557"/>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8"/>
    </row>
    <row r="279" spans="1:36" hidden="1" outlineLevel="1">
      <c r="A279" s="714"/>
      <c r="B279" s="468"/>
      <c r="C279" s="468"/>
      <c r="D279" s="716"/>
      <c r="E279" s="559"/>
      <c r="F279" s="560"/>
      <c r="G279" s="560"/>
      <c r="H279" s="560"/>
      <c r="I279" s="560"/>
      <c r="J279" s="560"/>
      <c r="K279" s="560"/>
      <c r="L279" s="560"/>
      <c r="M279" s="560"/>
      <c r="N279" s="560"/>
      <c r="O279" s="560"/>
      <c r="P279" s="560"/>
      <c r="Q279" s="560"/>
      <c r="R279" s="560"/>
      <c r="S279" s="560"/>
      <c r="T279" s="560"/>
      <c r="U279" s="560"/>
      <c r="V279" s="560"/>
      <c r="W279" s="560"/>
      <c r="X279" s="560"/>
      <c r="Y279" s="560"/>
      <c r="Z279" s="560"/>
      <c r="AA279" s="560"/>
      <c r="AB279" s="560"/>
      <c r="AC279" s="560"/>
      <c r="AD279" s="560"/>
      <c r="AE279" s="560"/>
      <c r="AF279" s="560"/>
      <c r="AG279" s="560"/>
      <c r="AH279" s="560"/>
      <c r="AI279" s="560"/>
      <c r="AJ279" s="561"/>
    </row>
    <row r="280" spans="1:36" hidden="1" outlineLevel="1">
      <c r="A280" s="714"/>
      <c r="B280" s="468"/>
      <c r="C280" s="468"/>
      <c r="D280" s="716"/>
      <c r="E280" s="559"/>
      <c r="F280" s="560"/>
      <c r="G280" s="560"/>
      <c r="H280" s="560"/>
      <c r="I280" s="560"/>
      <c r="J280" s="560"/>
      <c r="K280" s="560"/>
      <c r="L280" s="560"/>
      <c r="M280" s="560"/>
      <c r="N280" s="560"/>
      <c r="O280" s="560"/>
      <c r="P280" s="560"/>
      <c r="Q280" s="560"/>
      <c r="R280" s="560"/>
      <c r="S280" s="560"/>
      <c r="T280" s="560"/>
      <c r="U280" s="560"/>
      <c r="V280" s="560"/>
      <c r="W280" s="560"/>
      <c r="X280" s="560"/>
      <c r="Y280" s="560"/>
      <c r="Z280" s="560"/>
      <c r="AA280" s="560"/>
      <c r="AB280" s="560"/>
      <c r="AC280" s="560"/>
      <c r="AD280" s="560"/>
      <c r="AE280" s="560"/>
      <c r="AF280" s="560"/>
      <c r="AG280" s="560"/>
      <c r="AH280" s="560"/>
      <c r="AI280" s="560"/>
      <c r="AJ280" s="561"/>
    </row>
    <row r="281" spans="1:36" hidden="1" outlineLevel="1">
      <c r="A281" s="714"/>
      <c r="B281" s="468"/>
      <c r="C281" s="468"/>
      <c r="D281" s="717"/>
      <c r="E281" s="562"/>
      <c r="F281" s="563"/>
      <c r="G281" s="563"/>
      <c r="H281" s="563"/>
      <c r="I281" s="563"/>
      <c r="J281" s="563"/>
      <c r="K281" s="563"/>
      <c r="L281" s="563"/>
      <c r="M281" s="563"/>
      <c r="N281" s="563"/>
      <c r="O281" s="563"/>
      <c r="P281" s="563"/>
      <c r="Q281" s="563"/>
      <c r="R281" s="563"/>
      <c r="S281" s="563"/>
      <c r="T281" s="563"/>
      <c r="U281" s="563"/>
      <c r="V281" s="563"/>
      <c r="W281" s="563"/>
      <c r="X281" s="563"/>
      <c r="Y281" s="563"/>
      <c r="Z281" s="563"/>
      <c r="AA281" s="563"/>
      <c r="AB281" s="563"/>
      <c r="AC281" s="563"/>
      <c r="AD281" s="563"/>
      <c r="AE281" s="563"/>
      <c r="AF281" s="563"/>
      <c r="AG281" s="563"/>
      <c r="AH281" s="563"/>
      <c r="AI281" s="563"/>
      <c r="AJ281" s="564"/>
    </row>
    <row r="282" spans="1:36" ht="26.25" collapsed="1">
      <c r="A282" s="710" t="s">
        <v>719</v>
      </c>
      <c r="B282" s="710"/>
      <c r="C282" s="710"/>
      <c r="D282" s="710"/>
      <c r="E282" s="710"/>
      <c r="F282" s="710"/>
      <c r="G282" s="711"/>
      <c r="H282" s="49"/>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68"/>
      <c r="AJ282" s="45"/>
    </row>
    <row r="520" ht="12.95" customHeight="1"/>
    <row r="653" spans="1:36" s="45" customFormat="1">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row>
    <row r="659" spans="1:36" s="45" customFormat="1">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row>
  </sheetData>
  <mergeCells count="541">
    <mergeCell ref="A282:G282"/>
    <mergeCell ref="A277:G277"/>
    <mergeCell ref="A278:A281"/>
    <mergeCell ref="B278:B281"/>
    <mergeCell ref="C278:C281"/>
    <mergeCell ref="D278:D281"/>
    <mergeCell ref="E278:AJ278"/>
    <mergeCell ref="E279:AJ279"/>
    <mergeCell ref="E280:AJ280"/>
    <mergeCell ref="E281:AJ281"/>
    <mergeCell ref="B263:B266"/>
    <mergeCell ref="D263:D266"/>
    <mergeCell ref="E263:AJ263"/>
    <mergeCell ref="E264:AJ264"/>
    <mergeCell ref="E265:AJ265"/>
    <mergeCell ref="A272:A275"/>
    <mergeCell ref="B272:B275"/>
    <mergeCell ref="C272:C275"/>
    <mergeCell ref="D272:D275"/>
    <mergeCell ref="E272:AJ272"/>
    <mergeCell ref="E273:AJ273"/>
    <mergeCell ref="E274:AJ274"/>
    <mergeCell ref="E275:AJ275"/>
    <mergeCell ref="E266:AJ266"/>
    <mergeCell ref="B267:B270"/>
    <mergeCell ref="C267:C270"/>
    <mergeCell ref="D267:D270"/>
    <mergeCell ref="E267:AJ267"/>
    <mergeCell ref="E268:AJ268"/>
    <mergeCell ref="E269:AJ269"/>
    <mergeCell ref="E270:AJ270"/>
    <mergeCell ref="A139:A270"/>
    <mergeCell ref="B255:B258"/>
    <mergeCell ref="E255:AJ255"/>
    <mergeCell ref="E256:AJ256"/>
    <mergeCell ref="E257:AJ257"/>
    <mergeCell ref="E258:AJ258"/>
    <mergeCell ref="B259:B262"/>
    <mergeCell ref="E259:AJ259"/>
    <mergeCell ref="E260:AJ260"/>
    <mergeCell ref="E261:AJ261"/>
    <mergeCell ref="E262:AJ262"/>
    <mergeCell ref="B247:B250"/>
    <mergeCell ref="E247:AJ247"/>
    <mergeCell ref="E248:AJ248"/>
    <mergeCell ref="E249:AJ249"/>
    <mergeCell ref="E250:AJ250"/>
    <mergeCell ref="B251:B254"/>
    <mergeCell ref="E251:AJ251"/>
    <mergeCell ref="E252:AJ252"/>
    <mergeCell ref="E253:AJ253"/>
    <mergeCell ref="E254:AJ254"/>
    <mergeCell ref="B239:B242"/>
    <mergeCell ref="E239:AJ239"/>
    <mergeCell ref="E240:AJ240"/>
    <mergeCell ref="E241:AJ241"/>
    <mergeCell ref="E242:AJ242"/>
    <mergeCell ref="B243:B246"/>
    <mergeCell ref="E243:AJ243"/>
    <mergeCell ref="E244:AJ244"/>
    <mergeCell ref="E245:AJ245"/>
    <mergeCell ref="E246:AJ246"/>
    <mergeCell ref="B223:B226"/>
    <mergeCell ref="E223:AJ223"/>
    <mergeCell ref="E224:AJ224"/>
    <mergeCell ref="E225:AJ225"/>
    <mergeCell ref="E226:AJ226"/>
    <mergeCell ref="B227:B230"/>
    <mergeCell ref="D227:D238"/>
    <mergeCell ref="E227:AJ238"/>
    <mergeCell ref="B231:B234"/>
    <mergeCell ref="B235:B238"/>
    <mergeCell ref="B215:B218"/>
    <mergeCell ref="E215:AJ215"/>
    <mergeCell ref="E216:AJ216"/>
    <mergeCell ref="E217:AJ217"/>
    <mergeCell ref="E218:AJ218"/>
    <mergeCell ref="B219:B222"/>
    <mergeCell ref="E219:AJ219"/>
    <mergeCell ref="E220:AJ220"/>
    <mergeCell ref="E221:AJ221"/>
    <mergeCell ref="E222:AJ222"/>
    <mergeCell ref="B207:B210"/>
    <mergeCell ref="E207:AJ207"/>
    <mergeCell ref="E208:AJ208"/>
    <mergeCell ref="E209:AJ209"/>
    <mergeCell ref="E210:AJ210"/>
    <mergeCell ref="B211:B214"/>
    <mergeCell ref="E211:AJ211"/>
    <mergeCell ref="E212:AJ212"/>
    <mergeCell ref="E213:AJ213"/>
    <mergeCell ref="E214:AJ214"/>
    <mergeCell ref="B199:B202"/>
    <mergeCell ref="E199:AB199"/>
    <mergeCell ref="AC199:AJ199"/>
    <mergeCell ref="E200:AB200"/>
    <mergeCell ref="AC200:AJ200"/>
    <mergeCell ref="E201:AJ201"/>
    <mergeCell ref="E202:AJ202"/>
    <mergeCell ref="B203:B206"/>
    <mergeCell ref="E203:AJ203"/>
    <mergeCell ref="E204:AJ204"/>
    <mergeCell ref="E205:AJ205"/>
    <mergeCell ref="E206:AJ206"/>
    <mergeCell ref="B195:B198"/>
    <mergeCell ref="E195:AB195"/>
    <mergeCell ref="AC195:AH195"/>
    <mergeCell ref="E196:AB196"/>
    <mergeCell ref="AC196:AH196"/>
    <mergeCell ref="AI196:AJ196"/>
    <mergeCell ref="E197:AB197"/>
    <mergeCell ref="AC197:AH197"/>
    <mergeCell ref="E198:AB198"/>
    <mergeCell ref="AC198:AH198"/>
    <mergeCell ref="AI198:AJ198"/>
    <mergeCell ref="AI190:AJ190"/>
    <mergeCell ref="B191:B194"/>
    <mergeCell ref="E191:AB191"/>
    <mergeCell ref="AC191:AH191"/>
    <mergeCell ref="E192:AB192"/>
    <mergeCell ref="AC192:AH192"/>
    <mergeCell ref="AI192:AJ192"/>
    <mergeCell ref="E193:AB193"/>
    <mergeCell ref="AC193:AH193"/>
    <mergeCell ref="E194:AB194"/>
    <mergeCell ref="B187:B190"/>
    <mergeCell ref="E187:AB187"/>
    <mergeCell ref="AC187:AH187"/>
    <mergeCell ref="E188:AB188"/>
    <mergeCell ref="AC188:AH188"/>
    <mergeCell ref="AI188:AJ188"/>
    <mergeCell ref="E189:AB189"/>
    <mergeCell ref="AC189:AH189"/>
    <mergeCell ref="E190:AB190"/>
    <mergeCell ref="AC190:AH190"/>
    <mergeCell ref="AC194:AH194"/>
    <mergeCell ref="AI194:AJ194"/>
    <mergeCell ref="AI184:AJ184"/>
    <mergeCell ref="E185:AB185"/>
    <mergeCell ref="AC185:AH185"/>
    <mergeCell ref="E186:AB186"/>
    <mergeCell ref="AC186:AH186"/>
    <mergeCell ref="AI186:AJ186"/>
    <mergeCell ref="B179:B182"/>
    <mergeCell ref="E179:AJ179"/>
    <mergeCell ref="E180:AJ180"/>
    <mergeCell ref="E181:AJ181"/>
    <mergeCell ref="E182:AJ182"/>
    <mergeCell ref="B183:B186"/>
    <mergeCell ref="E183:AB183"/>
    <mergeCell ref="AC183:AH183"/>
    <mergeCell ref="E184:AB184"/>
    <mergeCell ref="AC184:AH184"/>
    <mergeCell ref="B171:B174"/>
    <mergeCell ref="E171:AJ171"/>
    <mergeCell ref="E172:AJ172"/>
    <mergeCell ref="E173:AJ173"/>
    <mergeCell ref="E174:AJ174"/>
    <mergeCell ref="B175:B178"/>
    <mergeCell ref="E175:AJ175"/>
    <mergeCell ref="E176:AJ176"/>
    <mergeCell ref="E177:AJ177"/>
    <mergeCell ref="E178:AJ178"/>
    <mergeCell ref="B163:B166"/>
    <mergeCell ref="E163:AJ163"/>
    <mergeCell ref="E164:AJ164"/>
    <mergeCell ref="E165:AJ165"/>
    <mergeCell ref="E166:AJ166"/>
    <mergeCell ref="B167:B170"/>
    <mergeCell ref="E167:AJ167"/>
    <mergeCell ref="E168:AJ168"/>
    <mergeCell ref="E169:AJ169"/>
    <mergeCell ref="E170:AJ170"/>
    <mergeCell ref="Y160:AA160"/>
    <mergeCell ref="AB160:AD160"/>
    <mergeCell ref="AE160:AG160"/>
    <mergeCell ref="AH160:AJ160"/>
    <mergeCell ref="AA159:AB159"/>
    <mergeCell ref="AC159:AD159"/>
    <mergeCell ref="AF159:AG159"/>
    <mergeCell ref="AI159:AJ159"/>
    <mergeCell ref="U159:V159"/>
    <mergeCell ref="W159:X159"/>
    <mergeCell ref="Y159:Z159"/>
    <mergeCell ref="G160:H160"/>
    <mergeCell ref="I160:J160"/>
    <mergeCell ref="K160:L160"/>
    <mergeCell ref="M160:N160"/>
    <mergeCell ref="O160:P160"/>
    <mergeCell ref="O159:P159"/>
    <mergeCell ref="Q159:R159"/>
    <mergeCell ref="S159:T159"/>
    <mergeCell ref="Q160:R160"/>
    <mergeCell ref="S160:T160"/>
    <mergeCell ref="B159:B162"/>
    <mergeCell ref="E159:F159"/>
    <mergeCell ref="G159:H159"/>
    <mergeCell ref="I159:J159"/>
    <mergeCell ref="K159:L159"/>
    <mergeCell ref="M159:N159"/>
    <mergeCell ref="E161:AJ161"/>
    <mergeCell ref="E162:AJ162"/>
    <mergeCell ref="AC154:AJ154"/>
    <mergeCell ref="B155:B158"/>
    <mergeCell ref="E155:T155"/>
    <mergeCell ref="V155:Y155"/>
    <mergeCell ref="E156:T156"/>
    <mergeCell ref="U156:Y156"/>
    <mergeCell ref="E157:T157"/>
    <mergeCell ref="U157:AJ157"/>
    <mergeCell ref="E158:AJ158"/>
    <mergeCell ref="E154:F154"/>
    <mergeCell ref="G154:H154"/>
    <mergeCell ref="I154:J154"/>
    <mergeCell ref="K154:L154"/>
    <mergeCell ref="M154:N154"/>
    <mergeCell ref="O154:AB154"/>
    <mergeCell ref="E160:F160"/>
    <mergeCell ref="B151:B154"/>
    <mergeCell ref="E151:F151"/>
    <mergeCell ref="G151:H151"/>
    <mergeCell ref="I151:L151"/>
    <mergeCell ref="M151:T151"/>
    <mergeCell ref="U151:X151"/>
    <mergeCell ref="Y151:AB151"/>
    <mergeCell ref="AC151:AJ151"/>
    <mergeCell ref="E152:T152"/>
    <mergeCell ref="E150:H150"/>
    <mergeCell ref="I150:L150"/>
    <mergeCell ref="M150:T150"/>
    <mergeCell ref="U150:X150"/>
    <mergeCell ref="Y150:AB150"/>
    <mergeCell ref="U152:AJ152"/>
    <mergeCell ref="E153:P153"/>
    <mergeCell ref="R153:T153"/>
    <mergeCell ref="U153:X153"/>
    <mergeCell ref="Y153:AB153"/>
    <mergeCell ref="AC153:AJ153"/>
    <mergeCell ref="AC150:AJ150"/>
    <mergeCell ref="P144:S144"/>
    <mergeCell ref="T144:AC144"/>
    <mergeCell ref="AD144:AJ144"/>
    <mergeCell ref="AC146:AJ146"/>
    <mergeCell ref="B147:B150"/>
    <mergeCell ref="E147:H147"/>
    <mergeCell ref="I147:L147"/>
    <mergeCell ref="M147:T147"/>
    <mergeCell ref="U147:X147"/>
    <mergeCell ref="Y147:AB147"/>
    <mergeCell ref="AC147:AJ147"/>
    <mergeCell ref="E148:H148"/>
    <mergeCell ref="I148:L148"/>
    <mergeCell ref="E146:F146"/>
    <mergeCell ref="G146:H146"/>
    <mergeCell ref="I146:L146"/>
    <mergeCell ref="M146:T146"/>
    <mergeCell ref="U146:X146"/>
    <mergeCell ref="Y146:AB146"/>
    <mergeCell ref="M148:T148"/>
    <mergeCell ref="U148:X148"/>
    <mergeCell ref="Y148:AB148"/>
    <mergeCell ref="AC148:AJ148"/>
    <mergeCell ref="E149:AJ149"/>
    <mergeCell ref="AC141:AJ141"/>
    <mergeCell ref="E142:T142"/>
    <mergeCell ref="U142:AJ142"/>
    <mergeCell ref="B143:B146"/>
    <mergeCell ref="F143:G143"/>
    <mergeCell ref="H143:K143"/>
    <mergeCell ref="L143:M143"/>
    <mergeCell ref="N143:R143"/>
    <mergeCell ref="S143:U143"/>
    <mergeCell ref="W143:Y143"/>
    <mergeCell ref="B139:B142"/>
    <mergeCell ref="E141:L141"/>
    <mergeCell ref="M141:T141"/>
    <mergeCell ref="U141:AB141"/>
    <mergeCell ref="Z143:AC143"/>
    <mergeCell ref="E145:H145"/>
    <mergeCell ref="I145:L145"/>
    <mergeCell ref="M145:T145"/>
    <mergeCell ref="U145:X145"/>
    <mergeCell ref="Y145:AB145"/>
    <mergeCell ref="AC145:AJ145"/>
    <mergeCell ref="AD143:AF143"/>
    <mergeCell ref="AG143:AI143"/>
    <mergeCell ref="E144:O144"/>
    <mergeCell ref="AA139:AB139"/>
    <mergeCell ref="AD139:AF139"/>
    <mergeCell ref="AI139:AJ139"/>
    <mergeCell ref="E140:T140"/>
    <mergeCell ref="U140:V140"/>
    <mergeCell ref="W140:X140"/>
    <mergeCell ref="Y140:Z140"/>
    <mergeCell ref="AA140:AB140"/>
    <mergeCell ref="AC140:AE140"/>
    <mergeCell ref="AF140:AJ140"/>
    <mergeCell ref="E139:T139"/>
    <mergeCell ref="U139:V139"/>
    <mergeCell ref="W139:X139"/>
    <mergeCell ref="Y139:Z139"/>
    <mergeCell ref="B134:B137"/>
    <mergeCell ref="C134:C137"/>
    <mergeCell ref="D134:D137"/>
    <mergeCell ref="E134:AJ134"/>
    <mergeCell ref="E135:AJ135"/>
    <mergeCell ref="E136:AJ136"/>
    <mergeCell ref="E137:AJ137"/>
    <mergeCell ref="B130:B133"/>
    <mergeCell ref="D130:D133"/>
    <mergeCell ref="E130:AJ130"/>
    <mergeCell ref="E131:AJ131"/>
    <mergeCell ref="E132:AJ132"/>
    <mergeCell ref="E133:AJ133"/>
    <mergeCell ref="B122:B125"/>
    <mergeCell ref="E122:AJ122"/>
    <mergeCell ref="E123:AJ123"/>
    <mergeCell ref="E124:AJ124"/>
    <mergeCell ref="E125:AJ125"/>
    <mergeCell ref="B126:B129"/>
    <mergeCell ref="E126:AJ126"/>
    <mergeCell ref="E127:AJ127"/>
    <mergeCell ref="E128:AJ128"/>
    <mergeCell ref="E129:AJ129"/>
    <mergeCell ref="B114:B117"/>
    <mergeCell ref="E114:AJ114"/>
    <mergeCell ref="E115:AJ115"/>
    <mergeCell ref="E116:AJ116"/>
    <mergeCell ref="E117:AJ117"/>
    <mergeCell ref="B118:B121"/>
    <mergeCell ref="E118:AJ118"/>
    <mergeCell ref="E119:AJ119"/>
    <mergeCell ref="E120:AJ120"/>
    <mergeCell ref="E121:AJ121"/>
    <mergeCell ref="B106:B109"/>
    <mergeCell ref="E106:AJ106"/>
    <mergeCell ref="E107:AJ107"/>
    <mergeCell ref="E108:AJ108"/>
    <mergeCell ref="E109:AJ109"/>
    <mergeCell ref="B110:B113"/>
    <mergeCell ref="E110:AJ110"/>
    <mergeCell ref="E111:AJ111"/>
    <mergeCell ref="E112:AJ112"/>
    <mergeCell ref="E113:AJ113"/>
    <mergeCell ref="B98:B101"/>
    <mergeCell ref="E98:AJ98"/>
    <mergeCell ref="E99:AJ99"/>
    <mergeCell ref="E100:AJ100"/>
    <mergeCell ref="E101:AJ101"/>
    <mergeCell ref="B102:B105"/>
    <mergeCell ref="E102:AJ102"/>
    <mergeCell ref="E103:AJ103"/>
    <mergeCell ref="E104:AJ104"/>
    <mergeCell ref="E105:AJ105"/>
    <mergeCell ref="B90:B93"/>
    <mergeCell ref="E90:AJ90"/>
    <mergeCell ref="E91:AJ91"/>
    <mergeCell ref="E92:AJ92"/>
    <mergeCell ref="E93:AJ93"/>
    <mergeCell ref="B94:B97"/>
    <mergeCell ref="E94:AJ94"/>
    <mergeCell ref="E95:AJ95"/>
    <mergeCell ref="E96:AJ96"/>
    <mergeCell ref="E97:AJ97"/>
    <mergeCell ref="B82:B85"/>
    <mergeCell ref="E82:AJ82"/>
    <mergeCell ref="E83:AJ83"/>
    <mergeCell ref="E84:AJ84"/>
    <mergeCell ref="E85:AJ85"/>
    <mergeCell ref="B86:B89"/>
    <mergeCell ref="E86:AJ86"/>
    <mergeCell ref="E87:AJ87"/>
    <mergeCell ref="E88:AJ88"/>
    <mergeCell ref="E89:AJ89"/>
    <mergeCell ref="B74:B77"/>
    <mergeCell ref="E74:AJ74"/>
    <mergeCell ref="E75:AJ75"/>
    <mergeCell ref="E76:AJ76"/>
    <mergeCell ref="E77:AJ77"/>
    <mergeCell ref="B78:B81"/>
    <mergeCell ref="E78:AJ78"/>
    <mergeCell ref="E79:AJ79"/>
    <mergeCell ref="E80:AJ80"/>
    <mergeCell ref="E81:AJ81"/>
    <mergeCell ref="B66:B69"/>
    <mergeCell ref="E66:AJ66"/>
    <mergeCell ref="E67:AJ67"/>
    <mergeCell ref="E68:AJ68"/>
    <mergeCell ref="E69:AJ69"/>
    <mergeCell ref="B70:B73"/>
    <mergeCell ref="E70:AJ70"/>
    <mergeCell ref="E71:AJ71"/>
    <mergeCell ref="E72:AJ72"/>
    <mergeCell ref="E73:AJ73"/>
    <mergeCell ref="Z60:AB60"/>
    <mergeCell ref="AD60:AF60"/>
    <mergeCell ref="AH60:AJ60"/>
    <mergeCell ref="AD61:AF61"/>
    <mergeCell ref="AH61:AJ61"/>
    <mergeCell ref="B62:B65"/>
    <mergeCell ref="E62:AJ62"/>
    <mergeCell ref="E63:AJ63"/>
    <mergeCell ref="E64:AJ64"/>
    <mergeCell ref="E65:AJ65"/>
    <mergeCell ref="F61:H61"/>
    <mergeCell ref="J61:L61"/>
    <mergeCell ref="N61:P61"/>
    <mergeCell ref="R61:T61"/>
    <mergeCell ref="V61:X61"/>
    <mergeCell ref="Z61:AB61"/>
    <mergeCell ref="B58:B61"/>
    <mergeCell ref="V60:X60"/>
    <mergeCell ref="Z58:AB58"/>
    <mergeCell ref="AD58:AF58"/>
    <mergeCell ref="AH58:AJ58"/>
    <mergeCell ref="F59:H59"/>
    <mergeCell ref="J59:L59"/>
    <mergeCell ref="N59:P59"/>
    <mergeCell ref="V59:X59"/>
    <mergeCell ref="Z59:AB59"/>
    <mergeCell ref="AD59:AF59"/>
    <mergeCell ref="AH59:AJ59"/>
    <mergeCell ref="F58:H58"/>
    <mergeCell ref="J58:L58"/>
    <mergeCell ref="N58:P58"/>
    <mergeCell ref="R58:T58"/>
    <mergeCell ref="V58:X58"/>
    <mergeCell ref="B54:B57"/>
    <mergeCell ref="F57:H57"/>
    <mergeCell ref="J57:L57"/>
    <mergeCell ref="N57:P57"/>
    <mergeCell ref="R57:T57"/>
    <mergeCell ref="F60:H60"/>
    <mergeCell ref="J60:L60"/>
    <mergeCell ref="N60:P60"/>
    <mergeCell ref="R60:T60"/>
    <mergeCell ref="F56:H56"/>
    <mergeCell ref="J56:L56"/>
    <mergeCell ref="N56:P56"/>
    <mergeCell ref="R56:T56"/>
    <mergeCell ref="F55:H55"/>
    <mergeCell ref="J55:L55"/>
    <mergeCell ref="N55:P55"/>
    <mergeCell ref="R55:T55"/>
    <mergeCell ref="F54:H54"/>
    <mergeCell ref="J54:L54"/>
    <mergeCell ref="N54:P54"/>
    <mergeCell ref="R54:T54"/>
    <mergeCell ref="R59:T59"/>
    <mergeCell ref="V56:X56"/>
    <mergeCell ref="Z56:AB56"/>
    <mergeCell ref="AD56:AF56"/>
    <mergeCell ref="AH56:AJ56"/>
    <mergeCell ref="V57:X57"/>
    <mergeCell ref="Z57:AB57"/>
    <mergeCell ref="AD57:AF57"/>
    <mergeCell ref="AH57:AJ57"/>
    <mergeCell ref="Z54:AB54"/>
    <mergeCell ref="AD54:AF54"/>
    <mergeCell ref="AH54:AJ54"/>
    <mergeCell ref="V55:X55"/>
    <mergeCell ref="Z55:AB55"/>
    <mergeCell ref="AD55:AF55"/>
    <mergeCell ref="V54:X54"/>
    <mergeCell ref="AH55:AJ55"/>
    <mergeCell ref="B46:B49"/>
    <mergeCell ref="E46:AJ46"/>
    <mergeCell ref="E47:AJ47"/>
    <mergeCell ref="E48:AJ48"/>
    <mergeCell ref="E49:AJ49"/>
    <mergeCell ref="B50:B53"/>
    <mergeCell ref="E50:AJ50"/>
    <mergeCell ref="E51:AJ51"/>
    <mergeCell ref="E52:AJ52"/>
    <mergeCell ref="E53:AJ53"/>
    <mergeCell ref="B38:B41"/>
    <mergeCell ref="E38:AJ38"/>
    <mergeCell ref="E39:AJ39"/>
    <mergeCell ref="E40:AJ40"/>
    <mergeCell ref="E41:AJ41"/>
    <mergeCell ref="B42:B45"/>
    <mergeCell ref="E42:AJ42"/>
    <mergeCell ref="E43:AJ43"/>
    <mergeCell ref="E44:AJ44"/>
    <mergeCell ref="E45:AJ45"/>
    <mergeCell ref="B30:B33"/>
    <mergeCell ref="E30:AJ30"/>
    <mergeCell ref="E31:AJ31"/>
    <mergeCell ref="E32:AJ32"/>
    <mergeCell ref="E33:AJ33"/>
    <mergeCell ref="B34:B37"/>
    <mergeCell ref="E34:AJ34"/>
    <mergeCell ref="E35:AJ35"/>
    <mergeCell ref="E36:AJ36"/>
    <mergeCell ref="E37:AJ37"/>
    <mergeCell ref="B22:B25"/>
    <mergeCell ref="E22:AJ22"/>
    <mergeCell ref="E23:AJ23"/>
    <mergeCell ref="E24:AJ24"/>
    <mergeCell ref="E25:AJ25"/>
    <mergeCell ref="B26:B29"/>
    <mergeCell ref="E26:AJ26"/>
    <mergeCell ref="E27:AJ27"/>
    <mergeCell ref="E28:AJ28"/>
    <mergeCell ref="E29:AJ29"/>
    <mergeCell ref="E20:AJ20"/>
    <mergeCell ref="E21:AJ21"/>
    <mergeCell ref="AG11:AH11"/>
    <mergeCell ref="AI11:AJ11"/>
    <mergeCell ref="E12:L12"/>
    <mergeCell ref="M12:AJ12"/>
    <mergeCell ref="E13:AJ13"/>
    <mergeCell ref="B14:B17"/>
    <mergeCell ref="E14:T14"/>
    <mergeCell ref="U14:AJ14"/>
    <mergeCell ref="E15:T15"/>
    <mergeCell ref="E16:T16"/>
    <mergeCell ref="E3:L3"/>
    <mergeCell ref="M3:T3"/>
    <mergeCell ref="U3:AB3"/>
    <mergeCell ref="AC3:AJ3"/>
    <mergeCell ref="A6:A137"/>
    <mergeCell ref="B6:B9"/>
    <mergeCell ref="E6:T6"/>
    <mergeCell ref="U6:AB6"/>
    <mergeCell ref="AC6:AJ6"/>
    <mergeCell ref="G7:I7"/>
    <mergeCell ref="K7:L7"/>
    <mergeCell ref="M7:AJ7"/>
    <mergeCell ref="E8:T8"/>
    <mergeCell ref="U8:AJ8"/>
    <mergeCell ref="E9:AJ9"/>
    <mergeCell ref="B10:B13"/>
    <mergeCell ref="E10:AJ10"/>
    <mergeCell ref="E11:H11"/>
    <mergeCell ref="AC11:AD11"/>
    <mergeCell ref="AE11:AF11"/>
    <mergeCell ref="E17:AJ17"/>
    <mergeCell ref="B18:B21"/>
    <mergeCell ref="E18:AJ18"/>
    <mergeCell ref="E19:AJ19"/>
  </mergeCells>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D6EE-2F18-4F65-9CFE-D62634488272}">
  <dimension ref="A1:AL659"/>
  <sheetViews>
    <sheetView zoomScale="80" zoomScaleNormal="80" workbookViewId="0">
      <pane ySplit="1" topLeftCell="A42" activePane="bottomLeft" state="frozen"/>
      <selection pane="bottomLeft" activeCell="E71" sqref="E71:L71"/>
      <selection activeCell="H1" sqref="H1"/>
    </sheetView>
  </sheetViews>
  <sheetFormatPr defaultRowHeight="15.75" outlineLevelRow="2"/>
  <cols>
    <col min="1" max="1" width="8.875" customWidth="1"/>
    <col min="4" max="4" width="25.625" customWidth="1"/>
  </cols>
  <sheetData>
    <row r="1" spans="1:38" s="45" customFormat="1" ht="36.75" customHeight="1">
      <c r="A1" s="42" t="s">
        <v>229</v>
      </c>
      <c r="B1" s="43"/>
      <c r="C1" s="43"/>
      <c r="D1" s="44"/>
      <c r="E1" s="165">
        <v>31</v>
      </c>
      <c r="F1" s="163">
        <f>E1-1</f>
        <v>30</v>
      </c>
      <c r="G1" s="163">
        <f t="shared" ref="G1:AJ1" si="0">F1-1</f>
        <v>29</v>
      </c>
      <c r="H1" s="163">
        <f t="shared" si="0"/>
        <v>28</v>
      </c>
      <c r="I1" s="163">
        <f>H1-1</f>
        <v>27</v>
      </c>
      <c r="J1" s="163">
        <f t="shared" si="0"/>
        <v>26</v>
      </c>
      <c r="K1" s="163">
        <f t="shared" si="0"/>
        <v>25</v>
      </c>
      <c r="L1" s="163">
        <f t="shared" si="0"/>
        <v>24</v>
      </c>
      <c r="M1" s="163">
        <f t="shared" si="0"/>
        <v>23</v>
      </c>
      <c r="N1" s="163">
        <f t="shared" si="0"/>
        <v>22</v>
      </c>
      <c r="O1" s="163">
        <f t="shared" si="0"/>
        <v>21</v>
      </c>
      <c r="P1" s="163">
        <f t="shared" si="0"/>
        <v>20</v>
      </c>
      <c r="Q1" s="163">
        <f t="shared" si="0"/>
        <v>19</v>
      </c>
      <c r="R1" s="163">
        <f t="shared" si="0"/>
        <v>18</v>
      </c>
      <c r="S1" s="163">
        <f t="shared" si="0"/>
        <v>17</v>
      </c>
      <c r="T1" s="163">
        <f t="shared" si="0"/>
        <v>16</v>
      </c>
      <c r="U1" s="163">
        <f t="shared" si="0"/>
        <v>15</v>
      </c>
      <c r="V1" s="163">
        <f t="shared" si="0"/>
        <v>14</v>
      </c>
      <c r="W1" s="163">
        <f t="shared" si="0"/>
        <v>13</v>
      </c>
      <c r="X1" s="163">
        <f t="shared" si="0"/>
        <v>12</v>
      </c>
      <c r="Y1" s="163">
        <f t="shared" si="0"/>
        <v>11</v>
      </c>
      <c r="Z1" s="163">
        <f t="shared" si="0"/>
        <v>10</v>
      </c>
      <c r="AA1" s="163">
        <f t="shared" si="0"/>
        <v>9</v>
      </c>
      <c r="AB1" s="163">
        <f t="shared" si="0"/>
        <v>8</v>
      </c>
      <c r="AC1" s="163">
        <f t="shared" si="0"/>
        <v>7</v>
      </c>
      <c r="AD1" s="163">
        <f t="shared" si="0"/>
        <v>6</v>
      </c>
      <c r="AE1" s="163">
        <f t="shared" si="0"/>
        <v>5</v>
      </c>
      <c r="AF1" s="163">
        <f t="shared" si="0"/>
        <v>4</v>
      </c>
      <c r="AG1" s="163">
        <f t="shared" si="0"/>
        <v>3</v>
      </c>
      <c r="AH1" s="163">
        <f t="shared" si="0"/>
        <v>2</v>
      </c>
      <c r="AI1" s="163">
        <f t="shared" si="0"/>
        <v>1</v>
      </c>
      <c r="AJ1" s="163">
        <f t="shared" si="0"/>
        <v>0</v>
      </c>
    </row>
    <row r="2" spans="1:38">
      <c r="A2" s="46"/>
      <c r="B2" s="46"/>
      <c r="C2" s="45"/>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spans="1:38">
      <c r="A3" s="45"/>
      <c r="B3" s="45"/>
      <c r="C3" s="45"/>
      <c r="D3" s="47"/>
      <c r="E3" s="467" t="s">
        <v>230</v>
      </c>
      <c r="F3" s="468"/>
      <c r="G3" s="468"/>
      <c r="H3" s="468"/>
      <c r="I3" s="468"/>
      <c r="J3" s="468"/>
      <c r="K3" s="468"/>
      <c r="L3" s="468"/>
      <c r="M3" s="467" t="s">
        <v>231</v>
      </c>
      <c r="N3" s="468"/>
      <c r="O3" s="468"/>
      <c r="P3" s="468"/>
      <c r="Q3" s="468"/>
      <c r="R3" s="468"/>
      <c r="S3" s="468"/>
      <c r="T3" s="468"/>
      <c r="U3" s="467" t="s">
        <v>232</v>
      </c>
      <c r="V3" s="468"/>
      <c r="W3" s="468"/>
      <c r="X3" s="468"/>
      <c r="Y3" s="468"/>
      <c r="Z3" s="468"/>
      <c r="AA3" s="468"/>
      <c r="AB3" s="468"/>
      <c r="AC3" s="467" t="s">
        <v>233</v>
      </c>
      <c r="AD3" s="468"/>
      <c r="AE3" s="468"/>
      <c r="AF3" s="468"/>
      <c r="AG3" s="468"/>
      <c r="AH3" s="468"/>
      <c r="AI3" s="468"/>
      <c r="AJ3" s="468"/>
    </row>
    <row r="4" spans="1:38">
      <c r="A4" s="45"/>
      <c r="B4" s="43"/>
      <c r="C4" s="43"/>
      <c r="D4" s="44"/>
      <c r="E4" s="165">
        <v>31</v>
      </c>
      <c r="F4" s="163">
        <f>E4-1</f>
        <v>30</v>
      </c>
      <c r="G4" s="163">
        <f t="shared" ref="G4:AJ4" si="1">F4-1</f>
        <v>29</v>
      </c>
      <c r="H4" s="163">
        <f t="shared" si="1"/>
        <v>28</v>
      </c>
      <c r="I4" s="163">
        <f>H4-1</f>
        <v>27</v>
      </c>
      <c r="J4" s="163">
        <f t="shared" si="1"/>
        <v>26</v>
      </c>
      <c r="K4" s="163">
        <f t="shared" si="1"/>
        <v>25</v>
      </c>
      <c r="L4" s="163">
        <f t="shared" si="1"/>
        <v>24</v>
      </c>
      <c r="M4" s="163">
        <f t="shared" si="1"/>
        <v>23</v>
      </c>
      <c r="N4" s="163">
        <f t="shared" si="1"/>
        <v>22</v>
      </c>
      <c r="O4" s="163">
        <f t="shared" si="1"/>
        <v>21</v>
      </c>
      <c r="P4" s="163">
        <f t="shared" si="1"/>
        <v>20</v>
      </c>
      <c r="Q4" s="163">
        <f t="shared" si="1"/>
        <v>19</v>
      </c>
      <c r="R4" s="163">
        <f t="shared" si="1"/>
        <v>18</v>
      </c>
      <c r="S4" s="163">
        <f t="shared" si="1"/>
        <v>17</v>
      </c>
      <c r="T4" s="163">
        <f t="shared" si="1"/>
        <v>16</v>
      </c>
      <c r="U4" s="163">
        <f t="shared" si="1"/>
        <v>15</v>
      </c>
      <c r="V4" s="163">
        <f t="shared" si="1"/>
        <v>14</v>
      </c>
      <c r="W4" s="163">
        <f t="shared" si="1"/>
        <v>13</v>
      </c>
      <c r="X4" s="163">
        <f t="shared" si="1"/>
        <v>12</v>
      </c>
      <c r="Y4" s="163">
        <f t="shared" si="1"/>
        <v>11</v>
      </c>
      <c r="Z4" s="163">
        <f t="shared" si="1"/>
        <v>10</v>
      </c>
      <c r="AA4" s="163">
        <f t="shared" si="1"/>
        <v>9</v>
      </c>
      <c r="AB4" s="163">
        <f t="shared" si="1"/>
        <v>8</v>
      </c>
      <c r="AC4" s="163">
        <f t="shared" si="1"/>
        <v>7</v>
      </c>
      <c r="AD4" s="163">
        <f t="shared" si="1"/>
        <v>6</v>
      </c>
      <c r="AE4" s="163">
        <f t="shared" si="1"/>
        <v>5</v>
      </c>
      <c r="AF4" s="163">
        <f t="shared" si="1"/>
        <v>4</v>
      </c>
      <c r="AG4" s="163">
        <f t="shared" si="1"/>
        <v>3</v>
      </c>
      <c r="AH4" s="163">
        <f t="shared" si="1"/>
        <v>2</v>
      </c>
      <c r="AI4" s="163">
        <f t="shared" si="1"/>
        <v>1</v>
      </c>
      <c r="AJ4" s="163">
        <f t="shared" si="1"/>
        <v>0</v>
      </c>
    </row>
    <row r="5" spans="1:38" ht="33.75">
      <c r="A5" s="45"/>
      <c r="B5" s="48" t="s">
        <v>234</v>
      </c>
      <c r="C5" s="48" t="s">
        <v>235</v>
      </c>
      <c r="D5" s="48" t="s">
        <v>236</v>
      </c>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row>
    <row r="6" spans="1:38" outlineLevel="2">
      <c r="A6" s="473" t="s">
        <v>237</v>
      </c>
      <c r="B6" s="475">
        <v>100000</v>
      </c>
      <c r="C6" s="166" t="str">
        <f>DEC2HEX(HEX2DEC($B$6)*16, 8)</f>
        <v>01000000</v>
      </c>
      <c r="D6" s="286" t="s">
        <v>238</v>
      </c>
      <c r="E6" s="734" t="s">
        <v>728</v>
      </c>
      <c r="F6" s="735"/>
      <c r="G6" s="735"/>
      <c r="H6" s="735"/>
      <c r="I6" s="735"/>
      <c r="J6" s="735"/>
      <c r="K6" s="735"/>
      <c r="L6" s="735"/>
      <c r="M6" s="735"/>
      <c r="N6" s="735"/>
      <c r="O6" s="735"/>
      <c r="P6" s="735"/>
      <c r="Q6" s="735"/>
      <c r="R6" s="735"/>
      <c r="S6" s="735"/>
      <c r="T6" s="736"/>
      <c r="U6" s="481" t="s">
        <v>239</v>
      </c>
      <c r="V6" s="482"/>
      <c r="W6" s="482"/>
      <c r="X6" s="482"/>
      <c r="Y6" s="482"/>
      <c r="Z6" s="482"/>
      <c r="AA6" s="482"/>
      <c r="AB6" s="482"/>
      <c r="AC6" s="483" t="s">
        <v>240</v>
      </c>
      <c r="AD6" s="484"/>
      <c r="AE6" s="484"/>
      <c r="AF6" s="484"/>
      <c r="AG6" s="484"/>
      <c r="AH6" s="484"/>
      <c r="AI6" s="484"/>
      <c r="AJ6" s="485"/>
    </row>
    <row r="7" spans="1:38" outlineLevel="2">
      <c r="A7" s="474"/>
      <c r="B7" s="476"/>
      <c r="C7" s="51" t="str">
        <f t="shared" ref="C7:C17" si="2">DEC2HEX(HEX2DEC(C6) + 4, 8)</f>
        <v>01000004</v>
      </c>
      <c r="D7" s="286" t="s">
        <v>241</v>
      </c>
      <c r="E7" s="107" t="s">
        <v>242</v>
      </c>
      <c r="F7" s="52" t="s">
        <v>245</v>
      </c>
      <c r="G7" s="486" t="s">
        <v>244</v>
      </c>
      <c r="H7" s="487"/>
      <c r="I7" s="488"/>
      <c r="J7" s="52" t="s">
        <v>245</v>
      </c>
      <c r="K7" s="489" t="s">
        <v>246</v>
      </c>
      <c r="L7" s="489"/>
      <c r="M7" s="490" t="s">
        <v>247</v>
      </c>
      <c r="N7" s="491"/>
      <c r="O7" s="491"/>
      <c r="P7" s="491"/>
      <c r="Q7" s="491"/>
      <c r="R7" s="491"/>
      <c r="S7" s="491"/>
      <c r="T7" s="491"/>
      <c r="U7" s="491"/>
      <c r="V7" s="491"/>
      <c r="W7" s="491"/>
      <c r="X7" s="491"/>
      <c r="Y7" s="491"/>
      <c r="Z7" s="491"/>
      <c r="AA7" s="491"/>
      <c r="AB7" s="491"/>
      <c r="AC7" s="491"/>
      <c r="AD7" s="491"/>
      <c r="AE7" s="491"/>
      <c r="AF7" s="491"/>
      <c r="AG7" s="491"/>
      <c r="AH7" s="491"/>
      <c r="AI7" s="491"/>
      <c r="AJ7" s="492"/>
      <c r="AL7" t="s">
        <v>729</v>
      </c>
    </row>
    <row r="8" spans="1:38" outlineLevel="2">
      <c r="A8" s="474"/>
      <c r="B8" s="476"/>
      <c r="C8" s="51" t="str">
        <f t="shared" si="2"/>
        <v>01000008</v>
      </c>
      <c r="D8" s="51" t="s">
        <v>248</v>
      </c>
      <c r="E8" s="497" t="s">
        <v>730</v>
      </c>
      <c r="F8" s="498"/>
      <c r="G8" s="498"/>
      <c r="H8" s="498"/>
      <c r="I8" s="498"/>
      <c r="J8" s="498"/>
      <c r="K8" s="498"/>
      <c r="L8" s="498"/>
      <c r="M8" s="498"/>
      <c r="N8" s="498"/>
      <c r="O8" s="498"/>
      <c r="P8" s="498"/>
      <c r="Q8" s="498"/>
      <c r="R8" s="498"/>
      <c r="S8" s="498"/>
      <c r="T8" s="498"/>
      <c r="U8" s="498"/>
      <c r="V8" s="498"/>
      <c r="W8" s="498"/>
      <c r="X8" s="498"/>
      <c r="Y8" s="498"/>
      <c r="Z8" s="498"/>
      <c r="AA8" s="498"/>
      <c r="AB8" s="498"/>
      <c r="AC8" s="498"/>
      <c r="AD8" s="498"/>
      <c r="AE8" s="498"/>
      <c r="AF8" s="498"/>
      <c r="AG8" s="498"/>
      <c r="AH8" s="498"/>
      <c r="AI8" s="498"/>
      <c r="AJ8" s="499"/>
      <c r="AL8" t="s">
        <v>729</v>
      </c>
    </row>
    <row r="9" spans="1:38" outlineLevel="2">
      <c r="A9" s="474"/>
      <c r="B9" s="477"/>
      <c r="C9" s="54" t="str">
        <f t="shared" si="2"/>
        <v>0100000C</v>
      </c>
      <c r="D9" s="51" t="s">
        <v>250</v>
      </c>
      <c r="E9" s="493" t="s">
        <v>251</v>
      </c>
      <c r="F9" s="494"/>
      <c r="G9" s="494"/>
      <c r="H9" s="494"/>
      <c r="I9" s="494"/>
      <c r="J9" s="494"/>
      <c r="K9" s="494"/>
      <c r="L9" s="494"/>
      <c r="M9" s="494"/>
      <c r="N9" s="494"/>
      <c r="O9" s="494"/>
      <c r="P9" s="494"/>
      <c r="Q9" s="494"/>
      <c r="R9" s="494"/>
      <c r="S9" s="494"/>
      <c r="T9" s="494"/>
      <c r="U9" s="494"/>
      <c r="V9" s="494"/>
      <c r="W9" s="494"/>
      <c r="X9" s="494"/>
      <c r="Y9" s="494"/>
      <c r="Z9" s="494"/>
      <c r="AA9" s="494"/>
      <c r="AB9" s="494"/>
      <c r="AC9" s="494"/>
      <c r="AD9" s="494"/>
      <c r="AE9" s="494"/>
      <c r="AF9" s="494"/>
      <c r="AG9" s="494"/>
      <c r="AH9" s="494"/>
      <c r="AI9" s="494"/>
      <c r="AJ9" s="495"/>
      <c r="AL9" t="s">
        <v>729</v>
      </c>
    </row>
    <row r="10" spans="1:38" outlineLevel="2">
      <c r="A10" s="474"/>
      <c r="B10" s="496" t="str">
        <f>DEC2HEX(HEX2DEC(B6) + 1)</f>
        <v>100001</v>
      </c>
      <c r="C10" s="49" t="str">
        <f t="shared" si="2"/>
        <v>01000010</v>
      </c>
      <c r="D10" s="105" t="s">
        <v>252</v>
      </c>
      <c r="E10" s="461" t="s">
        <v>253</v>
      </c>
      <c r="F10" s="462"/>
      <c r="G10" s="462"/>
      <c r="H10" s="462"/>
      <c r="I10" s="462"/>
      <c r="J10" s="462"/>
      <c r="K10" s="462"/>
      <c r="L10" s="462"/>
      <c r="M10" s="462"/>
      <c r="N10" s="462"/>
      <c r="O10" s="462"/>
      <c r="P10" s="462"/>
      <c r="Q10" s="462"/>
      <c r="R10" s="462"/>
      <c r="S10" s="462"/>
      <c r="T10" s="462"/>
      <c r="U10" s="462"/>
      <c r="V10" s="462"/>
      <c r="W10" s="462"/>
      <c r="X10" s="462"/>
      <c r="Y10" s="462"/>
      <c r="Z10" s="462"/>
      <c r="AA10" s="462"/>
      <c r="AB10" s="462"/>
      <c r="AC10" s="462"/>
      <c r="AD10" s="462"/>
      <c r="AE10" s="462"/>
      <c r="AF10" s="462"/>
      <c r="AG10" s="462"/>
      <c r="AH10" s="462"/>
      <c r="AI10" s="462"/>
      <c r="AJ10" s="463"/>
    </row>
    <row r="11" spans="1:38" ht="16.149999999999999" customHeight="1" outlineLevel="2">
      <c r="A11" s="474"/>
      <c r="B11" s="468"/>
      <c r="C11" s="51" t="str">
        <f t="shared" si="2"/>
        <v>01000014</v>
      </c>
      <c r="D11" s="280" t="s">
        <v>254</v>
      </c>
      <c r="E11" s="525" t="s">
        <v>255</v>
      </c>
      <c r="F11" s="526"/>
      <c r="G11" s="526"/>
      <c r="H11" s="527"/>
      <c r="I11" s="585" t="s">
        <v>245</v>
      </c>
      <c r="J11" s="737"/>
      <c r="K11" s="737"/>
      <c r="L11" s="737"/>
      <c r="M11" s="737"/>
      <c r="N11" s="737"/>
      <c r="O11" s="737"/>
      <c r="P11" s="737"/>
      <c r="Q11" s="737"/>
      <c r="R11" s="737"/>
      <c r="S11" s="737"/>
      <c r="T11" s="737"/>
      <c r="U11" s="737"/>
      <c r="V11" s="737"/>
      <c r="W11" s="737"/>
      <c r="X11" s="737"/>
      <c r="Y11" s="737"/>
      <c r="Z11" s="737"/>
      <c r="AA11" s="737"/>
      <c r="AB11" s="586"/>
      <c r="AC11" s="509" t="s">
        <v>256</v>
      </c>
      <c r="AD11" s="510"/>
      <c r="AE11" s="509" t="s">
        <v>257</v>
      </c>
      <c r="AF11" s="510"/>
      <c r="AG11" s="509" t="s">
        <v>258</v>
      </c>
      <c r="AH11" s="510"/>
      <c r="AI11" s="509" t="s">
        <v>259</v>
      </c>
      <c r="AJ11" s="510"/>
    </row>
    <row r="12" spans="1:38" outlineLevel="2">
      <c r="A12" s="474"/>
      <c r="B12" s="468"/>
      <c r="C12" s="51" t="str">
        <f t="shared" si="2"/>
        <v>01000018</v>
      </c>
      <c r="D12" s="51" t="s">
        <v>260</v>
      </c>
      <c r="E12" s="511" t="s">
        <v>261</v>
      </c>
      <c r="F12" s="512"/>
      <c r="G12" s="512"/>
      <c r="H12" s="512"/>
      <c r="I12" s="512"/>
      <c r="J12" s="512"/>
      <c r="K12" s="512"/>
      <c r="L12" s="512"/>
      <c r="M12" s="513" t="s">
        <v>262</v>
      </c>
      <c r="N12" s="491"/>
      <c r="O12" s="491"/>
      <c r="P12" s="491"/>
      <c r="Q12" s="491"/>
      <c r="R12" s="491"/>
      <c r="S12" s="491"/>
      <c r="T12" s="491"/>
      <c r="U12" s="491"/>
      <c r="V12" s="491"/>
      <c r="W12" s="491"/>
      <c r="X12" s="491"/>
      <c r="Y12" s="491"/>
      <c r="Z12" s="491"/>
      <c r="AA12" s="491"/>
      <c r="AB12" s="491"/>
      <c r="AC12" s="491"/>
      <c r="AD12" s="491"/>
      <c r="AE12" s="491"/>
      <c r="AF12" s="491"/>
      <c r="AG12" s="491"/>
      <c r="AH12" s="491"/>
      <c r="AI12" s="491"/>
      <c r="AJ12" s="514"/>
      <c r="AL12" t="s">
        <v>731</v>
      </c>
    </row>
    <row r="13" spans="1:38" outlineLevel="2">
      <c r="A13" s="474"/>
      <c r="B13" s="468"/>
      <c r="C13" s="54" t="str">
        <f t="shared" si="2"/>
        <v>0100001C</v>
      </c>
      <c r="D13" s="54" t="s">
        <v>263</v>
      </c>
      <c r="E13" s="497" t="s">
        <v>263</v>
      </c>
      <c r="F13" s="498"/>
      <c r="G13" s="498"/>
      <c r="H13" s="498"/>
      <c r="I13" s="498"/>
      <c r="J13" s="498"/>
      <c r="K13" s="498"/>
      <c r="L13" s="498"/>
      <c r="M13" s="498"/>
      <c r="N13" s="498"/>
      <c r="O13" s="498"/>
      <c r="P13" s="498"/>
      <c r="Q13" s="498"/>
      <c r="R13" s="498"/>
      <c r="S13" s="498"/>
      <c r="T13" s="498"/>
      <c r="U13" s="498"/>
      <c r="V13" s="498"/>
      <c r="W13" s="498"/>
      <c r="X13" s="498"/>
      <c r="Y13" s="498"/>
      <c r="Z13" s="498"/>
      <c r="AA13" s="498"/>
      <c r="AB13" s="498"/>
      <c r="AC13" s="498"/>
      <c r="AD13" s="498"/>
      <c r="AE13" s="498"/>
      <c r="AF13" s="498"/>
      <c r="AG13" s="498"/>
      <c r="AH13" s="498"/>
      <c r="AI13" s="498"/>
      <c r="AJ13" s="499"/>
    </row>
    <row r="14" spans="1:38" outlineLevel="2">
      <c r="A14" s="474"/>
      <c r="B14" s="496" t="str">
        <f>DEC2HEX(HEX2DEC(B10) + 1)</f>
        <v>100002</v>
      </c>
      <c r="C14" s="49" t="str">
        <f t="shared" si="2"/>
        <v>01000020</v>
      </c>
      <c r="D14" s="49" t="s">
        <v>264</v>
      </c>
      <c r="E14" s="515" t="s">
        <v>265</v>
      </c>
      <c r="F14" s="516"/>
      <c r="G14" s="516"/>
      <c r="H14" s="516"/>
      <c r="I14" s="516"/>
      <c r="J14" s="516"/>
      <c r="K14" s="516"/>
      <c r="L14" s="516"/>
      <c r="M14" s="516"/>
      <c r="N14" s="516"/>
      <c r="O14" s="516"/>
      <c r="P14" s="516"/>
      <c r="Q14" s="516"/>
      <c r="R14" s="516"/>
      <c r="S14" s="516"/>
      <c r="T14" s="517"/>
      <c r="U14" s="518" t="s">
        <v>266</v>
      </c>
      <c r="V14" s="519"/>
      <c r="W14" s="519"/>
      <c r="X14" s="519"/>
      <c r="Y14" s="519"/>
      <c r="Z14" s="519"/>
      <c r="AA14" s="519"/>
      <c r="AB14" s="519"/>
      <c r="AC14" s="519"/>
      <c r="AD14" s="519"/>
      <c r="AE14" s="519"/>
      <c r="AF14" s="519"/>
      <c r="AG14" s="519"/>
      <c r="AH14" s="519"/>
      <c r="AI14" s="519"/>
      <c r="AJ14" s="520"/>
      <c r="AL14" t="s">
        <v>731</v>
      </c>
    </row>
    <row r="15" spans="1:38" outlineLevel="2">
      <c r="A15" s="474"/>
      <c r="B15" s="468"/>
      <c r="C15" s="51" t="str">
        <f t="shared" si="2"/>
        <v>01000024</v>
      </c>
      <c r="D15" s="51" t="s">
        <v>267</v>
      </c>
      <c r="E15" s="521" t="s">
        <v>265</v>
      </c>
      <c r="F15" s="522"/>
      <c r="G15" s="522"/>
      <c r="H15" s="522"/>
      <c r="I15" s="522"/>
      <c r="J15" s="522"/>
      <c r="K15" s="522"/>
      <c r="L15" s="522"/>
      <c r="M15" s="522"/>
      <c r="N15" s="522"/>
      <c r="O15" s="522"/>
      <c r="P15" s="522"/>
      <c r="Q15" s="522"/>
      <c r="R15" s="522"/>
      <c r="S15" s="522"/>
      <c r="T15" s="523"/>
      <c r="U15" s="55" t="s">
        <v>268</v>
      </c>
      <c r="V15" s="50"/>
      <c r="W15" s="50"/>
      <c r="X15" s="50"/>
      <c r="Y15" s="50"/>
      <c r="Z15" s="56" t="s">
        <v>269</v>
      </c>
      <c r="AA15" s="56" t="s">
        <v>270</v>
      </c>
      <c r="AB15" s="56" t="s">
        <v>271</v>
      </c>
      <c r="AC15" s="56" t="s">
        <v>272</v>
      </c>
      <c r="AD15" s="56" t="s">
        <v>273</v>
      </c>
      <c r="AE15" s="56" t="s">
        <v>274</v>
      </c>
      <c r="AF15" s="57">
        <v>0</v>
      </c>
      <c r="AG15" s="56" t="s">
        <v>275</v>
      </c>
      <c r="AH15" s="56" t="s">
        <v>276</v>
      </c>
      <c r="AI15" s="56" t="s">
        <v>277</v>
      </c>
      <c r="AJ15" s="56" t="s">
        <v>278</v>
      </c>
    </row>
    <row r="16" spans="1:38" outlineLevel="2">
      <c r="A16" s="474"/>
      <c r="B16" s="468"/>
      <c r="C16" s="51" t="str">
        <f t="shared" si="2"/>
        <v>01000028</v>
      </c>
      <c r="D16" s="51" t="s">
        <v>279</v>
      </c>
      <c r="E16" s="524" t="s">
        <v>265</v>
      </c>
      <c r="F16" s="491"/>
      <c r="G16" s="491"/>
      <c r="H16" s="491"/>
      <c r="I16" s="491"/>
      <c r="J16" s="491"/>
      <c r="K16" s="491"/>
      <c r="L16" s="491"/>
      <c r="M16" s="491"/>
      <c r="N16" s="491"/>
      <c r="O16" s="491"/>
      <c r="P16" s="491"/>
      <c r="Q16" s="491"/>
      <c r="R16" s="491"/>
      <c r="S16" s="491"/>
      <c r="T16" s="492"/>
      <c r="U16" s="52"/>
      <c r="V16" s="52"/>
      <c r="W16" s="52"/>
      <c r="X16" s="52"/>
      <c r="Y16" s="52"/>
      <c r="Z16" s="56" t="s">
        <v>269</v>
      </c>
      <c r="AA16" s="56" t="s">
        <v>270</v>
      </c>
      <c r="AB16" s="56" t="s">
        <v>271</v>
      </c>
      <c r="AC16" s="56" t="s">
        <v>272</v>
      </c>
      <c r="AD16" s="56" t="s">
        <v>273</v>
      </c>
      <c r="AE16" s="56" t="s">
        <v>274</v>
      </c>
      <c r="AF16" s="57">
        <v>0</v>
      </c>
      <c r="AG16" s="56" t="s">
        <v>275</v>
      </c>
      <c r="AH16" s="56" t="s">
        <v>276</v>
      </c>
      <c r="AI16" s="56" t="s">
        <v>277</v>
      </c>
      <c r="AJ16" s="56" t="s">
        <v>278</v>
      </c>
    </row>
    <row r="17" spans="1:36" ht="16.149999999999999" customHeight="1" outlineLevel="2">
      <c r="A17" s="474"/>
      <c r="B17" s="468"/>
      <c r="C17" s="54" t="str">
        <f t="shared" si="2"/>
        <v>0100002C</v>
      </c>
      <c r="D17" s="281" t="s">
        <v>252</v>
      </c>
      <c r="E17" s="469" t="s">
        <v>245</v>
      </c>
      <c r="F17" s="470"/>
      <c r="G17" s="470"/>
      <c r="H17" s="470"/>
      <c r="I17" s="470"/>
      <c r="J17" s="470"/>
      <c r="K17" s="470"/>
      <c r="L17" s="470"/>
      <c r="M17" s="470"/>
      <c r="N17" s="470"/>
      <c r="O17" s="470"/>
      <c r="P17" s="470"/>
      <c r="Q17" s="470"/>
      <c r="R17" s="470"/>
      <c r="S17" s="470"/>
      <c r="T17" s="470"/>
      <c r="U17" s="470"/>
      <c r="V17" s="470"/>
      <c r="W17" s="470"/>
      <c r="X17" s="470"/>
      <c r="Y17" s="470"/>
      <c r="Z17" s="470"/>
      <c r="AA17" s="470"/>
      <c r="AB17" s="470"/>
      <c r="AC17" s="470"/>
      <c r="AD17" s="470"/>
      <c r="AE17" s="470"/>
      <c r="AF17" s="470"/>
      <c r="AG17" s="470"/>
      <c r="AH17" s="470"/>
      <c r="AI17" s="470"/>
      <c r="AJ17" s="471"/>
    </row>
    <row r="18" spans="1:36" outlineLevel="2">
      <c r="A18" s="474"/>
      <c r="B18" s="496" t="str">
        <f>DEC2HEX(HEX2DEC(B14) + 1)</f>
        <v>100003</v>
      </c>
      <c r="C18" s="49" t="str">
        <f>DEC2HEX(HEX2DEC(C17) + 4, 8)</f>
        <v>01000030</v>
      </c>
      <c r="D18" s="285" t="s">
        <v>280</v>
      </c>
      <c r="E18" s="497" t="s">
        <v>281</v>
      </c>
      <c r="F18" s="498"/>
      <c r="G18" s="498"/>
      <c r="H18" s="498"/>
      <c r="I18" s="498"/>
      <c r="J18" s="498"/>
      <c r="K18" s="498"/>
      <c r="L18" s="498"/>
      <c r="M18" s="498"/>
      <c r="N18" s="498"/>
      <c r="O18" s="498"/>
      <c r="P18" s="498"/>
      <c r="Q18" s="498"/>
      <c r="R18" s="498"/>
      <c r="S18" s="498"/>
      <c r="T18" s="498"/>
      <c r="U18" s="498"/>
      <c r="V18" s="498"/>
      <c r="W18" s="498"/>
      <c r="X18" s="498"/>
      <c r="Y18" s="498"/>
      <c r="Z18" s="498"/>
      <c r="AA18" s="498"/>
      <c r="AB18" s="498"/>
      <c r="AC18" s="498"/>
      <c r="AD18" s="498"/>
      <c r="AE18" s="498"/>
      <c r="AF18" s="498"/>
      <c r="AG18" s="498"/>
      <c r="AH18" s="498"/>
      <c r="AI18" s="498"/>
      <c r="AJ18" s="499"/>
    </row>
    <row r="19" spans="1:36" outlineLevel="2">
      <c r="A19" s="474"/>
      <c r="B19" s="468"/>
      <c r="C19" s="51" t="str">
        <f>DEC2HEX(HEX2DEC(C18) + 4, 8)</f>
        <v>01000034</v>
      </c>
      <c r="D19" s="286" t="s">
        <v>282</v>
      </c>
      <c r="E19" s="500" t="s">
        <v>283</v>
      </c>
      <c r="F19" s="501"/>
      <c r="G19" s="501"/>
      <c r="H19" s="501"/>
      <c r="I19" s="501"/>
      <c r="J19" s="501"/>
      <c r="K19" s="501"/>
      <c r="L19" s="501"/>
      <c r="M19" s="501"/>
      <c r="N19" s="501"/>
      <c r="O19" s="501"/>
      <c r="P19" s="501"/>
      <c r="Q19" s="501"/>
      <c r="R19" s="501"/>
      <c r="S19" s="501"/>
      <c r="T19" s="501"/>
      <c r="U19" s="501"/>
      <c r="V19" s="501"/>
      <c r="W19" s="501"/>
      <c r="X19" s="501"/>
      <c r="Y19" s="501"/>
      <c r="Z19" s="501"/>
      <c r="AA19" s="501"/>
      <c r="AB19" s="501"/>
      <c r="AC19" s="501"/>
      <c r="AD19" s="501"/>
      <c r="AE19" s="501"/>
      <c r="AF19" s="501"/>
      <c r="AG19" s="501"/>
      <c r="AH19" s="501"/>
      <c r="AI19" s="501"/>
      <c r="AJ19" s="502"/>
    </row>
    <row r="20" spans="1:36" outlineLevel="2">
      <c r="A20" s="474"/>
      <c r="B20" s="468"/>
      <c r="C20" s="51" t="str">
        <f t="shared" ref="C20:C21" si="3">DEC2HEX(HEX2DEC(C19) + 4, 8)</f>
        <v>01000038</v>
      </c>
      <c r="D20" s="286" t="s">
        <v>284</v>
      </c>
      <c r="E20" s="503" t="s">
        <v>285</v>
      </c>
      <c r="F20" s="504"/>
      <c r="G20" s="504"/>
      <c r="H20" s="504"/>
      <c r="I20" s="504"/>
      <c r="J20" s="504"/>
      <c r="K20" s="504"/>
      <c r="L20" s="504"/>
      <c r="M20" s="504"/>
      <c r="N20" s="504"/>
      <c r="O20" s="504"/>
      <c r="P20" s="504"/>
      <c r="Q20" s="504"/>
      <c r="R20" s="504"/>
      <c r="S20" s="504"/>
      <c r="T20" s="504"/>
      <c r="U20" s="504"/>
      <c r="V20" s="504"/>
      <c r="W20" s="504"/>
      <c r="X20" s="504"/>
      <c r="Y20" s="504"/>
      <c r="Z20" s="504"/>
      <c r="AA20" s="504"/>
      <c r="AB20" s="504"/>
      <c r="AC20" s="504"/>
      <c r="AD20" s="504"/>
      <c r="AE20" s="504"/>
      <c r="AF20" s="504"/>
      <c r="AG20" s="504"/>
      <c r="AH20" s="504"/>
      <c r="AI20" s="504"/>
      <c r="AJ20" s="505"/>
    </row>
    <row r="21" spans="1:36" outlineLevel="2">
      <c r="A21" s="474"/>
      <c r="B21" s="468"/>
      <c r="C21" s="54" t="str">
        <f t="shared" si="3"/>
        <v>0100003C</v>
      </c>
      <c r="D21" s="287" t="s">
        <v>286</v>
      </c>
      <c r="E21" s="506" t="s">
        <v>287</v>
      </c>
      <c r="F21" s="507"/>
      <c r="G21" s="507"/>
      <c r="H21" s="507"/>
      <c r="I21" s="507"/>
      <c r="J21" s="507"/>
      <c r="K21" s="507"/>
      <c r="L21" s="507"/>
      <c r="M21" s="507"/>
      <c r="N21" s="507"/>
      <c r="O21" s="507"/>
      <c r="P21" s="507"/>
      <c r="Q21" s="507"/>
      <c r="R21" s="507"/>
      <c r="S21" s="507"/>
      <c r="T21" s="507"/>
      <c r="U21" s="507"/>
      <c r="V21" s="507"/>
      <c r="W21" s="507"/>
      <c r="X21" s="507"/>
      <c r="Y21" s="507"/>
      <c r="Z21" s="507"/>
      <c r="AA21" s="507"/>
      <c r="AB21" s="507"/>
      <c r="AC21" s="507"/>
      <c r="AD21" s="507"/>
      <c r="AE21" s="507"/>
      <c r="AF21" s="507"/>
      <c r="AG21" s="507"/>
      <c r="AH21" s="507"/>
      <c r="AI21" s="507"/>
      <c r="AJ21" s="508"/>
    </row>
    <row r="22" spans="1:36" outlineLevel="2">
      <c r="A22" s="474"/>
      <c r="B22" s="496" t="str">
        <f>DEC2HEX(HEX2DEC(B18) + 1)</f>
        <v>100004</v>
      </c>
      <c r="C22" s="49" t="str">
        <f>DEC2HEX(HEX2DEC(C21) + 4, 8)</f>
        <v>01000040</v>
      </c>
      <c r="D22" s="285" t="s">
        <v>732</v>
      </c>
      <c r="E22" s="497" t="s">
        <v>289</v>
      </c>
      <c r="F22" s="498"/>
      <c r="G22" s="498"/>
      <c r="H22" s="498"/>
      <c r="I22" s="498"/>
      <c r="J22" s="498"/>
      <c r="K22" s="498"/>
      <c r="L22" s="498"/>
      <c r="M22" s="498"/>
      <c r="N22" s="498"/>
      <c r="O22" s="498"/>
      <c r="P22" s="498"/>
      <c r="Q22" s="498"/>
      <c r="R22" s="498"/>
      <c r="S22" s="498"/>
      <c r="T22" s="498"/>
      <c r="U22" s="498"/>
      <c r="V22" s="498"/>
      <c r="W22" s="498"/>
      <c r="X22" s="498"/>
      <c r="Y22" s="498"/>
      <c r="Z22" s="498"/>
      <c r="AA22" s="498"/>
      <c r="AB22" s="498"/>
      <c r="AC22" s="498"/>
      <c r="AD22" s="498"/>
      <c r="AE22" s="498"/>
      <c r="AF22" s="498"/>
      <c r="AG22" s="498"/>
      <c r="AH22" s="498"/>
      <c r="AI22" s="498"/>
      <c r="AJ22" s="499"/>
    </row>
    <row r="23" spans="1:36" outlineLevel="2">
      <c r="A23" s="474"/>
      <c r="B23" s="468"/>
      <c r="C23" s="51" t="str">
        <f t="shared" ref="C23:C25" si="4">DEC2HEX(HEX2DEC(C22) + 4, 8)</f>
        <v>01000044</v>
      </c>
      <c r="D23" s="286" t="s">
        <v>733</v>
      </c>
      <c r="E23" s="534" t="s">
        <v>291</v>
      </c>
      <c r="F23" s="532"/>
      <c r="G23" s="532"/>
      <c r="H23" s="532"/>
      <c r="I23" s="532"/>
      <c r="J23" s="532"/>
      <c r="K23" s="532"/>
      <c r="L23" s="532"/>
      <c r="M23" s="532"/>
      <c r="N23" s="532"/>
      <c r="O23" s="532"/>
      <c r="P23" s="532"/>
      <c r="Q23" s="532"/>
      <c r="R23" s="532"/>
      <c r="S23" s="532"/>
      <c r="T23" s="532"/>
      <c r="U23" s="532"/>
      <c r="V23" s="532"/>
      <c r="W23" s="532"/>
      <c r="X23" s="532"/>
      <c r="Y23" s="532"/>
      <c r="Z23" s="532"/>
      <c r="AA23" s="532"/>
      <c r="AB23" s="532"/>
      <c r="AC23" s="532"/>
      <c r="AD23" s="532"/>
      <c r="AE23" s="532"/>
      <c r="AF23" s="532"/>
      <c r="AG23" s="532"/>
      <c r="AH23" s="532"/>
      <c r="AI23" s="532"/>
      <c r="AJ23" s="533"/>
    </row>
    <row r="24" spans="1:36" outlineLevel="2">
      <c r="A24" s="474"/>
      <c r="B24" s="468"/>
      <c r="C24" s="51" t="str">
        <f t="shared" si="4"/>
        <v>01000048</v>
      </c>
      <c r="D24" s="286" t="s">
        <v>734</v>
      </c>
      <c r="E24" s="534" t="s">
        <v>293</v>
      </c>
      <c r="F24" s="532"/>
      <c r="G24" s="532"/>
      <c r="H24" s="532"/>
      <c r="I24" s="532"/>
      <c r="J24" s="532"/>
      <c r="K24" s="532"/>
      <c r="L24" s="532"/>
      <c r="M24" s="532"/>
      <c r="N24" s="532"/>
      <c r="O24" s="532"/>
      <c r="P24" s="532"/>
      <c r="Q24" s="532"/>
      <c r="R24" s="532"/>
      <c r="S24" s="532"/>
      <c r="T24" s="532"/>
      <c r="U24" s="532"/>
      <c r="V24" s="532"/>
      <c r="W24" s="532"/>
      <c r="X24" s="532"/>
      <c r="Y24" s="532"/>
      <c r="Z24" s="532"/>
      <c r="AA24" s="532"/>
      <c r="AB24" s="532"/>
      <c r="AC24" s="532"/>
      <c r="AD24" s="532"/>
      <c r="AE24" s="532"/>
      <c r="AF24" s="532"/>
      <c r="AG24" s="532"/>
      <c r="AH24" s="532"/>
      <c r="AI24" s="532"/>
      <c r="AJ24" s="533"/>
    </row>
    <row r="25" spans="1:36" outlineLevel="2">
      <c r="A25" s="474"/>
      <c r="B25" s="468"/>
      <c r="C25" s="54" t="str">
        <f t="shared" si="4"/>
        <v>0100004C</v>
      </c>
      <c r="D25" s="287" t="s">
        <v>735</v>
      </c>
      <c r="E25" s="534" t="s">
        <v>295</v>
      </c>
      <c r="F25" s="532"/>
      <c r="G25" s="532"/>
      <c r="H25" s="532"/>
      <c r="I25" s="532"/>
      <c r="J25" s="532"/>
      <c r="K25" s="532"/>
      <c r="L25" s="532"/>
      <c r="M25" s="532"/>
      <c r="N25" s="532"/>
      <c r="O25" s="532"/>
      <c r="P25" s="532"/>
      <c r="Q25" s="532"/>
      <c r="R25" s="532"/>
      <c r="S25" s="532"/>
      <c r="T25" s="532"/>
      <c r="U25" s="532"/>
      <c r="V25" s="532"/>
      <c r="W25" s="532"/>
      <c r="X25" s="532"/>
      <c r="Y25" s="532"/>
      <c r="Z25" s="532"/>
      <c r="AA25" s="532"/>
      <c r="AB25" s="532"/>
      <c r="AC25" s="532"/>
      <c r="AD25" s="532"/>
      <c r="AE25" s="532"/>
      <c r="AF25" s="532"/>
      <c r="AG25" s="532"/>
      <c r="AH25" s="532"/>
      <c r="AI25" s="532"/>
      <c r="AJ25" s="533"/>
    </row>
    <row r="26" spans="1:36" outlineLevel="2">
      <c r="A26" s="474"/>
      <c r="B26" s="496" t="str">
        <f>DEC2HEX(HEX2DEC(B22) + 1)</f>
        <v>100005</v>
      </c>
      <c r="C26" s="49" t="str">
        <f>DEC2HEX(HEX2DEC(C25) + 4, 8)</f>
        <v>01000050</v>
      </c>
      <c r="D26" s="285" t="s">
        <v>736</v>
      </c>
      <c r="E26" s="497" t="s">
        <v>297</v>
      </c>
      <c r="F26" s="498"/>
      <c r="G26" s="498"/>
      <c r="H26" s="498"/>
      <c r="I26" s="498"/>
      <c r="J26" s="498"/>
      <c r="K26" s="498"/>
      <c r="L26" s="498"/>
      <c r="M26" s="498"/>
      <c r="N26" s="498"/>
      <c r="O26" s="498"/>
      <c r="P26" s="498"/>
      <c r="Q26" s="498"/>
      <c r="R26" s="498"/>
      <c r="S26" s="498"/>
      <c r="T26" s="498"/>
      <c r="U26" s="498"/>
      <c r="V26" s="498"/>
      <c r="W26" s="498"/>
      <c r="X26" s="498"/>
      <c r="Y26" s="498"/>
      <c r="Z26" s="498"/>
      <c r="AA26" s="498"/>
      <c r="AB26" s="498"/>
      <c r="AC26" s="498"/>
      <c r="AD26" s="498"/>
      <c r="AE26" s="498"/>
      <c r="AF26" s="498"/>
      <c r="AG26" s="498"/>
      <c r="AH26" s="498"/>
      <c r="AI26" s="498"/>
      <c r="AJ26" s="499"/>
    </row>
    <row r="27" spans="1:36" outlineLevel="2">
      <c r="A27" s="474"/>
      <c r="B27" s="468"/>
      <c r="C27" s="51" t="str">
        <f t="shared" ref="C27:C29" si="5">DEC2HEX(HEX2DEC(C26) + 4, 8)</f>
        <v>01000054</v>
      </c>
      <c r="D27" s="286" t="s">
        <v>737</v>
      </c>
      <c r="E27" s="534" t="s">
        <v>299</v>
      </c>
      <c r="F27" s="532"/>
      <c r="G27" s="532"/>
      <c r="H27" s="532"/>
      <c r="I27" s="532"/>
      <c r="J27" s="532"/>
      <c r="K27" s="532"/>
      <c r="L27" s="532"/>
      <c r="M27" s="532"/>
      <c r="N27" s="532"/>
      <c r="O27" s="532"/>
      <c r="P27" s="532"/>
      <c r="Q27" s="532"/>
      <c r="R27" s="532"/>
      <c r="S27" s="532"/>
      <c r="T27" s="532"/>
      <c r="U27" s="532"/>
      <c r="V27" s="532"/>
      <c r="W27" s="532"/>
      <c r="X27" s="532"/>
      <c r="Y27" s="532"/>
      <c r="Z27" s="532"/>
      <c r="AA27" s="532"/>
      <c r="AB27" s="532"/>
      <c r="AC27" s="532"/>
      <c r="AD27" s="532"/>
      <c r="AE27" s="532"/>
      <c r="AF27" s="532"/>
      <c r="AG27" s="532"/>
      <c r="AH27" s="532"/>
      <c r="AI27" s="532"/>
      <c r="AJ27" s="533"/>
    </row>
    <row r="28" spans="1:36" outlineLevel="2">
      <c r="A28" s="474"/>
      <c r="B28" s="468"/>
      <c r="C28" s="51" t="str">
        <f t="shared" si="5"/>
        <v>01000058</v>
      </c>
      <c r="D28" s="286" t="s">
        <v>738</v>
      </c>
      <c r="E28" s="534" t="s">
        <v>301</v>
      </c>
      <c r="F28" s="532"/>
      <c r="G28" s="532"/>
      <c r="H28" s="532"/>
      <c r="I28" s="532"/>
      <c r="J28" s="532"/>
      <c r="K28" s="532"/>
      <c r="L28" s="532"/>
      <c r="M28" s="532"/>
      <c r="N28" s="532"/>
      <c r="O28" s="532"/>
      <c r="P28" s="532"/>
      <c r="Q28" s="532"/>
      <c r="R28" s="532"/>
      <c r="S28" s="532"/>
      <c r="T28" s="532"/>
      <c r="U28" s="532"/>
      <c r="V28" s="532"/>
      <c r="W28" s="532"/>
      <c r="X28" s="532"/>
      <c r="Y28" s="532"/>
      <c r="Z28" s="532"/>
      <c r="AA28" s="532"/>
      <c r="AB28" s="532"/>
      <c r="AC28" s="532"/>
      <c r="AD28" s="532"/>
      <c r="AE28" s="532"/>
      <c r="AF28" s="532"/>
      <c r="AG28" s="532"/>
      <c r="AH28" s="532"/>
      <c r="AI28" s="532"/>
      <c r="AJ28" s="533"/>
    </row>
    <row r="29" spans="1:36" outlineLevel="2">
      <c r="A29" s="474"/>
      <c r="B29" s="468"/>
      <c r="C29" s="54" t="str">
        <f t="shared" si="5"/>
        <v>0100005C</v>
      </c>
      <c r="D29" s="287" t="s">
        <v>739</v>
      </c>
      <c r="E29" s="534" t="s">
        <v>303</v>
      </c>
      <c r="F29" s="532"/>
      <c r="G29" s="532"/>
      <c r="H29" s="532"/>
      <c r="I29" s="532"/>
      <c r="J29" s="532"/>
      <c r="K29" s="532"/>
      <c r="L29" s="532"/>
      <c r="M29" s="532"/>
      <c r="N29" s="532"/>
      <c r="O29" s="532"/>
      <c r="P29" s="532"/>
      <c r="Q29" s="532"/>
      <c r="R29" s="532"/>
      <c r="S29" s="532"/>
      <c r="T29" s="532"/>
      <c r="U29" s="532"/>
      <c r="V29" s="532"/>
      <c r="W29" s="532"/>
      <c r="X29" s="532"/>
      <c r="Y29" s="532"/>
      <c r="Z29" s="532"/>
      <c r="AA29" s="532"/>
      <c r="AB29" s="532"/>
      <c r="AC29" s="532"/>
      <c r="AD29" s="532"/>
      <c r="AE29" s="532"/>
      <c r="AF29" s="532"/>
      <c r="AG29" s="532"/>
      <c r="AH29" s="532"/>
      <c r="AI29" s="532"/>
      <c r="AJ29" s="533"/>
    </row>
    <row r="30" spans="1:36" outlineLevel="2">
      <c r="A30" s="474"/>
      <c r="B30" s="496" t="str">
        <f>DEC2HEX(HEX2DEC(B26) + 1)</f>
        <v>100006</v>
      </c>
      <c r="C30" s="49" t="str">
        <f>DEC2HEX(HEX2DEC(C29) + 4, 8)</f>
        <v>01000060</v>
      </c>
      <c r="D30" s="285" t="s">
        <v>304</v>
      </c>
      <c r="E30" s="497" t="s">
        <v>305</v>
      </c>
      <c r="F30" s="498"/>
      <c r="G30" s="498"/>
      <c r="H30" s="498"/>
      <c r="I30" s="498"/>
      <c r="J30" s="498"/>
      <c r="K30" s="498"/>
      <c r="L30" s="498"/>
      <c r="M30" s="498"/>
      <c r="N30" s="498"/>
      <c r="O30" s="498"/>
      <c r="P30" s="498"/>
      <c r="Q30" s="498"/>
      <c r="R30" s="498"/>
      <c r="S30" s="498"/>
      <c r="T30" s="498"/>
      <c r="U30" s="498"/>
      <c r="V30" s="498"/>
      <c r="W30" s="498"/>
      <c r="X30" s="498"/>
      <c r="Y30" s="498"/>
      <c r="Z30" s="498"/>
      <c r="AA30" s="498"/>
      <c r="AB30" s="498"/>
      <c r="AC30" s="498"/>
      <c r="AD30" s="498"/>
      <c r="AE30" s="498"/>
      <c r="AF30" s="498"/>
      <c r="AG30" s="498"/>
      <c r="AH30" s="498"/>
      <c r="AI30" s="498"/>
      <c r="AJ30" s="499"/>
    </row>
    <row r="31" spans="1:36" outlineLevel="2">
      <c r="A31" s="474"/>
      <c r="B31" s="468"/>
      <c r="C31" s="51" t="str">
        <f t="shared" ref="C31:C33" si="6">DEC2HEX(HEX2DEC(C30) + 4, 8)</f>
        <v>01000064</v>
      </c>
      <c r="D31" s="286" t="s">
        <v>306</v>
      </c>
      <c r="E31" s="534" t="s">
        <v>307</v>
      </c>
      <c r="F31" s="532"/>
      <c r="G31" s="532"/>
      <c r="H31" s="532"/>
      <c r="I31" s="532"/>
      <c r="J31" s="532"/>
      <c r="K31" s="532"/>
      <c r="L31" s="532"/>
      <c r="M31" s="532"/>
      <c r="N31" s="532"/>
      <c r="O31" s="532"/>
      <c r="P31" s="532"/>
      <c r="Q31" s="532"/>
      <c r="R31" s="532"/>
      <c r="S31" s="532"/>
      <c r="T31" s="532"/>
      <c r="U31" s="532"/>
      <c r="V31" s="532"/>
      <c r="W31" s="532"/>
      <c r="X31" s="532"/>
      <c r="Y31" s="532"/>
      <c r="Z31" s="532"/>
      <c r="AA31" s="532"/>
      <c r="AB31" s="532"/>
      <c r="AC31" s="532"/>
      <c r="AD31" s="532"/>
      <c r="AE31" s="532"/>
      <c r="AF31" s="532"/>
      <c r="AG31" s="532"/>
      <c r="AH31" s="532"/>
      <c r="AI31" s="532"/>
      <c r="AJ31" s="533"/>
    </row>
    <row r="32" spans="1:36" outlineLevel="2">
      <c r="A32" s="474"/>
      <c r="B32" s="468"/>
      <c r="C32" s="51" t="str">
        <f t="shared" si="6"/>
        <v>01000068</v>
      </c>
      <c r="D32" s="281" t="s">
        <v>252</v>
      </c>
      <c r="E32" s="461" t="s">
        <v>253</v>
      </c>
      <c r="F32" s="462"/>
      <c r="G32" s="462"/>
      <c r="H32" s="462"/>
      <c r="I32" s="462"/>
      <c r="J32" s="462"/>
      <c r="K32" s="462"/>
      <c r="L32" s="462"/>
      <c r="M32" s="462"/>
      <c r="N32" s="462"/>
      <c r="O32" s="462"/>
      <c r="P32" s="462"/>
      <c r="Q32" s="462"/>
      <c r="R32" s="462"/>
      <c r="S32" s="462"/>
      <c r="T32" s="462"/>
      <c r="U32" s="462"/>
      <c r="V32" s="462"/>
      <c r="W32" s="462"/>
      <c r="X32" s="462"/>
      <c r="Y32" s="462"/>
      <c r="Z32" s="462"/>
      <c r="AA32" s="462"/>
      <c r="AB32" s="462"/>
      <c r="AC32" s="462"/>
      <c r="AD32" s="462"/>
      <c r="AE32" s="462"/>
      <c r="AF32" s="462"/>
      <c r="AG32" s="462"/>
      <c r="AH32" s="462"/>
      <c r="AI32" s="462"/>
      <c r="AJ32" s="463"/>
    </row>
    <row r="33" spans="1:38" outlineLevel="2">
      <c r="A33" s="474"/>
      <c r="B33" s="468"/>
      <c r="C33" s="49" t="str">
        <f t="shared" si="6"/>
        <v>0100006C</v>
      </c>
      <c r="D33" s="281" t="s">
        <v>252</v>
      </c>
      <c r="E33" s="461" t="s">
        <v>253</v>
      </c>
      <c r="F33" s="462"/>
      <c r="G33" s="462"/>
      <c r="H33" s="462"/>
      <c r="I33" s="462"/>
      <c r="J33" s="462"/>
      <c r="K33" s="462"/>
      <c r="L33" s="462"/>
      <c r="M33" s="462"/>
      <c r="N33" s="462"/>
      <c r="O33" s="462"/>
      <c r="P33" s="462"/>
      <c r="Q33" s="462"/>
      <c r="R33" s="462"/>
      <c r="S33" s="462"/>
      <c r="T33" s="462"/>
      <c r="U33" s="462"/>
      <c r="V33" s="462"/>
      <c r="W33" s="462"/>
      <c r="X33" s="462"/>
      <c r="Y33" s="462"/>
      <c r="Z33" s="462"/>
      <c r="AA33" s="462"/>
      <c r="AB33" s="462"/>
      <c r="AC33" s="462"/>
      <c r="AD33" s="462"/>
      <c r="AE33" s="462"/>
      <c r="AF33" s="462"/>
      <c r="AG33" s="462"/>
      <c r="AH33" s="462"/>
      <c r="AI33" s="462"/>
      <c r="AJ33" s="463"/>
    </row>
    <row r="34" spans="1:38" outlineLevel="2">
      <c r="A34" s="474"/>
      <c r="B34" s="496" t="str">
        <f>DEC2HEX(HEX2DEC(B30) + 1)</f>
        <v>100007</v>
      </c>
      <c r="C34" s="49" t="str">
        <f>DEC2HEX(HEX2DEC(C33) + 4, 8)</f>
        <v>01000070</v>
      </c>
      <c r="D34" s="105" t="s">
        <v>252</v>
      </c>
      <c r="E34" s="461" t="s">
        <v>253</v>
      </c>
      <c r="F34" s="462"/>
      <c r="G34" s="462"/>
      <c r="H34" s="462"/>
      <c r="I34" s="462"/>
      <c r="J34" s="462"/>
      <c r="K34" s="462"/>
      <c r="L34" s="462"/>
      <c r="M34" s="462"/>
      <c r="N34" s="462"/>
      <c r="O34" s="462"/>
      <c r="P34" s="462"/>
      <c r="Q34" s="462"/>
      <c r="R34" s="462"/>
      <c r="S34" s="462"/>
      <c r="T34" s="462"/>
      <c r="U34" s="462"/>
      <c r="V34" s="462"/>
      <c r="W34" s="462"/>
      <c r="X34" s="462"/>
      <c r="Y34" s="462"/>
      <c r="Z34" s="462"/>
      <c r="AA34" s="462"/>
      <c r="AB34" s="462"/>
      <c r="AC34" s="462"/>
      <c r="AD34" s="462"/>
      <c r="AE34" s="462"/>
      <c r="AF34" s="462"/>
      <c r="AG34" s="462"/>
      <c r="AH34" s="462"/>
      <c r="AI34" s="462"/>
      <c r="AJ34" s="463"/>
    </row>
    <row r="35" spans="1:38" outlineLevel="2">
      <c r="A35" s="474"/>
      <c r="B35" s="468"/>
      <c r="C35" s="49" t="str">
        <f t="shared" ref="C35:C37" si="7">DEC2HEX(HEX2DEC(C34) + 4, 8)</f>
        <v>01000074</v>
      </c>
      <c r="D35" s="317" t="s">
        <v>252</v>
      </c>
      <c r="E35" s="461" t="s">
        <v>253</v>
      </c>
      <c r="F35" s="462"/>
      <c r="G35" s="462"/>
      <c r="H35" s="462"/>
      <c r="I35" s="462"/>
      <c r="J35" s="462"/>
      <c r="K35" s="462"/>
      <c r="L35" s="462"/>
      <c r="M35" s="462"/>
      <c r="N35" s="462"/>
      <c r="O35" s="462"/>
      <c r="P35" s="462"/>
      <c r="Q35" s="462"/>
      <c r="R35" s="462"/>
      <c r="S35" s="462"/>
      <c r="T35" s="462"/>
      <c r="U35" s="462"/>
      <c r="V35" s="462"/>
      <c r="W35" s="462"/>
      <c r="X35" s="462"/>
      <c r="Y35" s="462"/>
      <c r="Z35" s="462"/>
      <c r="AA35" s="462"/>
      <c r="AB35" s="462"/>
      <c r="AC35" s="462"/>
      <c r="AD35" s="462"/>
      <c r="AE35" s="462"/>
      <c r="AF35" s="462"/>
      <c r="AG35" s="462"/>
      <c r="AH35" s="462"/>
      <c r="AI35" s="462"/>
      <c r="AJ35" s="463"/>
    </row>
    <row r="36" spans="1:38" outlineLevel="2">
      <c r="A36" s="474"/>
      <c r="B36" s="468"/>
      <c r="C36" s="49" t="str">
        <f t="shared" si="7"/>
        <v>01000078</v>
      </c>
      <c r="D36" s="317" t="s">
        <v>252</v>
      </c>
      <c r="E36" s="461" t="s">
        <v>253</v>
      </c>
      <c r="F36" s="462"/>
      <c r="G36" s="462"/>
      <c r="H36" s="462"/>
      <c r="I36" s="462"/>
      <c r="J36" s="462"/>
      <c r="K36" s="462"/>
      <c r="L36" s="462"/>
      <c r="M36" s="462"/>
      <c r="N36" s="462"/>
      <c r="O36" s="462"/>
      <c r="P36" s="462"/>
      <c r="Q36" s="462"/>
      <c r="R36" s="462"/>
      <c r="S36" s="462"/>
      <c r="T36" s="462"/>
      <c r="U36" s="462"/>
      <c r="V36" s="462"/>
      <c r="W36" s="462"/>
      <c r="X36" s="462"/>
      <c r="Y36" s="462"/>
      <c r="Z36" s="462"/>
      <c r="AA36" s="462"/>
      <c r="AB36" s="462"/>
      <c r="AC36" s="462"/>
      <c r="AD36" s="462"/>
      <c r="AE36" s="462"/>
      <c r="AF36" s="462"/>
      <c r="AG36" s="462"/>
      <c r="AH36" s="462"/>
      <c r="AI36" s="462"/>
      <c r="AJ36" s="463"/>
    </row>
    <row r="37" spans="1:38" outlineLevel="2">
      <c r="A37" s="474"/>
      <c r="B37" s="468"/>
      <c r="C37" s="49" t="str">
        <f t="shared" si="7"/>
        <v>0100007C</v>
      </c>
      <c r="D37" s="317" t="s">
        <v>252</v>
      </c>
      <c r="E37" s="461" t="s">
        <v>253</v>
      </c>
      <c r="F37" s="462"/>
      <c r="G37" s="462"/>
      <c r="H37" s="462"/>
      <c r="I37" s="462"/>
      <c r="J37" s="462"/>
      <c r="K37" s="462"/>
      <c r="L37" s="462"/>
      <c r="M37" s="462"/>
      <c r="N37" s="462"/>
      <c r="O37" s="462"/>
      <c r="P37" s="462"/>
      <c r="Q37" s="462"/>
      <c r="R37" s="462"/>
      <c r="S37" s="462"/>
      <c r="T37" s="462"/>
      <c r="U37" s="462"/>
      <c r="V37" s="462"/>
      <c r="W37" s="462"/>
      <c r="X37" s="462"/>
      <c r="Y37" s="462"/>
      <c r="Z37" s="462"/>
      <c r="AA37" s="462"/>
      <c r="AB37" s="462"/>
      <c r="AC37" s="462"/>
      <c r="AD37" s="462"/>
      <c r="AE37" s="462"/>
      <c r="AF37" s="462"/>
      <c r="AG37" s="462"/>
      <c r="AH37" s="462"/>
      <c r="AI37" s="462"/>
      <c r="AJ37" s="463"/>
    </row>
    <row r="38" spans="1:38" outlineLevel="2">
      <c r="A38" s="474"/>
      <c r="B38" s="496" t="str">
        <f>DEC2HEX(HEX2DEC(B34) + 1)</f>
        <v>100008</v>
      </c>
      <c r="C38" s="49" t="str">
        <f>DEC2HEX(HEX2DEC(C37) + 4, 8)</f>
        <v>01000080</v>
      </c>
      <c r="D38" s="49" t="s">
        <v>308</v>
      </c>
      <c r="E38" s="497" t="s">
        <v>309</v>
      </c>
      <c r="F38" s="498"/>
      <c r="G38" s="498"/>
      <c r="H38" s="498"/>
      <c r="I38" s="498"/>
      <c r="J38" s="498"/>
      <c r="K38" s="498"/>
      <c r="L38" s="498"/>
      <c r="M38" s="498"/>
      <c r="N38" s="498"/>
      <c r="O38" s="498"/>
      <c r="P38" s="498"/>
      <c r="Q38" s="498"/>
      <c r="R38" s="498"/>
      <c r="S38" s="498"/>
      <c r="T38" s="498"/>
      <c r="U38" s="498"/>
      <c r="V38" s="498"/>
      <c r="W38" s="498"/>
      <c r="X38" s="498"/>
      <c r="Y38" s="498"/>
      <c r="Z38" s="498"/>
      <c r="AA38" s="498"/>
      <c r="AB38" s="498"/>
      <c r="AC38" s="498"/>
      <c r="AD38" s="498"/>
      <c r="AE38" s="498"/>
      <c r="AF38" s="498"/>
      <c r="AG38" s="498"/>
      <c r="AH38" s="498"/>
      <c r="AI38" s="498"/>
      <c r="AJ38" s="499"/>
      <c r="AL38" t="s">
        <v>740</v>
      </c>
    </row>
    <row r="39" spans="1:38" outlineLevel="2">
      <c r="A39" s="474"/>
      <c r="B39" s="468"/>
      <c r="C39" s="49" t="str">
        <f t="shared" ref="C39:C102" si="8">DEC2HEX(HEX2DEC(C38) + 4, 8)</f>
        <v>01000084</v>
      </c>
      <c r="D39" s="51" t="s">
        <v>310</v>
      </c>
      <c r="E39" s="497" t="s">
        <v>311</v>
      </c>
      <c r="F39" s="498"/>
      <c r="G39" s="498"/>
      <c r="H39" s="498"/>
      <c r="I39" s="498"/>
      <c r="J39" s="498"/>
      <c r="K39" s="498"/>
      <c r="L39" s="498"/>
      <c r="M39" s="498"/>
      <c r="N39" s="498"/>
      <c r="O39" s="498"/>
      <c r="P39" s="498"/>
      <c r="Q39" s="498"/>
      <c r="R39" s="498"/>
      <c r="S39" s="498"/>
      <c r="T39" s="498"/>
      <c r="U39" s="498"/>
      <c r="V39" s="498"/>
      <c r="W39" s="498"/>
      <c r="X39" s="498"/>
      <c r="Y39" s="498"/>
      <c r="Z39" s="498"/>
      <c r="AA39" s="498"/>
      <c r="AB39" s="498"/>
      <c r="AC39" s="498"/>
      <c r="AD39" s="498"/>
      <c r="AE39" s="498"/>
      <c r="AF39" s="498"/>
      <c r="AG39" s="498"/>
      <c r="AH39" s="498"/>
      <c r="AI39" s="498"/>
      <c r="AJ39" s="499"/>
      <c r="AL39" t="s">
        <v>740</v>
      </c>
    </row>
    <row r="40" spans="1:38" outlineLevel="2">
      <c r="A40" s="474"/>
      <c r="B40" s="468"/>
      <c r="C40" s="49" t="str">
        <f t="shared" si="8"/>
        <v>01000088</v>
      </c>
      <c r="D40" s="51" t="s">
        <v>312</v>
      </c>
      <c r="E40" s="497" t="s">
        <v>313</v>
      </c>
      <c r="F40" s="498"/>
      <c r="G40" s="498"/>
      <c r="H40" s="498"/>
      <c r="I40" s="498"/>
      <c r="J40" s="498"/>
      <c r="K40" s="498"/>
      <c r="L40" s="498"/>
      <c r="M40" s="498"/>
      <c r="N40" s="498"/>
      <c r="O40" s="498"/>
      <c r="P40" s="498"/>
      <c r="Q40" s="498"/>
      <c r="R40" s="498"/>
      <c r="S40" s="498"/>
      <c r="T40" s="498"/>
      <c r="U40" s="498"/>
      <c r="V40" s="498"/>
      <c r="W40" s="498"/>
      <c r="X40" s="498"/>
      <c r="Y40" s="498"/>
      <c r="Z40" s="498"/>
      <c r="AA40" s="498"/>
      <c r="AB40" s="498"/>
      <c r="AC40" s="498"/>
      <c r="AD40" s="498"/>
      <c r="AE40" s="498"/>
      <c r="AF40" s="498"/>
      <c r="AG40" s="498"/>
      <c r="AH40" s="498"/>
      <c r="AI40" s="498"/>
      <c r="AJ40" s="499"/>
      <c r="AL40" t="s">
        <v>740</v>
      </c>
    </row>
    <row r="41" spans="1:38" outlineLevel="2">
      <c r="A41" s="474"/>
      <c r="B41" s="468"/>
      <c r="C41" s="49" t="str">
        <f t="shared" si="8"/>
        <v>0100008C</v>
      </c>
      <c r="D41" s="54" t="s">
        <v>314</v>
      </c>
      <c r="E41" s="497" t="s">
        <v>315</v>
      </c>
      <c r="F41" s="498"/>
      <c r="G41" s="498"/>
      <c r="H41" s="498"/>
      <c r="I41" s="498"/>
      <c r="J41" s="498"/>
      <c r="K41" s="498"/>
      <c r="L41" s="498"/>
      <c r="M41" s="498"/>
      <c r="N41" s="498"/>
      <c r="O41" s="498"/>
      <c r="P41" s="498"/>
      <c r="Q41" s="498"/>
      <c r="R41" s="498"/>
      <c r="S41" s="498"/>
      <c r="T41" s="498"/>
      <c r="U41" s="498"/>
      <c r="V41" s="498"/>
      <c r="W41" s="498"/>
      <c r="X41" s="498"/>
      <c r="Y41" s="498"/>
      <c r="Z41" s="498"/>
      <c r="AA41" s="498"/>
      <c r="AB41" s="498"/>
      <c r="AC41" s="498"/>
      <c r="AD41" s="498"/>
      <c r="AE41" s="498"/>
      <c r="AF41" s="498"/>
      <c r="AG41" s="498"/>
      <c r="AH41" s="498"/>
      <c r="AI41" s="498"/>
      <c r="AJ41" s="499"/>
      <c r="AL41" t="s">
        <v>740</v>
      </c>
    </row>
    <row r="42" spans="1:38" outlineLevel="2">
      <c r="A42" s="474"/>
      <c r="B42" s="496" t="str">
        <f>DEC2HEX(HEX2DEC(B38) + 1)</f>
        <v>100009</v>
      </c>
      <c r="C42" s="49" t="str">
        <f t="shared" si="8"/>
        <v>01000090</v>
      </c>
      <c r="D42" s="49" t="s">
        <v>316</v>
      </c>
      <c r="E42" s="497" t="s">
        <v>317</v>
      </c>
      <c r="F42" s="498"/>
      <c r="G42" s="498"/>
      <c r="H42" s="498"/>
      <c r="I42" s="498"/>
      <c r="J42" s="498"/>
      <c r="K42" s="498"/>
      <c r="L42" s="498"/>
      <c r="M42" s="498"/>
      <c r="N42" s="498"/>
      <c r="O42" s="498"/>
      <c r="P42" s="498"/>
      <c r="Q42" s="498"/>
      <c r="R42" s="498"/>
      <c r="S42" s="498"/>
      <c r="T42" s="498"/>
      <c r="U42" s="498"/>
      <c r="V42" s="498"/>
      <c r="W42" s="498"/>
      <c r="X42" s="498"/>
      <c r="Y42" s="498"/>
      <c r="Z42" s="498"/>
      <c r="AA42" s="498"/>
      <c r="AB42" s="498"/>
      <c r="AC42" s="498"/>
      <c r="AD42" s="498"/>
      <c r="AE42" s="498"/>
      <c r="AF42" s="498"/>
      <c r="AG42" s="498"/>
      <c r="AH42" s="498"/>
      <c r="AI42" s="498"/>
      <c r="AJ42" s="499"/>
      <c r="AL42" t="s">
        <v>740</v>
      </c>
    </row>
    <row r="43" spans="1:38" outlineLevel="2">
      <c r="A43" s="474"/>
      <c r="B43" s="468"/>
      <c r="C43" s="49" t="str">
        <f t="shared" si="8"/>
        <v>01000094</v>
      </c>
      <c r="D43" s="51" t="s">
        <v>318</v>
      </c>
      <c r="E43" s="497" t="s">
        <v>319</v>
      </c>
      <c r="F43" s="498"/>
      <c r="G43" s="498"/>
      <c r="H43" s="498"/>
      <c r="I43" s="498"/>
      <c r="J43" s="498"/>
      <c r="K43" s="498"/>
      <c r="L43" s="498"/>
      <c r="M43" s="498"/>
      <c r="N43" s="498"/>
      <c r="O43" s="498"/>
      <c r="P43" s="498"/>
      <c r="Q43" s="498"/>
      <c r="R43" s="498"/>
      <c r="S43" s="498"/>
      <c r="T43" s="498"/>
      <c r="U43" s="498"/>
      <c r="V43" s="498"/>
      <c r="W43" s="498"/>
      <c r="X43" s="498"/>
      <c r="Y43" s="498"/>
      <c r="Z43" s="498"/>
      <c r="AA43" s="498"/>
      <c r="AB43" s="498"/>
      <c r="AC43" s="498"/>
      <c r="AD43" s="498"/>
      <c r="AE43" s="498"/>
      <c r="AF43" s="498"/>
      <c r="AG43" s="498"/>
      <c r="AH43" s="498"/>
      <c r="AI43" s="498"/>
      <c r="AJ43" s="499"/>
      <c r="AL43" t="s">
        <v>740</v>
      </c>
    </row>
    <row r="44" spans="1:38" outlineLevel="2">
      <c r="A44" s="474"/>
      <c r="B44" s="468"/>
      <c r="C44" s="49" t="str">
        <f t="shared" si="8"/>
        <v>01000098</v>
      </c>
      <c r="D44" s="51" t="s">
        <v>320</v>
      </c>
      <c r="E44" s="497" t="s">
        <v>321</v>
      </c>
      <c r="F44" s="498"/>
      <c r="G44" s="498"/>
      <c r="H44" s="498"/>
      <c r="I44" s="498"/>
      <c r="J44" s="498"/>
      <c r="K44" s="498"/>
      <c r="L44" s="498"/>
      <c r="M44" s="498"/>
      <c r="N44" s="498"/>
      <c r="O44" s="498"/>
      <c r="P44" s="498"/>
      <c r="Q44" s="498"/>
      <c r="R44" s="498"/>
      <c r="S44" s="498"/>
      <c r="T44" s="498"/>
      <c r="U44" s="498"/>
      <c r="V44" s="498"/>
      <c r="W44" s="498"/>
      <c r="X44" s="498"/>
      <c r="Y44" s="498"/>
      <c r="Z44" s="498"/>
      <c r="AA44" s="498"/>
      <c r="AB44" s="498"/>
      <c r="AC44" s="498"/>
      <c r="AD44" s="498"/>
      <c r="AE44" s="498"/>
      <c r="AF44" s="498"/>
      <c r="AG44" s="498"/>
      <c r="AH44" s="498"/>
      <c r="AI44" s="498"/>
      <c r="AJ44" s="499"/>
      <c r="AL44" t="s">
        <v>740</v>
      </c>
    </row>
    <row r="45" spans="1:38" outlineLevel="2">
      <c r="A45" s="474"/>
      <c r="B45" s="468"/>
      <c r="C45" s="49" t="str">
        <f t="shared" si="8"/>
        <v>0100009C</v>
      </c>
      <c r="D45" s="54" t="s">
        <v>322</v>
      </c>
      <c r="E45" s="497" t="s">
        <v>323</v>
      </c>
      <c r="F45" s="498"/>
      <c r="G45" s="498"/>
      <c r="H45" s="498"/>
      <c r="I45" s="498"/>
      <c r="J45" s="498"/>
      <c r="K45" s="498"/>
      <c r="L45" s="498"/>
      <c r="M45" s="498"/>
      <c r="N45" s="498"/>
      <c r="O45" s="498"/>
      <c r="P45" s="498"/>
      <c r="Q45" s="498"/>
      <c r="R45" s="498"/>
      <c r="S45" s="498"/>
      <c r="T45" s="498"/>
      <c r="U45" s="498"/>
      <c r="V45" s="498"/>
      <c r="W45" s="498"/>
      <c r="X45" s="498"/>
      <c r="Y45" s="498"/>
      <c r="Z45" s="498"/>
      <c r="AA45" s="498"/>
      <c r="AB45" s="498"/>
      <c r="AC45" s="498"/>
      <c r="AD45" s="498"/>
      <c r="AE45" s="498"/>
      <c r="AF45" s="498"/>
      <c r="AG45" s="498"/>
      <c r="AH45" s="498"/>
      <c r="AI45" s="498"/>
      <c r="AJ45" s="499"/>
      <c r="AL45" t="s">
        <v>740</v>
      </c>
    </row>
    <row r="46" spans="1:38" outlineLevel="2">
      <c r="A46" s="474"/>
      <c r="B46" s="496" t="str">
        <f>DEC2HEX(HEX2DEC(B42) + 1)</f>
        <v>10000A</v>
      </c>
      <c r="C46" s="49" t="str">
        <f t="shared" si="8"/>
        <v>010000A0</v>
      </c>
      <c r="D46" s="49" t="s">
        <v>324</v>
      </c>
      <c r="E46" s="497" t="s">
        <v>325</v>
      </c>
      <c r="F46" s="498"/>
      <c r="G46" s="498"/>
      <c r="H46" s="498"/>
      <c r="I46" s="498"/>
      <c r="J46" s="498"/>
      <c r="K46" s="498"/>
      <c r="L46" s="498"/>
      <c r="M46" s="498"/>
      <c r="N46" s="498"/>
      <c r="O46" s="498"/>
      <c r="P46" s="498"/>
      <c r="Q46" s="498"/>
      <c r="R46" s="498"/>
      <c r="S46" s="498"/>
      <c r="T46" s="498"/>
      <c r="U46" s="498"/>
      <c r="V46" s="498"/>
      <c r="W46" s="498"/>
      <c r="X46" s="498"/>
      <c r="Y46" s="498"/>
      <c r="Z46" s="498"/>
      <c r="AA46" s="498"/>
      <c r="AB46" s="498"/>
      <c r="AC46" s="498"/>
      <c r="AD46" s="498"/>
      <c r="AE46" s="498"/>
      <c r="AF46" s="498"/>
      <c r="AG46" s="498"/>
      <c r="AH46" s="498"/>
      <c r="AI46" s="498"/>
      <c r="AJ46" s="499"/>
      <c r="AL46" t="s">
        <v>741</v>
      </c>
    </row>
    <row r="47" spans="1:38" outlineLevel="2">
      <c r="A47" s="474"/>
      <c r="B47" s="468"/>
      <c r="C47" s="49" t="str">
        <f t="shared" si="8"/>
        <v>010000A4</v>
      </c>
      <c r="D47" s="51" t="s">
        <v>326</v>
      </c>
      <c r="E47" s="497" t="s">
        <v>327</v>
      </c>
      <c r="F47" s="498"/>
      <c r="G47" s="498"/>
      <c r="H47" s="498"/>
      <c r="I47" s="498"/>
      <c r="J47" s="498"/>
      <c r="K47" s="498"/>
      <c r="L47" s="498"/>
      <c r="M47" s="498"/>
      <c r="N47" s="498"/>
      <c r="O47" s="498"/>
      <c r="P47" s="498"/>
      <c r="Q47" s="498"/>
      <c r="R47" s="498"/>
      <c r="S47" s="498"/>
      <c r="T47" s="498"/>
      <c r="U47" s="498"/>
      <c r="V47" s="498"/>
      <c r="W47" s="498"/>
      <c r="X47" s="498"/>
      <c r="Y47" s="498"/>
      <c r="Z47" s="498"/>
      <c r="AA47" s="498"/>
      <c r="AB47" s="498"/>
      <c r="AC47" s="498"/>
      <c r="AD47" s="498"/>
      <c r="AE47" s="498"/>
      <c r="AF47" s="498"/>
      <c r="AG47" s="498"/>
      <c r="AH47" s="498"/>
      <c r="AI47" s="498"/>
      <c r="AJ47" s="499"/>
      <c r="AL47" t="s">
        <v>741</v>
      </c>
    </row>
    <row r="48" spans="1:38" outlineLevel="2">
      <c r="A48" s="474"/>
      <c r="B48" s="468"/>
      <c r="C48" s="49" t="str">
        <f t="shared" si="8"/>
        <v>010000A8</v>
      </c>
      <c r="D48" s="51" t="s">
        <v>328</v>
      </c>
      <c r="E48" s="497" t="s">
        <v>329</v>
      </c>
      <c r="F48" s="498"/>
      <c r="G48" s="498"/>
      <c r="H48" s="498"/>
      <c r="I48" s="498"/>
      <c r="J48" s="498"/>
      <c r="K48" s="498"/>
      <c r="L48" s="498"/>
      <c r="M48" s="498"/>
      <c r="N48" s="498"/>
      <c r="O48" s="498"/>
      <c r="P48" s="498"/>
      <c r="Q48" s="498"/>
      <c r="R48" s="498"/>
      <c r="S48" s="498"/>
      <c r="T48" s="498"/>
      <c r="U48" s="498"/>
      <c r="V48" s="498"/>
      <c r="W48" s="498"/>
      <c r="X48" s="498"/>
      <c r="Y48" s="498"/>
      <c r="Z48" s="498"/>
      <c r="AA48" s="498"/>
      <c r="AB48" s="498"/>
      <c r="AC48" s="498"/>
      <c r="AD48" s="498"/>
      <c r="AE48" s="498"/>
      <c r="AF48" s="498"/>
      <c r="AG48" s="498"/>
      <c r="AH48" s="498"/>
      <c r="AI48" s="498"/>
      <c r="AJ48" s="499"/>
      <c r="AL48" t="s">
        <v>741</v>
      </c>
    </row>
    <row r="49" spans="1:38" outlineLevel="2">
      <c r="A49" s="474"/>
      <c r="B49" s="468"/>
      <c r="C49" s="49" t="str">
        <f t="shared" si="8"/>
        <v>010000AC</v>
      </c>
      <c r="D49" s="54" t="s">
        <v>330</v>
      </c>
      <c r="E49" s="497" t="s">
        <v>331</v>
      </c>
      <c r="F49" s="498"/>
      <c r="G49" s="498"/>
      <c r="H49" s="498"/>
      <c r="I49" s="498"/>
      <c r="J49" s="498"/>
      <c r="K49" s="498"/>
      <c r="L49" s="498"/>
      <c r="M49" s="498"/>
      <c r="N49" s="498"/>
      <c r="O49" s="498"/>
      <c r="P49" s="498"/>
      <c r="Q49" s="498"/>
      <c r="R49" s="498"/>
      <c r="S49" s="498"/>
      <c r="T49" s="498"/>
      <c r="U49" s="498"/>
      <c r="V49" s="498"/>
      <c r="W49" s="498"/>
      <c r="X49" s="498"/>
      <c r="Y49" s="498"/>
      <c r="Z49" s="498"/>
      <c r="AA49" s="498"/>
      <c r="AB49" s="498"/>
      <c r="AC49" s="498"/>
      <c r="AD49" s="498"/>
      <c r="AE49" s="498"/>
      <c r="AF49" s="498"/>
      <c r="AG49" s="498"/>
      <c r="AH49" s="498"/>
      <c r="AI49" s="498"/>
      <c r="AJ49" s="499"/>
      <c r="AL49" t="s">
        <v>741</v>
      </c>
    </row>
    <row r="50" spans="1:38" outlineLevel="2">
      <c r="A50" s="474"/>
      <c r="B50" s="496" t="str">
        <f>DEC2HEX(HEX2DEC(B46) + 1)</f>
        <v>10000B</v>
      </c>
      <c r="C50" s="49" t="str">
        <f t="shared" si="8"/>
        <v>010000B0</v>
      </c>
      <c r="D50" s="49" t="s">
        <v>332</v>
      </c>
      <c r="E50" s="534" t="s">
        <v>333</v>
      </c>
      <c r="F50" s="535"/>
      <c r="G50" s="535"/>
      <c r="H50" s="535"/>
      <c r="I50" s="535"/>
      <c r="J50" s="535"/>
      <c r="K50" s="535"/>
      <c r="L50" s="535"/>
      <c r="M50" s="535"/>
      <c r="N50" s="535"/>
      <c r="O50" s="535"/>
      <c r="P50" s="535"/>
      <c r="Q50" s="535"/>
      <c r="R50" s="535"/>
      <c r="S50" s="535"/>
      <c r="T50" s="535"/>
      <c r="U50" s="535"/>
      <c r="V50" s="535"/>
      <c r="W50" s="535"/>
      <c r="X50" s="535"/>
      <c r="Y50" s="535"/>
      <c r="Z50" s="535"/>
      <c r="AA50" s="535"/>
      <c r="AB50" s="535"/>
      <c r="AC50" s="535"/>
      <c r="AD50" s="535"/>
      <c r="AE50" s="535"/>
      <c r="AF50" s="535"/>
      <c r="AG50" s="535"/>
      <c r="AH50" s="535"/>
      <c r="AI50" s="535"/>
      <c r="AJ50" s="536"/>
      <c r="AL50" t="s">
        <v>741</v>
      </c>
    </row>
    <row r="51" spans="1:38" outlineLevel="2">
      <c r="A51" s="474"/>
      <c r="B51" s="468"/>
      <c r="C51" s="49" t="str">
        <f t="shared" si="8"/>
        <v>010000B4</v>
      </c>
      <c r="D51" s="51" t="s">
        <v>334</v>
      </c>
      <c r="E51" s="534" t="s">
        <v>335</v>
      </c>
      <c r="F51" s="535"/>
      <c r="G51" s="535"/>
      <c r="H51" s="535"/>
      <c r="I51" s="535"/>
      <c r="J51" s="535"/>
      <c r="K51" s="535"/>
      <c r="L51" s="535"/>
      <c r="M51" s="535"/>
      <c r="N51" s="535"/>
      <c r="O51" s="535"/>
      <c r="P51" s="535"/>
      <c r="Q51" s="535"/>
      <c r="R51" s="535"/>
      <c r="S51" s="535"/>
      <c r="T51" s="535"/>
      <c r="U51" s="535"/>
      <c r="V51" s="535"/>
      <c r="W51" s="535"/>
      <c r="X51" s="535"/>
      <c r="Y51" s="535"/>
      <c r="Z51" s="535"/>
      <c r="AA51" s="535"/>
      <c r="AB51" s="535"/>
      <c r="AC51" s="535"/>
      <c r="AD51" s="535"/>
      <c r="AE51" s="535"/>
      <c r="AF51" s="535"/>
      <c r="AG51" s="535"/>
      <c r="AH51" s="535"/>
      <c r="AI51" s="535"/>
      <c r="AJ51" s="536"/>
      <c r="AL51" t="s">
        <v>741</v>
      </c>
    </row>
    <row r="52" spans="1:38" outlineLevel="2">
      <c r="A52" s="474"/>
      <c r="B52" s="468"/>
      <c r="C52" s="49" t="str">
        <f t="shared" si="8"/>
        <v>010000B8</v>
      </c>
      <c r="D52" s="51" t="s">
        <v>336</v>
      </c>
      <c r="E52" s="534" t="s">
        <v>337</v>
      </c>
      <c r="F52" s="535"/>
      <c r="G52" s="535"/>
      <c r="H52" s="535"/>
      <c r="I52" s="535"/>
      <c r="J52" s="535"/>
      <c r="K52" s="535"/>
      <c r="L52" s="535"/>
      <c r="M52" s="535"/>
      <c r="N52" s="535"/>
      <c r="O52" s="535"/>
      <c r="P52" s="535"/>
      <c r="Q52" s="535"/>
      <c r="R52" s="535"/>
      <c r="S52" s="535"/>
      <c r="T52" s="535"/>
      <c r="U52" s="535"/>
      <c r="V52" s="535"/>
      <c r="W52" s="535"/>
      <c r="X52" s="535"/>
      <c r="Y52" s="535"/>
      <c r="Z52" s="535"/>
      <c r="AA52" s="535"/>
      <c r="AB52" s="535"/>
      <c r="AC52" s="535"/>
      <c r="AD52" s="535"/>
      <c r="AE52" s="535"/>
      <c r="AF52" s="535"/>
      <c r="AG52" s="535"/>
      <c r="AH52" s="535"/>
      <c r="AI52" s="535"/>
      <c r="AJ52" s="536"/>
      <c r="AL52" t="s">
        <v>741</v>
      </c>
    </row>
    <row r="53" spans="1:38" outlineLevel="2">
      <c r="A53" s="474"/>
      <c r="B53" s="468"/>
      <c r="C53" s="49" t="str">
        <f t="shared" si="8"/>
        <v>010000BC</v>
      </c>
      <c r="D53" s="54" t="s">
        <v>338</v>
      </c>
      <c r="E53" s="534" t="s">
        <v>339</v>
      </c>
      <c r="F53" s="535"/>
      <c r="G53" s="535"/>
      <c r="H53" s="535"/>
      <c r="I53" s="535"/>
      <c r="J53" s="535"/>
      <c r="K53" s="535"/>
      <c r="L53" s="535"/>
      <c r="M53" s="535"/>
      <c r="N53" s="535"/>
      <c r="O53" s="535"/>
      <c r="P53" s="535"/>
      <c r="Q53" s="535"/>
      <c r="R53" s="535"/>
      <c r="S53" s="535"/>
      <c r="T53" s="535"/>
      <c r="U53" s="535"/>
      <c r="V53" s="535"/>
      <c r="W53" s="535"/>
      <c r="X53" s="535"/>
      <c r="Y53" s="535"/>
      <c r="Z53" s="535"/>
      <c r="AA53" s="535"/>
      <c r="AB53" s="535"/>
      <c r="AC53" s="535"/>
      <c r="AD53" s="535"/>
      <c r="AE53" s="535"/>
      <c r="AF53" s="535"/>
      <c r="AG53" s="535"/>
      <c r="AH53" s="535"/>
      <c r="AI53" s="535"/>
      <c r="AJ53" s="536"/>
      <c r="AL53" t="s">
        <v>741</v>
      </c>
    </row>
    <row r="54" spans="1:38" outlineLevel="2">
      <c r="A54" s="474"/>
      <c r="B54" s="496" t="str">
        <f>DEC2HEX(HEX2DEC(B50) + 1)</f>
        <v>10000C</v>
      </c>
      <c r="C54" s="49" t="str">
        <f t="shared" si="8"/>
        <v>010000C0</v>
      </c>
      <c r="D54" s="49" t="s">
        <v>742</v>
      </c>
      <c r="E54" s="52"/>
      <c r="F54" s="472" t="s">
        <v>341</v>
      </c>
      <c r="G54" s="912"/>
      <c r="H54" s="913"/>
      <c r="I54" s="52"/>
      <c r="J54" s="472" t="s">
        <v>342</v>
      </c>
      <c r="K54" s="912"/>
      <c r="L54" s="913"/>
      <c r="M54" s="52"/>
      <c r="N54" s="472" t="s">
        <v>343</v>
      </c>
      <c r="O54" s="912"/>
      <c r="P54" s="913"/>
      <c r="Q54" s="52"/>
      <c r="R54" s="472" t="s">
        <v>344</v>
      </c>
      <c r="S54" s="912"/>
      <c r="T54" s="913"/>
      <c r="U54" s="52"/>
      <c r="V54" s="472" t="s">
        <v>345</v>
      </c>
      <c r="W54" s="912"/>
      <c r="X54" s="913"/>
      <c r="Y54" s="52"/>
      <c r="Z54" s="472" t="s">
        <v>346</v>
      </c>
      <c r="AA54" s="912"/>
      <c r="AB54" s="913"/>
      <c r="AC54" s="52"/>
      <c r="AD54" s="472" t="s">
        <v>347</v>
      </c>
      <c r="AE54" s="912"/>
      <c r="AF54" s="913"/>
      <c r="AG54" s="52"/>
      <c r="AH54" s="472" t="s">
        <v>348</v>
      </c>
      <c r="AI54" s="912"/>
      <c r="AJ54" s="913"/>
      <c r="AL54" t="s">
        <v>743</v>
      </c>
    </row>
    <row r="55" spans="1:38" outlineLevel="2">
      <c r="A55" s="474"/>
      <c r="B55" s="468"/>
      <c r="C55" s="49" t="str">
        <f t="shared" si="8"/>
        <v>010000C4</v>
      </c>
      <c r="D55" s="51" t="s">
        <v>349</v>
      </c>
      <c r="E55" s="52"/>
      <c r="F55" s="472" t="s">
        <v>350</v>
      </c>
      <c r="G55" s="912"/>
      <c r="H55" s="913"/>
      <c r="I55" s="52"/>
      <c r="J55" s="472" t="s">
        <v>351</v>
      </c>
      <c r="K55" s="912"/>
      <c r="L55" s="913"/>
      <c r="M55" s="52"/>
      <c r="N55" s="472" t="s">
        <v>352</v>
      </c>
      <c r="O55" s="912"/>
      <c r="P55" s="913"/>
      <c r="Q55" s="52"/>
      <c r="R55" s="472" t="s">
        <v>353</v>
      </c>
      <c r="S55" s="912"/>
      <c r="T55" s="913"/>
      <c r="U55" s="52"/>
      <c r="V55" s="472" t="s">
        <v>354</v>
      </c>
      <c r="W55" s="912"/>
      <c r="X55" s="913"/>
      <c r="Y55" s="52"/>
      <c r="Z55" s="472" t="s">
        <v>355</v>
      </c>
      <c r="AA55" s="912"/>
      <c r="AB55" s="913"/>
      <c r="AC55" s="52"/>
      <c r="AD55" s="472" t="s">
        <v>356</v>
      </c>
      <c r="AE55" s="912"/>
      <c r="AF55" s="913"/>
      <c r="AG55" s="52"/>
      <c r="AH55" s="472" t="s">
        <v>357</v>
      </c>
      <c r="AI55" s="912"/>
      <c r="AJ55" s="913"/>
      <c r="AL55" t="s">
        <v>743</v>
      </c>
    </row>
    <row r="56" spans="1:38" outlineLevel="2">
      <c r="A56" s="474"/>
      <c r="B56" s="468"/>
      <c r="C56" s="49" t="str">
        <f t="shared" si="8"/>
        <v>010000C8</v>
      </c>
      <c r="D56" s="51" t="s">
        <v>358</v>
      </c>
      <c r="E56" s="52"/>
      <c r="F56" s="472" t="s">
        <v>359</v>
      </c>
      <c r="G56" s="912"/>
      <c r="H56" s="913"/>
      <c r="I56" s="52"/>
      <c r="J56" s="472" t="s">
        <v>360</v>
      </c>
      <c r="K56" s="912"/>
      <c r="L56" s="913"/>
      <c r="M56" s="52"/>
      <c r="N56" s="472" t="s">
        <v>361</v>
      </c>
      <c r="O56" s="912"/>
      <c r="P56" s="913"/>
      <c r="Q56" s="52"/>
      <c r="R56" s="472" t="s">
        <v>362</v>
      </c>
      <c r="S56" s="912"/>
      <c r="T56" s="913"/>
      <c r="U56" s="52"/>
      <c r="V56" s="472" t="s">
        <v>363</v>
      </c>
      <c r="W56" s="912"/>
      <c r="X56" s="913"/>
      <c r="Y56" s="52"/>
      <c r="Z56" s="472" t="s">
        <v>364</v>
      </c>
      <c r="AA56" s="912"/>
      <c r="AB56" s="913"/>
      <c r="AC56" s="52"/>
      <c r="AD56" s="472" t="s">
        <v>365</v>
      </c>
      <c r="AE56" s="912"/>
      <c r="AF56" s="913"/>
      <c r="AG56" s="52"/>
      <c r="AH56" s="472" t="s">
        <v>366</v>
      </c>
      <c r="AI56" s="912"/>
      <c r="AJ56" s="913"/>
      <c r="AL56" t="s">
        <v>743</v>
      </c>
    </row>
    <row r="57" spans="1:38" outlineLevel="2">
      <c r="A57" s="474"/>
      <c r="B57" s="468"/>
      <c r="C57" s="49" t="str">
        <f t="shared" si="8"/>
        <v>010000CC</v>
      </c>
      <c r="D57" s="278" t="s">
        <v>367</v>
      </c>
      <c r="E57" s="106"/>
      <c r="F57" s="472" t="s">
        <v>368</v>
      </c>
      <c r="G57" s="912"/>
      <c r="H57" s="913"/>
      <c r="I57" s="106"/>
      <c r="J57" s="472" t="s">
        <v>369</v>
      </c>
      <c r="K57" s="912"/>
      <c r="L57" s="913"/>
      <c r="M57" s="106"/>
      <c r="N57" s="472" t="s">
        <v>370</v>
      </c>
      <c r="O57" s="912"/>
      <c r="P57" s="913"/>
      <c r="Q57" s="52"/>
      <c r="R57" s="472" t="s">
        <v>371</v>
      </c>
      <c r="S57" s="912"/>
      <c r="T57" s="913"/>
      <c r="U57" s="52"/>
      <c r="V57" s="472" t="s">
        <v>372</v>
      </c>
      <c r="W57" s="912"/>
      <c r="X57" s="913"/>
      <c r="Y57" s="52"/>
      <c r="Z57" s="472" t="s">
        <v>373</v>
      </c>
      <c r="AA57" s="912"/>
      <c r="AB57" s="913"/>
      <c r="AC57" s="52"/>
      <c r="AD57" s="472" t="s">
        <v>374</v>
      </c>
      <c r="AE57" s="912"/>
      <c r="AF57" s="913"/>
      <c r="AG57" s="52"/>
      <c r="AH57" s="472" t="s">
        <v>375</v>
      </c>
      <c r="AI57" s="912"/>
      <c r="AJ57" s="913"/>
      <c r="AL57" t="s">
        <v>743</v>
      </c>
    </row>
    <row r="58" spans="1:38" outlineLevel="2">
      <c r="A58" s="474"/>
      <c r="B58" s="496" t="str">
        <f>DEC2HEX(HEX2DEC(B54) + 1)</f>
        <v>10000D</v>
      </c>
      <c r="C58" s="49" t="str">
        <f t="shared" si="8"/>
        <v>010000D0</v>
      </c>
      <c r="D58" s="279" t="s">
        <v>376</v>
      </c>
      <c r="E58" s="61"/>
      <c r="F58" s="472" t="s">
        <v>377</v>
      </c>
      <c r="G58" s="912"/>
      <c r="H58" s="913"/>
      <c r="I58" s="61"/>
      <c r="J58" s="472" t="s">
        <v>378</v>
      </c>
      <c r="K58" s="912"/>
      <c r="L58" s="913"/>
      <c r="M58" s="61"/>
      <c r="N58" s="472" t="s">
        <v>379</v>
      </c>
      <c r="O58" s="912"/>
      <c r="P58" s="913"/>
      <c r="Q58" s="52"/>
      <c r="R58" s="472" t="s">
        <v>380</v>
      </c>
      <c r="S58" s="912"/>
      <c r="T58" s="913"/>
      <c r="U58" s="52"/>
      <c r="V58" s="472" t="s">
        <v>381</v>
      </c>
      <c r="W58" s="912"/>
      <c r="X58" s="913"/>
      <c r="Y58" s="52"/>
      <c r="Z58" s="472" t="s">
        <v>382</v>
      </c>
      <c r="AA58" s="912"/>
      <c r="AB58" s="913"/>
      <c r="AC58" s="52"/>
      <c r="AD58" s="472" t="s">
        <v>383</v>
      </c>
      <c r="AE58" s="912"/>
      <c r="AF58" s="913"/>
      <c r="AG58" s="52"/>
      <c r="AH58" s="472" t="s">
        <v>384</v>
      </c>
      <c r="AI58" s="912"/>
      <c r="AJ58" s="913"/>
      <c r="AL58" t="s">
        <v>743</v>
      </c>
    </row>
    <row r="59" spans="1:38" outlineLevel="2">
      <c r="A59" s="474"/>
      <c r="B59" s="468"/>
      <c r="C59" s="49" t="str">
        <f t="shared" si="8"/>
        <v>010000D4</v>
      </c>
      <c r="D59" s="51" t="s">
        <v>385</v>
      </c>
      <c r="E59" s="52"/>
      <c r="F59" s="472" t="s">
        <v>386</v>
      </c>
      <c r="G59" s="912"/>
      <c r="H59" s="913"/>
      <c r="I59" s="52"/>
      <c r="J59" s="472" t="s">
        <v>387</v>
      </c>
      <c r="K59" s="912"/>
      <c r="L59" s="913"/>
      <c r="M59" s="52"/>
      <c r="N59" s="472" t="s">
        <v>388</v>
      </c>
      <c r="O59" s="912"/>
      <c r="P59" s="913"/>
      <c r="Q59" s="52"/>
      <c r="R59" s="472" t="s">
        <v>389</v>
      </c>
      <c r="S59" s="912"/>
      <c r="T59" s="913"/>
      <c r="U59" s="52"/>
      <c r="V59" s="472" t="s">
        <v>390</v>
      </c>
      <c r="W59" s="912"/>
      <c r="X59" s="913"/>
      <c r="Y59" s="52"/>
      <c r="Z59" s="472" t="s">
        <v>391</v>
      </c>
      <c r="AA59" s="912"/>
      <c r="AB59" s="913"/>
      <c r="AC59" s="52"/>
      <c r="AD59" s="472" t="s">
        <v>392</v>
      </c>
      <c r="AE59" s="912"/>
      <c r="AF59" s="913"/>
      <c r="AG59" s="52"/>
      <c r="AH59" s="472" t="s">
        <v>393</v>
      </c>
      <c r="AI59" s="912"/>
      <c r="AJ59" s="913"/>
      <c r="AL59" t="s">
        <v>743</v>
      </c>
    </row>
    <row r="60" spans="1:38" outlineLevel="2">
      <c r="A60" s="474"/>
      <c r="B60" s="468"/>
      <c r="C60" s="49" t="str">
        <f t="shared" si="8"/>
        <v>010000D8</v>
      </c>
      <c r="D60" s="51" t="s">
        <v>394</v>
      </c>
      <c r="E60" s="52"/>
      <c r="F60" s="472" t="s">
        <v>395</v>
      </c>
      <c r="G60" s="912"/>
      <c r="H60" s="913"/>
      <c r="I60" s="52"/>
      <c r="J60" s="472" t="s">
        <v>396</v>
      </c>
      <c r="K60" s="912"/>
      <c r="L60" s="913"/>
      <c r="M60" s="52"/>
      <c r="N60" s="472" t="s">
        <v>397</v>
      </c>
      <c r="O60" s="912"/>
      <c r="P60" s="913"/>
      <c r="Q60" s="52"/>
      <c r="R60" s="472" t="s">
        <v>398</v>
      </c>
      <c r="S60" s="912"/>
      <c r="T60" s="913"/>
      <c r="U60" s="52"/>
      <c r="V60" s="472" t="s">
        <v>399</v>
      </c>
      <c r="W60" s="912"/>
      <c r="X60" s="913"/>
      <c r="Y60" s="52"/>
      <c r="Z60" s="472" t="s">
        <v>400</v>
      </c>
      <c r="AA60" s="912"/>
      <c r="AB60" s="913"/>
      <c r="AC60" s="52"/>
      <c r="AD60" s="472" t="s">
        <v>401</v>
      </c>
      <c r="AE60" s="912"/>
      <c r="AF60" s="913"/>
      <c r="AG60" s="52"/>
      <c r="AH60" s="472" t="s">
        <v>402</v>
      </c>
      <c r="AI60" s="912"/>
      <c r="AJ60" s="913"/>
      <c r="AL60" t="s">
        <v>743</v>
      </c>
    </row>
    <row r="61" spans="1:38" outlineLevel="2">
      <c r="A61" s="474"/>
      <c r="B61" s="468"/>
      <c r="C61" s="49" t="str">
        <f t="shared" si="8"/>
        <v>010000DC</v>
      </c>
      <c r="D61" s="51" t="s">
        <v>403</v>
      </c>
      <c r="E61" s="52"/>
      <c r="F61" s="472" t="s">
        <v>404</v>
      </c>
      <c r="G61" s="912"/>
      <c r="H61" s="913"/>
      <c r="I61" s="52"/>
      <c r="J61" s="472" t="s">
        <v>405</v>
      </c>
      <c r="K61" s="912"/>
      <c r="L61" s="913"/>
      <c r="M61" s="52"/>
      <c r="N61" s="472" t="s">
        <v>406</v>
      </c>
      <c r="O61" s="912"/>
      <c r="P61" s="913"/>
      <c r="Q61" s="52"/>
      <c r="R61" s="472" t="s">
        <v>407</v>
      </c>
      <c r="S61" s="912"/>
      <c r="T61" s="913"/>
      <c r="U61" s="52"/>
      <c r="V61" s="472" t="s">
        <v>408</v>
      </c>
      <c r="W61" s="912"/>
      <c r="X61" s="913"/>
      <c r="Y61" s="52"/>
      <c r="Z61" s="472" t="s">
        <v>409</v>
      </c>
      <c r="AA61" s="912"/>
      <c r="AB61" s="913"/>
      <c r="AC61" s="52"/>
      <c r="AD61" s="472" t="s">
        <v>410</v>
      </c>
      <c r="AE61" s="912"/>
      <c r="AF61" s="913"/>
      <c r="AG61" s="52"/>
      <c r="AH61" s="472" t="s">
        <v>411</v>
      </c>
      <c r="AI61" s="912"/>
      <c r="AJ61" s="913"/>
      <c r="AL61" t="s">
        <v>743</v>
      </c>
    </row>
    <row r="62" spans="1:38" outlineLevel="2">
      <c r="A62" s="474"/>
      <c r="B62" s="496" t="str">
        <f>DEC2HEX(HEX2DEC(B58) + 1)</f>
        <v>10000E</v>
      </c>
      <c r="C62" s="49" t="str">
        <f t="shared" si="8"/>
        <v>010000E0</v>
      </c>
      <c r="D62" s="285" t="s">
        <v>412</v>
      </c>
      <c r="E62" s="537" t="s">
        <v>413</v>
      </c>
      <c r="F62" s="538"/>
      <c r="G62" s="538"/>
      <c r="H62" s="538"/>
      <c r="I62" s="538"/>
      <c r="J62" s="538"/>
      <c r="K62" s="538"/>
      <c r="L62" s="538"/>
      <c r="M62" s="538"/>
      <c r="N62" s="538"/>
      <c r="O62" s="538"/>
      <c r="P62" s="538"/>
      <c r="Q62" s="538"/>
      <c r="R62" s="538"/>
      <c r="S62" s="538"/>
      <c r="T62" s="538"/>
      <c r="U62" s="538"/>
      <c r="V62" s="538"/>
      <c r="W62" s="538"/>
      <c r="X62" s="538"/>
      <c r="Y62" s="538"/>
      <c r="Z62" s="538"/>
      <c r="AA62" s="538"/>
      <c r="AB62" s="538"/>
      <c r="AC62" s="538"/>
      <c r="AD62" s="538"/>
      <c r="AE62" s="538"/>
      <c r="AF62" s="538"/>
      <c r="AG62" s="538"/>
      <c r="AH62" s="538"/>
      <c r="AI62" s="538"/>
      <c r="AJ62" s="539"/>
    </row>
    <row r="63" spans="1:38" outlineLevel="2">
      <c r="A63" s="474"/>
      <c r="B63" s="468"/>
      <c r="C63" s="49" t="str">
        <f t="shared" si="8"/>
        <v>010000E4</v>
      </c>
      <c r="D63" s="286" t="s">
        <v>412</v>
      </c>
      <c r="E63" s="540" t="s">
        <v>414</v>
      </c>
      <c r="F63" s="541"/>
      <c r="G63" s="541"/>
      <c r="H63" s="541"/>
      <c r="I63" s="541"/>
      <c r="J63" s="541"/>
      <c r="K63" s="541"/>
      <c r="L63" s="541"/>
      <c r="M63" s="541"/>
      <c r="N63" s="541"/>
      <c r="O63" s="541"/>
      <c r="P63" s="541"/>
      <c r="Q63" s="541"/>
      <c r="R63" s="541"/>
      <c r="S63" s="541"/>
      <c r="T63" s="541"/>
      <c r="U63" s="541"/>
      <c r="V63" s="541"/>
      <c r="W63" s="541"/>
      <c r="X63" s="541"/>
      <c r="Y63" s="541"/>
      <c r="Z63" s="541"/>
      <c r="AA63" s="541"/>
      <c r="AB63" s="541"/>
      <c r="AC63" s="541"/>
      <c r="AD63" s="541"/>
      <c r="AE63" s="541"/>
      <c r="AF63" s="541"/>
      <c r="AG63" s="541"/>
      <c r="AH63" s="541"/>
      <c r="AI63" s="541"/>
      <c r="AJ63" s="542"/>
    </row>
    <row r="64" spans="1:38" outlineLevel="2">
      <c r="A64" s="474"/>
      <c r="B64" s="468"/>
      <c r="C64" s="49" t="str">
        <f t="shared" si="8"/>
        <v>010000E8</v>
      </c>
      <c r="D64" s="286" t="s">
        <v>412</v>
      </c>
      <c r="E64" s="540" t="s">
        <v>415</v>
      </c>
      <c r="F64" s="541"/>
      <c r="G64" s="541"/>
      <c r="H64" s="541"/>
      <c r="I64" s="541"/>
      <c r="J64" s="541"/>
      <c r="K64" s="541"/>
      <c r="L64" s="541"/>
      <c r="M64" s="541"/>
      <c r="N64" s="541"/>
      <c r="O64" s="541"/>
      <c r="P64" s="541"/>
      <c r="Q64" s="541"/>
      <c r="R64" s="541"/>
      <c r="S64" s="541"/>
      <c r="T64" s="541"/>
      <c r="U64" s="541"/>
      <c r="V64" s="541"/>
      <c r="W64" s="541"/>
      <c r="X64" s="541"/>
      <c r="Y64" s="541"/>
      <c r="Z64" s="541"/>
      <c r="AA64" s="541"/>
      <c r="AB64" s="541"/>
      <c r="AC64" s="541"/>
      <c r="AD64" s="541"/>
      <c r="AE64" s="541"/>
      <c r="AF64" s="541"/>
      <c r="AG64" s="541"/>
      <c r="AH64" s="541"/>
      <c r="AI64" s="541"/>
      <c r="AJ64" s="542"/>
    </row>
    <row r="65" spans="1:36" outlineLevel="2">
      <c r="A65" s="474"/>
      <c r="B65" s="468"/>
      <c r="C65" s="49" t="str">
        <f t="shared" si="8"/>
        <v>010000EC</v>
      </c>
      <c r="D65" s="287" t="s">
        <v>412</v>
      </c>
      <c r="E65" s="543" t="s">
        <v>416</v>
      </c>
      <c r="F65" s="544"/>
      <c r="G65" s="544"/>
      <c r="H65" s="544"/>
      <c r="I65" s="544"/>
      <c r="J65" s="544"/>
      <c r="K65" s="544"/>
      <c r="L65" s="544"/>
      <c r="M65" s="544"/>
      <c r="N65" s="544"/>
      <c r="O65" s="544"/>
      <c r="P65" s="544"/>
      <c r="Q65" s="544"/>
      <c r="R65" s="544"/>
      <c r="S65" s="544"/>
      <c r="T65" s="544"/>
      <c r="U65" s="544"/>
      <c r="V65" s="544"/>
      <c r="W65" s="544"/>
      <c r="X65" s="544"/>
      <c r="Y65" s="544"/>
      <c r="Z65" s="544"/>
      <c r="AA65" s="544"/>
      <c r="AB65" s="544"/>
      <c r="AC65" s="544"/>
      <c r="AD65" s="544"/>
      <c r="AE65" s="544"/>
      <c r="AF65" s="544"/>
      <c r="AG65" s="544"/>
      <c r="AH65" s="544"/>
      <c r="AI65" s="544"/>
      <c r="AJ65" s="545"/>
    </row>
    <row r="66" spans="1:36" outlineLevel="2">
      <c r="A66" s="474"/>
      <c r="B66" s="496" t="str">
        <f>DEC2HEX(HEX2DEC(B62) + 1)</f>
        <v>10000F</v>
      </c>
      <c r="C66" s="49" t="str">
        <f t="shared" si="8"/>
        <v>010000F0</v>
      </c>
      <c r="D66" s="285" t="s">
        <v>417</v>
      </c>
      <c r="E66" s="537" t="s">
        <v>418</v>
      </c>
      <c r="F66" s="538"/>
      <c r="G66" s="538"/>
      <c r="H66" s="538"/>
      <c r="I66" s="538"/>
      <c r="J66" s="538"/>
      <c r="K66" s="538"/>
      <c r="L66" s="538"/>
      <c r="M66" s="538"/>
      <c r="N66" s="538"/>
      <c r="O66" s="538"/>
      <c r="P66" s="538"/>
      <c r="Q66" s="538"/>
      <c r="R66" s="538"/>
      <c r="S66" s="538"/>
      <c r="T66" s="538"/>
      <c r="U66" s="538"/>
      <c r="V66" s="538"/>
      <c r="W66" s="538"/>
      <c r="X66" s="538"/>
      <c r="Y66" s="538"/>
      <c r="Z66" s="538"/>
      <c r="AA66" s="538"/>
      <c r="AB66" s="538"/>
      <c r="AC66" s="538"/>
      <c r="AD66" s="538"/>
      <c r="AE66" s="538"/>
      <c r="AF66" s="538"/>
      <c r="AG66" s="538"/>
      <c r="AH66" s="538"/>
      <c r="AI66" s="538"/>
      <c r="AJ66" s="539"/>
    </row>
    <row r="67" spans="1:36" outlineLevel="2">
      <c r="A67" s="474"/>
      <c r="B67" s="468"/>
      <c r="C67" s="49" t="str">
        <f t="shared" si="8"/>
        <v>010000F4</v>
      </c>
      <c r="D67" s="286" t="s">
        <v>417</v>
      </c>
      <c r="E67" s="540" t="s">
        <v>419</v>
      </c>
      <c r="F67" s="541"/>
      <c r="G67" s="541"/>
      <c r="H67" s="541"/>
      <c r="I67" s="541"/>
      <c r="J67" s="541"/>
      <c r="K67" s="541"/>
      <c r="L67" s="541"/>
      <c r="M67" s="541"/>
      <c r="N67" s="541"/>
      <c r="O67" s="541"/>
      <c r="P67" s="541"/>
      <c r="Q67" s="541"/>
      <c r="R67" s="541"/>
      <c r="S67" s="541"/>
      <c r="T67" s="541"/>
      <c r="U67" s="541"/>
      <c r="V67" s="541"/>
      <c r="W67" s="541"/>
      <c r="X67" s="541"/>
      <c r="Y67" s="541"/>
      <c r="Z67" s="541"/>
      <c r="AA67" s="541"/>
      <c r="AB67" s="541"/>
      <c r="AC67" s="541"/>
      <c r="AD67" s="541"/>
      <c r="AE67" s="541"/>
      <c r="AF67" s="541"/>
      <c r="AG67" s="541"/>
      <c r="AH67" s="541"/>
      <c r="AI67" s="541"/>
      <c r="AJ67" s="542"/>
    </row>
    <row r="68" spans="1:36" outlineLevel="2">
      <c r="A68" s="474"/>
      <c r="B68" s="468"/>
      <c r="C68" s="49" t="str">
        <f t="shared" si="8"/>
        <v>010000F8</v>
      </c>
      <c r="D68" s="286" t="s">
        <v>417</v>
      </c>
      <c r="E68" s="540" t="s">
        <v>420</v>
      </c>
      <c r="F68" s="541"/>
      <c r="G68" s="541"/>
      <c r="H68" s="541"/>
      <c r="I68" s="541"/>
      <c r="J68" s="541"/>
      <c r="K68" s="541"/>
      <c r="L68" s="541"/>
      <c r="M68" s="541"/>
      <c r="N68" s="541"/>
      <c r="O68" s="541"/>
      <c r="P68" s="541"/>
      <c r="Q68" s="541"/>
      <c r="R68" s="541"/>
      <c r="S68" s="541"/>
      <c r="T68" s="541"/>
      <c r="U68" s="541"/>
      <c r="V68" s="541"/>
      <c r="W68" s="541"/>
      <c r="X68" s="541"/>
      <c r="Y68" s="541"/>
      <c r="Z68" s="541"/>
      <c r="AA68" s="541"/>
      <c r="AB68" s="541"/>
      <c r="AC68" s="541"/>
      <c r="AD68" s="541"/>
      <c r="AE68" s="541"/>
      <c r="AF68" s="541"/>
      <c r="AG68" s="541"/>
      <c r="AH68" s="541"/>
      <c r="AI68" s="541"/>
      <c r="AJ68" s="542"/>
    </row>
    <row r="69" spans="1:36" outlineLevel="2">
      <c r="A69" s="474"/>
      <c r="B69" s="468"/>
      <c r="C69" s="49" t="str">
        <f t="shared" si="8"/>
        <v>010000FC</v>
      </c>
      <c r="D69" s="287" t="s">
        <v>417</v>
      </c>
      <c r="E69" s="543" t="s">
        <v>421</v>
      </c>
      <c r="F69" s="544"/>
      <c r="G69" s="544"/>
      <c r="H69" s="544"/>
      <c r="I69" s="544"/>
      <c r="J69" s="544"/>
      <c r="K69" s="544"/>
      <c r="L69" s="544"/>
      <c r="M69" s="544"/>
      <c r="N69" s="544"/>
      <c r="O69" s="544"/>
      <c r="P69" s="544"/>
      <c r="Q69" s="544"/>
      <c r="R69" s="544"/>
      <c r="S69" s="544"/>
      <c r="T69" s="544"/>
      <c r="U69" s="544"/>
      <c r="V69" s="544"/>
      <c r="W69" s="544"/>
      <c r="X69" s="544"/>
      <c r="Y69" s="544"/>
      <c r="Z69" s="544"/>
      <c r="AA69" s="544"/>
      <c r="AB69" s="544"/>
      <c r="AC69" s="544"/>
      <c r="AD69" s="544"/>
      <c r="AE69" s="544"/>
      <c r="AF69" s="544"/>
      <c r="AG69" s="544"/>
      <c r="AH69" s="544"/>
      <c r="AI69" s="544"/>
      <c r="AJ69" s="545"/>
    </row>
    <row r="70" spans="1:36" outlineLevel="2">
      <c r="A70" s="474"/>
      <c r="B70" s="496" t="str">
        <f>DEC2HEX(HEX2DEC(B66) + 1)</f>
        <v>100010</v>
      </c>
      <c r="C70" s="49" t="str">
        <f t="shared" si="8"/>
        <v>01000100</v>
      </c>
      <c r="D70" s="119" t="s">
        <v>744</v>
      </c>
      <c r="E70" s="580" t="s">
        <v>745</v>
      </c>
      <c r="F70" s="738"/>
      <c r="G70" s="738"/>
      <c r="H70" s="738"/>
      <c r="I70" s="738"/>
      <c r="J70" s="738"/>
      <c r="K70" s="738"/>
      <c r="L70" s="581"/>
      <c r="M70" s="580" t="s">
        <v>746</v>
      </c>
      <c r="N70" s="738"/>
      <c r="O70" s="738"/>
      <c r="P70" s="738"/>
      <c r="Q70" s="738"/>
      <c r="R70" s="738"/>
      <c r="S70" s="738"/>
      <c r="T70" s="581"/>
      <c r="U70" s="580" t="s">
        <v>747</v>
      </c>
      <c r="V70" s="738"/>
      <c r="W70" s="738"/>
      <c r="X70" s="738"/>
      <c r="Y70" s="738"/>
      <c r="Z70" s="738"/>
      <c r="AA70" s="738"/>
      <c r="AB70" s="581"/>
      <c r="AC70" s="580" t="s">
        <v>748</v>
      </c>
      <c r="AD70" s="738"/>
      <c r="AE70" s="738"/>
      <c r="AF70" s="738"/>
      <c r="AG70" s="738"/>
      <c r="AH70" s="738"/>
      <c r="AI70" s="738"/>
      <c r="AJ70" s="581"/>
    </row>
    <row r="71" spans="1:36" outlineLevel="2">
      <c r="A71" s="474"/>
      <c r="B71" s="468"/>
      <c r="C71" s="49" t="str">
        <f t="shared" si="8"/>
        <v>01000104</v>
      </c>
      <c r="D71" s="120"/>
      <c r="E71" s="580" t="s">
        <v>749</v>
      </c>
      <c r="F71" s="738"/>
      <c r="G71" s="738"/>
      <c r="H71" s="738"/>
      <c r="I71" s="738"/>
      <c r="J71" s="738"/>
      <c r="K71" s="738"/>
      <c r="L71" s="581"/>
      <c r="M71" s="580" t="s">
        <v>750</v>
      </c>
      <c r="N71" s="738"/>
      <c r="O71" s="738"/>
      <c r="P71" s="738"/>
      <c r="Q71" s="738"/>
      <c r="R71" s="738"/>
      <c r="S71" s="738"/>
      <c r="T71" s="581"/>
      <c r="U71" s="580" t="s">
        <v>751</v>
      </c>
      <c r="V71" s="738"/>
      <c r="W71" s="738"/>
      <c r="X71" s="738"/>
      <c r="Y71" s="738"/>
      <c r="Z71" s="738"/>
      <c r="AA71" s="738"/>
      <c r="AB71" s="581"/>
      <c r="AC71" s="580" t="s">
        <v>752</v>
      </c>
      <c r="AD71" s="738"/>
      <c r="AE71" s="738"/>
      <c r="AF71" s="738"/>
      <c r="AG71" s="738"/>
      <c r="AH71" s="738"/>
      <c r="AI71" s="738"/>
      <c r="AJ71" s="581"/>
    </row>
    <row r="72" spans="1:36" outlineLevel="2">
      <c r="A72" s="474"/>
      <c r="B72" s="468"/>
      <c r="C72" s="49" t="str">
        <f t="shared" si="8"/>
        <v>01000108</v>
      </c>
      <c r="D72" s="120"/>
      <c r="E72" s="580" t="s">
        <v>753</v>
      </c>
      <c r="F72" s="738"/>
      <c r="G72" s="738"/>
      <c r="H72" s="738"/>
      <c r="I72" s="738"/>
      <c r="J72" s="738"/>
      <c r="K72" s="738"/>
      <c r="L72" s="581"/>
      <c r="M72" s="580" t="s">
        <v>754</v>
      </c>
      <c r="N72" s="738"/>
      <c r="O72" s="738"/>
      <c r="P72" s="738"/>
      <c r="Q72" s="738"/>
      <c r="R72" s="738"/>
      <c r="S72" s="738"/>
      <c r="T72" s="581"/>
      <c r="U72" s="580" t="s">
        <v>755</v>
      </c>
      <c r="V72" s="738"/>
      <c r="W72" s="738"/>
      <c r="X72" s="738"/>
      <c r="Y72" s="738"/>
      <c r="Z72" s="738"/>
      <c r="AA72" s="738"/>
      <c r="AB72" s="581"/>
      <c r="AC72" s="580" t="s">
        <v>756</v>
      </c>
      <c r="AD72" s="738"/>
      <c r="AE72" s="738"/>
      <c r="AF72" s="738"/>
      <c r="AG72" s="738"/>
      <c r="AH72" s="738"/>
      <c r="AI72" s="738"/>
      <c r="AJ72" s="581"/>
    </row>
    <row r="73" spans="1:36" outlineLevel="2">
      <c r="A73" s="474"/>
      <c r="B73" s="468"/>
      <c r="C73" s="49" t="str">
        <f t="shared" si="8"/>
        <v>0100010C</v>
      </c>
      <c r="D73" s="120"/>
      <c r="E73" s="580" t="s">
        <v>757</v>
      </c>
      <c r="F73" s="738"/>
      <c r="G73" s="738"/>
      <c r="H73" s="738"/>
      <c r="I73" s="738"/>
      <c r="J73" s="738"/>
      <c r="K73" s="738"/>
      <c r="L73" s="581"/>
      <c r="M73" s="580" t="s">
        <v>758</v>
      </c>
      <c r="N73" s="738"/>
      <c r="O73" s="738"/>
      <c r="P73" s="738"/>
      <c r="Q73" s="738"/>
      <c r="R73" s="738"/>
      <c r="S73" s="738"/>
      <c r="T73" s="581"/>
      <c r="U73" s="580" t="s">
        <v>759</v>
      </c>
      <c r="V73" s="738"/>
      <c r="W73" s="738"/>
      <c r="X73" s="738"/>
      <c r="Y73" s="738"/>
      <c r="Z73" s="738"/>
      <c r="AA73" s="738"/>
      <c r="AB73" s="581"/>
      <c r="AC73" s="580" t="s">
        <v>760</v>
      </c>
      <c r="AD73" s="738"/>
      <c r="AE73" s="738"/>
      <c r="AF73" s="738"/>
      <c r="AG73" s="738"/>
      <c r="AH73" s="738"/>
      <c r="AI73" s="738"/>
      <c r="AJ73" s="581"/>
    </row>
    <row r="74" spans="1:36" outlineLevel="2">
      <c r="A74" s="474"/>
      <c r="B74" s="496" t="str">
        <f>DEC2HEX(HEX2DEC(B70) + 1)</f>
        <v>100011</v>
      </c>
      <c r="C74" s="49" t="str">
        <f t="shared" si="8"/>
        <v>01000110</v>
      </c>
      <c r="D74" s="120"/>
      <c r="E74" s="580" t="s">
        <v>761</v>
      </c>
      <c r="F74" s="738"/>
      <c r="G74" s="738"/>
      <c r="H74" s="738"/>
      <c r="I74" s="738"/>
      <c r="J74" s="738"/>
      <c r="K74" s="738"/>
      <c r="L74" s="581"/>
      <c r="M74" s="580" t="s">
        <v>762</v>
      </c>
      <c r="N74" s="738"/>
      <c r="O74" s="738"/>
      <c r="P74" s="738"/>
      <c r="Q74" s="738"/>
      <c r="R74" s="738"/>
      <c r="S74" s="738"/>
      <c r="T74" s="581"/>
      <c r="U74" s="580" t="s">
        <v>763</v>
      </c>
      <c r="V74" s="738"/>
      <c r="W74" s="738"/>
      <c r="X74" s="738"/>
      <c r="Y74" s="738"/>
      <c r="Z74" s="738"/>
      <c r="AA74" s="738"/>
      <c r="AB74" s="581"/>
      <c r="AC74" s="580" t="s">
        <v>764</v>
      </c>
      <c r="AD74" s="738"/>
      <c r="AE74" s="738"/>
      <c r="AF74" s="738"/>
      <c r="AG74" s="738"/>
      <c r="AH74" s="738"/>
      <c r="AI74" s="738"/>
      <c r="AJ74" s="581"/>
    </row>
    <row r="75" spans="1:36" outlineLevel="2">
      <c r="A75" s="474"/>
      <c r="B75" s="468"/>
      <c r="C75" s="49" t="str">
        <f t="shared" si="8"/>
        <v>01000114</v>
      </c>
      <c r="D75" s="120"/>
      <c r="E75" s="580" t="s">
        <v>765</v>
      </c>
      <c r="F75" s="738"/>
      <c r="G75" s="738"/>
      <c r="H75" s="738"/>
      <c r="I75" s="738"/>
      <c r="J75" s="738"/>
      <c r="K75" s="738"/>
      <c r="L75" s="581"/>
      <c r="M75" s="580" t="s">
        <v>766</v>
      </c>
      <c r="N75" s="738"/>
      <c r="O75" s="738"/>
      <c r="P75" s="738"/>
      <c r="Q75" s="738"/>
      <c r="R75" s="738"/>
      <c r="S75" s="738"/>
      <c r="T75" s="581"/>
      <c r="U75" s="580" t="s">
        <v>767</v>
      </c>
      <c r="V75" s="738"/>
      <c r="W75" s="738"/>
      <c r="X75" s="738"/>
      <c r="Y75" s="738"/>
      <c r="Z75" s="738"/>
      <c r="AA75" s="738"/>
      <c r="AB75" s="581"/>
      <c r="AC75" s="580" t="s">
        <v>768</v>
      </c>
      <c r="AD75" s="738"/>
      <c r="AE75" s="738"/>
      <c r="AF75" s="738"/>
      <c r="AG75" s="738"/>
      <c r="AH75" s="738"/>
      <c r="AI75" s="738"/>
      <c r="AJ75" s="581"/>
    </row>
    <row r="76" spans="1:36" outlineLevel="2">
      <c r="A76" s="474"/>
      <c r="B76" s="468"/>
      <c r="C76" s="49" t="str">
        <f t="shared" si="8"/>
        <v>01000118</v>
      </c>
      <c r="D76" s="120"/>
      <c r="E76" s="580" t="s">
        <v>769</v>
      </c>
      <c r="F76" s="738"/>
      <c r="G76" s="738"/>
      <c r="H76" s="738"/>
      <c r="I76" s="738"/>
      <c r="J76" s="738"/>
      <c r="K76" s="738"/>
      <c r="L76" s="581"/>
      <c r="M76" s="580" t="s">
        <v>770</v>
      </c>
      <c r="N76" s="738"/>
      <c r="O76" s="738"/>
      <c r="P76" s="738"/>
      <c r="Q76" s="738"/>
      <c r="R76" s="738"/>
      <c r="S76" s="738"/>
      <c r="T76" s="581"/>
      <c r="U76" s="580" t="s">
        <v>771</v>
      </c>
      <c r="V76" s="738"/>
      <c r="W76" s="738"/>
      <c r="X76" s="738"/>
      <c r="Y76" s="738"/>
      <c r="Z76" s="738"/>
      <c r="AA76" s="738"/>
      <c r="AB76" s="581"/>
      <c r="AC76" s="580" t="s">
        <v>772</v>
      </c>
      <c r="AD76" s="738"/>
      <c r="AE76" s="738"/>
      <c r="AF76" s="738"/>
      <c r="AG76" s="738"/>
      <c r="AH76" s="738"/>
      <c r="AI76" s="738"/>
      <c r="AJ76" s="581"/>
    </row>
    <row r="77" spans="1:36" outlineLevel="2">
      <c r="A77" s="474"/>
      <c r="B77" s="468"/>
      <c r="C77" s="49" t="str">
        <f t="shared" si="8"/>
        <v>0100011C</v>
      </c>
      <c r="D77" s="120"/>
      <c r="E77" s="580" t="s">
        <v>773</v>
      </c>
      <c r="F77" s="738"/>
      <c r="G77" s="738"/>
      <c r="H77" s="738"/>
      <c r="I77" s="738"/>
      <c r="J77" s="738"/>
      <c r="K77" s="738"/>
      <c r="L77" s="581"/>
      <c r="M77" s="580" t="s">
        <v>774</v>
      </c>
      <c r="N77" s="738"/>
      <c r="O77" s="738"/>
      <c r="P77" s="738"/>
      <c r="Q77" s="738"/>
      <c r="R77" s="738"/>
      <c r="S77" s="738"/>
      <c r="T77" s="581"/>
      <c r="U77" s="580" t="s">
        <v>775</v>
      </c>
      <c r="V77" s="738"/>
      <c r="W77" s="738"/>
      <c r="X77" s="738"/>
      <c r="Y77" s="738"/>
      <c r="Z77" s="738"/>
      <c r="AA77" s="738"/>
      <c r="AB77" s="581"/>
      <c r="AC77" s="580" t="s">
        <v>776</v>
      </c>
      <c r="AD77" s="738"/>
      <c r="AE77" s="738"/>
      <c r="AF77" s="738"/>
      <c r="AG77" s="738"/>
      <c r="AH77" s="738"/>
      <c r="AI77" s="738"/>
      <c r="AJ77" s="581"/>
    </row>
    <row r="78" spans="1:36" outlineLevel="2">
      <c r="A78" s="474"/>
      <c r="B78" s="496" t="str">
        <f>DEC2HEX(HEX2DEC(B74) + 1)</f>
        <v>100012</v>
      </c>
      <c r="C78" s="49" t="str">
        <f t="shared" si="8"/>
        <v>01000120</v>
      </c>
      <c r="D78" s="120"/>
      <c r="E78" s="580" t="s">
        <v>777</v>
      </c>
      <c r="F78" s="738"/>
      <c r="G78" s="738"/>
      <c r="H78" s="738"/>
      <c r="I78" s="738"/>
      <c r="J78" s="738"/>
      <c r="K78" s="738"/>
      <c r="L78" s="581"/>
      <c r="M78" s="580" t="s">
        <v>778</v>
      </c>
      <c r="N78" s="738"/>
      <c r="O78" s="738"/>
      <c r="P78" s="738"/>
      <c r="Q78" s="738"/>
      <c r="R78" s="738"/>
      <c r="S78" s="738"/>
      <c r="T78" s="581"/>
      <c r="U78" s="580" t="s">
        <v>779</v>
      </c>
      <c r="V78" s="738"/>
      <c r="W78" s="738"/>
      <c r="X78" s="738"/>
      <c r="Y78" s="738"/>
      <c r="Z78" s="738"/>
      <c r="AA78" s="738"/>
      <c r="AB78" s="581"/>
      <c r="AC78" s="580" t="s">
        <v>780</v>
      </c>
      <c r="AD78" s="738"/>
      <c r="AE78" s="738"/>
      <c r="AF78" s="738"/>
      <c r="AG78" s="738"/>
      <c r="AH78" s="738"/>
      <c r="AI78" s="738"/>
      <c r="AJ78" s="581"/>
    </row>
    <row r="79" spans="1:36" outlineLevel="2">
      <c r="A79" s="474"/>
      <c r="B79" s="468"/>
      <c r="C79" s="49" t="str">
        <f t="shared" si="8"/>
        <v>01000124</v>
      </c>
      <c r="D79" s="120"/>
      <c r="E79" s="580" t="s">
        <v>781</v>
      </c>
      <c r="F79" s="738"/>
      <c r="G79" s="738"/>
      <c r="H79" s="738"/>
      <c r="I79" s="738"/>
      <c r="J79" s="738"/>
      <c r="K79" s="738"/>
      <c r="L79" s="581"/>
      <c r="M79" s="580" t="s">
        <v>782</v>
      </c>
      <c r="N79" s="738"/>
      <c r="O79" s="738"/>
      <c r="P79" s="738"/>
      <c r="Q79" s="738"/>
      <c r="R79" s="738"/>
      <c r="S79" s="738"/>
      <c r="T79" s="581"/>
      <c r="U79" s="580" t="s">
        <v>783</v>
      </c>
      <c r="V79" s="738"/>
      <c r="W79" s="738"/>
      <c r="X79" s="738"/>
      <c r="Y79" s="738"/>
      <c r="Z79" s="738"/>
      <c r="AA79" s="738"/>
      <c r="AB79" s="581"/>
      <c r="AC79" s="580" t="s">
        <v>784</v>
      </c>
      <c r="AD79" s="738"/>
      <c r="AE79" s="738"/>
      <c r="AF79" s="738"/>
      <c r="AG79" s="738"/>
      <c r="AH79" s="738"/>
      <c r="AI79" s="738"/>
      <c r="AJ79" s="581"/>
    </row>
    <row r="80" spans="1:36" outlineLevel="2">
      <c r="A80" s="474"/>
      <c r="B80" s="468"/>
      <c r="C80" s="49" t="str">
        <f t="shared" si="8"/>
        <v>01000128</v>
      </c>
      <c r="D80" s="120"/>
      <c r="E80" s="580" t="s">
        <v>785</v>
      </c>
      <c r="F80" s="738"/>
      <c r="G80" s="738"/>
      <c r="H80" s="738"/>
      <c r="I80" s="738"/>
      <c r="J80" s="738"/>
      <c r="K80" s="738"/>
      <c r="L80" s="581"/>
      <c r="M80" s="580" t="s">
        <v>786</v>
      </c>
      <c r="N80" s="738"/>
      <c r="O80" s="738"/>
      <c r="P80" s="738"/>
      <c r="Q80" s="738"/>
      <c r="R80" s="738"/>
      <c r="S80" s="738"/>
      <c r="T80" s="581"/>
      <c r="U80" s="580" t="s">
        <v>787</v>
      </c>
      <c r="V80" s="738"/>
      <c r="W80" s="738"/>
      <c r="X80" s="738"/>
      <c r="Y80" s="738"/>
      <c r="Z80" s="738"/>
      <c r="AA80" s="738"/>
      <c r="AB80" s="581"/>
      <c r="AC80" s="580" t="s">
        <v>788</v>
      </c>
      <c r="AD80" s="738"/>
      <c r="AE80" s="738"/>
      <c r="AF80" s="738"/>
      <c r="AG80" s="738"/>
      <c r="AH80" s="738"/>
      <c r="AI80" s="738"/>
      <c r="AJ80" s="581"/>
    </row>
    <row r="81" spans="1:36" outlineLevel="2">
      <c r="A81" s="474"/>
      <c r="B81" s="468"/>
      <c r="C81" s="49" t="str">
        <f t="shared" si="8"/>
        <v>0100012C</v>
      </c>
      <c r="D81" s="120"/>
      <c r="E81" s="580" t="s">
        <v>789</v>
      </c>
      <c r="F81" s="738"/>
      <c r="G81" s="738"/>
      <c r="H81" s="738"/>
      <c r="I81" s="738"/>
      <c r="J81" s="738"/>
      <c r="K81" s="738"/>
      <c r="L81" s="581"/>
      <c r="M81" s="580" t="s">
        <v>790</v>
      </c>
      <c r="N81" s="738"/>
      <c r="O81" s="738"/>
      <c r="P81" s="738"/>
      <c r="Q81" s="738"/>
      <c r="R81" s="738"/>
      <c r="S81" s="738"/>
      <c r="T81" s="581"/>
      <c r="U81" s="580" t="s">
        <v>791</v>
      </c>
      <c r="V81" s="738"/>
      <c r="W81" s="738"/>
      <c r="X81" s="738"/>
      <c r="Y81" s="738"/>
      <c r="Z81" s="738"/>
      <c r="AA81" s="738"/>
      <c r="AB81" s="581"/>
      <c r="AC81" s="580" t="s">
        <v>792</v>
      </c>
      <c r="AD81" s="738"/>
      <c r="AE81" s="738"/>
      <c r="AF81" s="738"/>
      <c r="AG81" s="738"/>
      <c r="AH81" s="738"/>
      <c r="AI81" s="738"/>
      <c r="AJ81" s="581"/>
    </row>
    <row r="82" spans="1:36" outlineLevel="2">
      <c r="A82" s="474"/>
      <c r="B82" s="496" t="str">
        <f>DEC2HEX(HEX2DEC(B78) + 1)</f>
        <v>100013</v>
      </c>
      <c r="C82" s="49" t="str">
        <f t="shared" si="8"/>
        <v>01000130</v>
      </c>
      <c r="D82" s="120"/>
      <c r="E82" s="580" t="s">
        <v>793</v>
      </c>
      <c r="F82" s="738"/>
      <c r="G82" s="738"/>
      <c r="H82" s="738"/>
      <c r="I82" s="738"/>
      <c r="J82" s="738"/>
      <c r="K82" s="738"/>
      <c r="L82" s="581"/>
      <c r="M82" s="580" t="s">
        <v>794</v>
      </c>
      <c r="N82" s="738"/>
      <c r="O82" s="738"/>
      <c r="P82" s="738"/>
      <c r="Q82" s="738"/>
      <c r="R82" s="738"/>
      <c r="S82" s="738"/>
      <c r="T82" s="581"/>
      <c r="U82" s="580" t="s">
        <v>795</v>
      </c>
      <c r="V82" s="738"/>
      <c r="W82" s="738"/>
      <c r="X82" s="738"/>
      <c r="Y82" s="738"/>
      <c r="Z82" s="738"/>
      <c r="AA82" s="738"/>
      <c r="AB82" s="581"/>
      <c r="AC82" s="580" t="s">
        <v>796</v>
      </c>
      <c r="AD82" s="738"/>
      <c r="AE82" s="738"/>
      <c r="AF82" s="738"/>
      <c r="AG82" s="738"/>
      <c r="AH82" s="738"/>
      <c r="AI82" s="738"/>
      <c r="AJ82" s="581"/>
    </row>
    <row r="83" spans="1:36" outlineLevel="2">
      <c r="A83" s="474"/>
      <c r="B83" s="468"/>
      <c r="C83" s="49" t="str">
        <f t="shared" si="8"/>
        <v>01000134</v>
      </c>
      <c r="D83" s="120"/>
      <c r="E83" s="580" t="s">
        <v>797</v>
      </c>
      <c r="F83" s="738"/>
      <c r="G83" s="738"/>
      <c r="H83" s="738"/>
      <c r="I83" s="738"/>
      <c r="J83" s="738"/>
      <c r="K83" s="738"/>
      <c r="L83" s="581"/>
      <c r="M83" s="580" t="s">
        <v>798</v>
      </c>
      <c r="N83" s="738"/>
      <c r="O83" s="738"/>
      <c r="P83" s="738"/>
      <c r="Q83" s="738"/>
      <c r="R83" s="738"/>
      <c r="S83" s="738"/>
      <c r="T83" s="581"/>
      <c r="U83" s="580" t="s">
        <v>799</v>
      </c>
      <c r="V83" s="738"/>
      <c r="W83" s="738"/>
      <c r="X83" s="738"/>
      <c r="Y83" s="738"/>
      <c r="Z83" s="738"/>
      <c r="AA83" s="738"/>
      <c r="AB83" s="581"/>
      <c r="AC83" s="580" t="s">
        <v>800</v>
      </c>
      <c r="AD83" s="738"/>
      <c r="AE83" s="738"/>
      <c r="AF83" s="738"/>
      <c r="AG83" s="738"/>
      <c r="AH83" s="738"/>
      <c r="AI83" s="738"/>
      <c r="AJ83" s="581"/>
    </row>
    <row r="84" spans="1:36" outlineLevel="2">
      <c r="A84" s="474"/>
      <c r="B84" s="468"/>
      <c r="C84" s="49" t="str">
        <f t="shared" si="8"/>
        <v>01000138</v>
      </c>
      <c r="D84" s="120"/>
      <c r="E84" s="580" t="s">
        <v>801</v>
      </c>
      <c r="F84" s="738"/>
      <c r="G84" s="738"/>
      <c r="H84" s="738"/>
      <c r="I84" s="738"/>
      <c r="J84" s="738"/>
      <c r="K84" s="738"/>
      <c r="L84" s="581"/>
      <c r="M84" s="580" t="s">
        <v>802</v>
      </c>
      <c r="N84" s="738"/>
      <c r="O84" s="738"/>
      <c r="P84" s="738"/>
      <c r="Q84" s="738"/>
      <c r="R84" s="738"/>
      <c r="S84" s="738"/>
      <c r="T84" s="581"/>
      <c r="U84" s="580" t="s">
        <v>803</v>
      </c>
      <c r="V84" s="738"/>
      <c r="W84" s="738"/>
      <c r="X84" s="738"/>
      <c r="Y84" s="738"/>
      <c r="Z84" s="738"/>
      <c r="AA84" s="738"/>
      <c r="AB84" s="581"/>
      <c r="AC84" s="580" t="s">
        <v>804</v>
      </c>
      <c r="AD84" s="738"/>
      <c r="AE84" s="738"/>
      <c r="AF84" s="738"/>
      <c r="AG84" s="738"/>
      <c r="AH84" s="738"/>
      <c r="AI84" s="738"/>
      <c r="AJ84" s="581"/>
    </row>
    <row r="85" spans="1:36" outlineLevel="2">
      <c r="A85" s="474"/>
      <c r="B85" s="468"/>
      <c r="C85" s="49" t="str">
        <f t="shared" si="8"/>
        <v>0100013C</v>
      </c>
      <c r="D85" s="120"/>
      <c r="E85" s="580" t="s">
        <v>805</v>
      </c>
      <c r="F85" s="738"/>
      <c r="G85" s="738"/>
      <c r="H85" s="738"/>
      <c r="I85" s="738"/>
      <c r="J85" s="738"/>
      <c r="K85" s="738"/>
      <c r="L85" s="581"/>
      <c r="M85" s="580" t="s">
        <v>806</v>
      </c>
      <c r="N85" s="738"/>
      <c r="O85" s="738"/>
      <c r="P85" s="738"/>
      <c r="Q85" s="738"/>
      <c r="R85" s="738"/>
      <c r="S85" s="738"/>
      <c r="T85" s="581"/>
      <c r="U85" s="580" t="s">
        <v>807</v>
      </c>
      <c r="V85" s="738"/>
      <c r="W85" s="738"/>
      <c r="X85" s="738"/>
      <c r="Y85" s="738"/>
      <c r="Z85" s="738"/>
      <c r="AA85" s="738"/>
      <c r="AB85" s="581"/>
      <c r="AC85" s="580" t="s">
        <v>808</v>
      </c>
      <c r="AD85" s="738"/>
      <c r="AE85" s="738"/>
      <c r="AF85" s="738"/>
      <c r="AG85" s="738"/>
      <c r="AH85" s="738"/>
      <c r="AI85" s="738"/>
      <c r="AJ85" s="581"/>
    </row>
    <row r="86" spans="1:36" outlineLevel="2">
      <c r="A86" s="474"/>
      <c r="B86" s="496" t="str">
        <f>DEC2HEX(HEX2DEC(B82) + 1)</f>
        <v>100014</v>
      </c>
      <c r="C86" s="49" t="str">
        <f t="shared" si="8"/>
        <v>01000140</v>
      </c>
      <c r="D86" s="120"/>
      <c r="E86" s="580" t="s">
        <v>809</v>
      </c>
      <c r="F86" s="738"/>
      <c r="G86" s="738"/>
      <c r="H86" s="738"/>
      <c r="I86" s="738"/>
      <c r="J86" s="738"/>
      <c r="K86" s="738"/>
      <c r="L86" s="581"/>
      <c r="M86" s="580" t="s">
        <v>810</v>
      </c>
      <c r="N86" s="738"/>
      <c r="O86" s="738"/>
      <c r="P86" s="738"/>
      <c r="Q86" s="738"/>
      <c r="R86" s="738"/>
      <c r="S86" s="738"/>
      <c r="T86" s="581"/>
      <c r="U86" s="580" t="s">
        <v>811</v>
      </c>
      <c r="V86" s="738"/>
      <c r="W86" s="738"/>
      <c r="X86" s="738"/>
      <c r="Y86" s="738"/>
      <c r="Z86" s="738"/>
      <c r="AA86" s="738"/>
      <c r="AB86" s="581"/>
      <c r="AC86" s="580" t="s">
        <v>812</v>
      </c>
      <c r="AD86" s="738"/>
      <c r="AE86" s="738"/>
      <c r="AF86" s="738"/>
      <c r="AG86" s="738"/>
      <c r="AH86" s="738"/>
      <c r="AI86" s="738"/>
      <c r="AJ86" s="581"/>
    </row>
    <row r="87" spans="1:36" outlineLevel="2">
      <c r="A87" s="474"/>
      <c r="B87" s="468"/>
      <c r="C87" s="49" t="str">
        <f t="shared" si="8"/>
        <v>01000144</v>
      </c>
      <c r="D87" s="120"/>
      <c r="E87" s="580" t="s">
        <v>813</v>
      </c>
      <c r="F87" s="738"/>
      <c r="G87" s="738"/>
      <c r="H87" s="738"/>
      <c r="I87" s="738"/>
      <c r="J87" s="738"/>
      <c r="K87" s="738"/>
      <c r="L87" s="581"/>
      <c r="M87" s="580" t="s">
        <v>814</v>
      </c>
      <c r="N87" s="738"/>
      <c r="O87" s="738"/>
      <c r="P87" s="738"/>
      <c r="Q87" s="738"/>
      <c r="R87" s="738"/>
      <c r="S87" s="738"/>
      <c r="T87" s="581"/>
      <c r="U87" s="580" t="s">
        <v>815</v>
      </c>
      <c r="V87" s="738"/>
      <c r="W87" s="738"/>
      <c r="X87" s="738"/>
      <c r="Y87" s="738"/>
      <c r="Z87" s="738"/>
      <c r="AA87" s="738"/>
      <c r="AB87" s="581"/>
      <c r="AC87" s="580" t="s">
        <v>816</v>
      </c>
      <c r="AD87" s="738"/>
      <c r="AE87" s="738"/>
      <c r="AF87" s="738"/>
      <c r="AG87" s="738"/>
      <c r="AH87" s="738"/>
      <c r="AI87" s="738"/>
      <c r="AJ87" s="581"/>
    </row>
    <row r="88" spans="1:36" outlineLevel="2">
      <c r="A88" s="474"/>
      <c r="B88" s="468"/>
      <c r="C88" s="49" t="str">
        <f t="shared" si="8"/>
        <v>01000148</v>
      </c>
      <c r="D88" s="120"/>
      <c r="E88" s="580" t="s">
        <v>817</v>
      </c>
      <c r="F88" s="738"/>
      <c r="G88" s="738"/>
      <c r="H88" s="738"/>
      <c r="I88" s="738"/>
      <c r="J88" s="738"/>
      <c r="K88" s="738"/>
      <c r="L88" s="581"/>
      <c r="M88" s="580" t="s">
        <v>818</v>
      </c>
      <c r="N88" s="738"/>
      <c r="O88" s="738"/>
      <c r="P88" s="738"/>
      <c r="Q88" s="738"/>
      <c r="R88" s="738"/>
      <c r="S88" s="738"/>
      <c r="T88" s="581"/>
      <c r="U88" s="580" t="s">
        <v>819</v>
      </c>
      <c r="V88" s="738"/>
      <c r="W88" s="738"/>
      <c r="X88" s="738"/>
      <c r="Y88" s="738"/>
      <c r="Z88" s="738"/>
      <c r="AA88" s="738"/>
      <c r="AB88" s="581"/>
      <c r="AC88" s="580" t="s">
        <v>820</v>
      </c>
      <c r="AD88" s="738"/>
      <c r="AE88" s="738"/>
      <c r="AF88" s="738"/>
      <c r="AG88" s="738"/>
      <c r="AH88" s="738"/>
      <c r="AI88" s="738"/>
      <c r="AJ88" s="581"/>
    </row>
    <row r="89" spans="1:36" outlineLevel="2">
      <c r="A89" s="474"/>
      <c r="B89" s="468"/>
      <c r="C89" s="49" t="str">
        <f t="shared" si="8"/>
        <v>0100014C</v>
      </c>
      <c r="D89" s="120"/>
      <c r="E89" s="580" t="s">
        <v>821</v>
      </c>
      <c r="F89" s="738"/>
      <c r="G89" s="738"/>
      <c r="H89" s="738"/>
      <c r="I89" s="738"/>
      <c r="J89" s="738"/>
      <c r="K89" s="738"/>
      <c r="L89" s="581"/>
      <c r="M89" s="580" t="s">
        <v>822</v>
      </c>
      <c r="N89" s="738"/>
      <c r="O89" s="738"/>
      <c r="P89" s="738"/>
      <c r="Q89" s="738"/>
      <c r="R89" s="738"/>
      <c r="S89" s="738"/>
      <c r="T89" s="581"/>
      <c r="U89" s="580" t="s">
        <v>823</v>
      </c>
      <c r="V89" s="738"/>
      <c r="W89" s="738"/>
      <c r="X89" s="738"/>
      <c r="Y89" s="738"/>
      <c r="Z89" s="738"/>
      <c r="AA89" s="738"/>
      <c r="AB89" s="581"/>
      <c r="AC89" s="580" t="s">
        <v>824</v>
      </c>
      <c r="AD89" s="738"/>
      <c r="AE89" s="738"/>
      <c r="AF89" s="738"/>
      <c r="AG89" s="738"/>
      <c r="AH89" s="738"/>
      <c r="AI89" s="738"/>
      <c r="AJ89" s="581"/>
    </row>
    <row r="90" spans="1:36" outlineLevel="2">
      <c r="A90" s="474"/>
      <c r="B90" s="496" t="str">
        <f>DEC2HEX(HEX2DEC(B86) + 1)</f>
        <v>100015</v>
      </c>
      <c r="C90" s="49" t="str">
        <f t="shared" si="8"/>
        <v>01000150</v>
      </c>
      <c r="D90" s="120"/>
      <c r="E90" s="580" t="s">
        <v>825</v>
      </c>
      <c r="F90" s="738"/>
      <c r="G90" s="738"/>
      <c r="H90" s="738"/>
      <c r="I90" s="738"/>
      <c r="J90" s="738"/>
      <c r="K90" s="738"/>
      <c r="L90" s="581"/>
      <c r="M90" s="580" t="s">
        <v>826</v>
      </c>
      <c r="N90" s="738"/>
      <c r="O90" s="738"/>
      <c r="P90" s="738"/>
      <c r="Q90" s="738"/>
      <c r="R90" s="738"/>
      <c r="S90" s="738"/>
      <c r="T90" s="581"/>
      <c r="U90" s="580" t="s">
        <v>827</v>
      </c>
      <c r="V90" s="738"/>
      <c r="W90" s="738"/>
      <c r="X90" s="738"/>
      <c r="Y90" s="738"/>
      <c r="Z90" s="738"/>
      <c r="AA90" s="738"/>
      <c r="AB90" s="581"/>
      <c r="AC90" s="580" t="s">
        <v>828</v>
      </c>
      <c r="AD90" s="738"/>
      <c r="AE90" s="738"/>
      <c r="AF90" s="738"/>
      <c r="AG90" s="738"/>
      <c r="AH90" s="738"/>
      <c r="AI90" s="738"/>
      <c r="AJ90" s="581"/>
    </row>
    <row r="91" spans="1:36" outlineLevel="2">
      <c r="A91" s="474"/>
      <c r="B91" s="468"/>
      <c r="C91" s="49" t="str">
        <f t="shared" si="8"/>
        <v>01000154</v>
      </c>
      <c r="D91" s="120"/>
      <c r="E91" s="580" t="s">
        <v>829</v>
      </c>
      <c r="F91" s="738"/>
      <c r="G91" s="738"/>
      <c r="H91" s="738"/>
      <c r="I91" s="738"/>
      <c r="J91" s="738"/>
      <c r="K91" s="738"/>
      <c r="L91" s="581"/>
      <c r="M91" s="580" t="s">
        <v>830</v>
      </c>
      <c r="N91" s="738"/>
      <c r="O91" s="738"/>
      <c r="P91" s="738"/>
      <c r="Q91" s="738"/>
      <c r="R91" s="738"/>
      <c r="S91" s="738"/>
      <c r="T91" s="581"/>
      <c r="U91" s="580" t="s">
        <v>831</v>
      </c>
      <c r="V91" s="738"/>
      <c r="W91" s="738"/>
      <c r="X91" s="738"/>
      <c r="Y91" s="738"/>
      <c r="Z91" s="738"/>
      <c r="AA91" s="738"/>
      <c r="AB91" s="581"/>
      <c r="AC91" s="580" t="s">
        <v>832</v>
      </c>
      <c r="AD91" s="738"/>
      <c r="AE91" s="738"/>
      <c r="AF91" s="738"/>
      <c r="AG91" s="738"/>
      <c r="AH91" s="738"/>
      <c r="AI91" s="738"/>
      <c r="AJ91" s="581"/>
    </row>
    <row r="92" spans="1:36" outlineLevel="2">
      <c r="A92" s="474"/>
      <c r="B92" s="468"/>
      <c r="C92" s="49" t="str">
        <f t="shared" si="8"/>
        <v>01000158</v>
      </c>
      <c r="D92" s="120"/>
      <c r="E92" s="580" t="s">
        <v>833</v>
      </c>
      <c r="F92" s="738"/>
      <c r="G92" s="738"/>
      <c r="H92" s="738"/>
      <c r="I92" s="738"/>
      <c r="J92" s="738"/>
      <c r="K92" s="738"/>
      <c r="L92" s="581"/>
      <c r="M92" s="580" t="s">
        <v>834</v>
      </c>
      <c r="N92" s="738"/>
      <c r="O92" s="738"/>
      <c r="P92" s="738"/>
      <c r="Q92" s="738"/>
      <c r="R92" s="738"/>
      <c r="S92" s="738"/>
      <c r="T92" s="581"/>
      <c r="U92" s="580" t="s">
        <v>835</v>
      </c>
      <c r="V92" s="738"/>
      <c r="W92" s="738"/>
      <c r="X92" s="738"/>
      <c r="Y92" s="738"/>
      <c r="Z92" s="738"/>
      <c r="AA92" s="738"/>
      <c r="AB92" s="581"/>
      <c r="AC92" s="580" t="s">
        <v>836</v>
      </c>
      <c r="AD92" s="738"/>
      <c r="AE92" s="738"/>
      <c r="AF92" s="738"/>
      <c r="AG92" s="738"/>
      <c r="AH92" s="738"/>
      <c r="AI92" s="738"/>
      <c r="AJ92" s="581"/>
    </row>
    <row r="93" spans="1:36" outlineLevel="2">
      <c r="A93" s="474"/>
      <c r="B93" s="468"/>
      <c r="C93" s="49" t="str">
        <f t="shared" si="8"/>
        <v>0100015C</v>
      </c>
      <c r="D93" s="120"/>
      <c r="E93" s="580" t="s">
        <v>837</v>
      </c>
      <c r="F93" s="738"/>
      <c r="G93" s="738"/>
      <c r="H93" s="738"/>
      <c r="I93" s="738"/>
      <c r="J93" s="738"/>
      <c r="K93" s="738"/>
      <c r="L93" s="581"/>
      <c r="M93" s="580" t="s">
        <v>838</v>
      </c>
      <c r="N93" s="738"/>
      <c r="O93" s="738"/>
      <c r="P93" s="738"/>
      <c r="Q93" s="738"/>
      <c r="R93" s="738"/>
      <c r="S93" s="738"/>
      <c r="T93" s="581"/>
      <c r="U93" s="580" t="s">
        <v>839</v>
      </c>
      <c r="V93" s="738"/>
      <c r="W93" s="738"/>
      <c r="X93" s="738"/>
      <c r="Y93" s="738"/>
      <c r="Z93" s="738"/>
      <c r="AA93" s="738"/>
      <c r="AB93" s="581"/>
      <c r="AC93" s="580" t="s">
        <v>840</v>
      </c>
      <c r="AD93" s="738"/>
      <c r="AE93" s="738"/>
      <c r="AF93" s="738"/>
      <c r="AG93" s="738"/>
      <c r="AH93" s="738"/>
      <c r="AI93" s="738"/>
      <c r="AJ93" s="581"/>
    </row>
    <row r="94" spans="1:36" outlineLevel="2">
      <c r="A94" s="474"/>
      <c r="B94" s="496" t="str">
        <f>DEC2HEX(HEX2DEC(B90) + 1)</f>
        <v>100016</v>
      </c>
      <c r="C94" s="49" t="str">
        <f t="shared" si="8"/>
        <v>01000160</v>
      </c>
      <c r="D94" s="120"/>
      <c r="E94" s="580" t="s">
        <v>841</v>
      </c>
      <c r="F94" s="738"/>
      <c r="G94" s="738"/>
      <c r="H94" s="738"/>
      <c r="I94" s="738"/>
      <c r="J94" s="738"/>
      <c r="K94" s="738"/>
      <c r="L94" s="581"/>
      <c r="M94" s="580" t="s">
        <v>842</v>
      </c>
      <c r="N94" s="738"/>
      <c r="O94" s="738"/>
      <c r="P94" s="738"/>
      <c r="Q94" s="738"/>
      <c r="R94" s="738"/>
      <c r="S94" s="738"/>
      <c r="T94" s="581"/>
      <c r="U94" s="580" t="s">
        <v>843</v>
      </c>
      <c r="V94" s="738"/>
      <c r="W94" s="738"/>
      <c r="X94" s="738"/>
      <c r="Y94" s="738"/>
      <c r="Z94" s="738"/>
      <c r="AA94" s="738"/>
      <c r="AB94" s="581"/>
      <c r="AC94" s="580" t="s">
        <v>844</v>
      </c>
      <c r="AD94" s="738"/>
      <c r="AE94" s="738"/>
      <c r="AF94" s="738"/>
      <c r="AG94" s="738"/>
      <c r="AH94" s="738"/>
      <c r="AI94" s="738"/>
      <c r="AJ94" s="581"/>
    </row>
    <row r="95" spans="1:36" outlineLevel="2">
      <c r="A95" s="474"/>
      <c r="B95" s="468"/>
      <c r="C95" s="49" t="str">
        <f t="shared" si="8"/>
        <v>01000164</v>
      </c>
      <c r="D95" s="120"/>
      <c r="E95" s="580" t="s">
        <v>845</v>
      </c>
      <c r="F95" s="738"/>
      <c r="G95" s="738"/>
      <c r="H95" s="738"/>
      <c r="I95" s="738"/>
      <c r="J95" s="738"/>
      <c r="K95" s="738"/>
      <c r="L95" s="581"/>
      <c r="M95" s="580" t="s">
        <v>846</v>
      </c>
      <c r="N95" s="738"/>
      <c r="O95" s="738"/>
      <c r="P95" s="738"/>
      <c r="Q95" s="738"/>
      <c r="R95" s="738"/>
      <c r="S95" s="738"/>
      <c r="T95" s="581"/>
      <c r="U95" s="580" t="s">
        <v>847</v>
      </c>
      <c r="V95" s="738"/>
      <c r="W95" s="738"/>
      <c r="X95" s="738"/>
      <c r="Y95" s="738"/>
      <c r="Z95" s="738"/>
      <c r="AA95" s="738"/>
      <c r="AB95" s="581"/>
      <c r="AC95" s="580" t="s">
        <v>848</v>
      </c>
      <c r="AD95" s="738"/>
      <c r="AE95" s="738"/>
      <c r="AF95" s="738"/>
      <c r="AG95" s="738"/>
      <c r="AH95" s="738"/>
      <c r="AI95" s="738"/>
      <c r="AJ95" s="581"/>
    </row>
    <row r="96" spans="1:36" outlineLevel="2">
      <c r="A96" s="474"/>
      <c r="B96" s="468"/>
      <c r="C96" s="49" t="str">
        <f t="shared" si="8"/>
        <v>01000168</v>
      </c>
      <c r="D96" s="120"/>
      <c r="E96" s="580" t="s">
        <v>849</v>
      </c>
      <c r="F96" s="738"/>
      <c r="G96" s="738"/>
      <c r="H96" s="738"/>
      <c r="I96" s="738"/>
      <c r="J96" s="738"/>
      <c r="K96" s="738"/>
      <c r="L96" s="581"/>
      <c r="M96" s="580" t="s">
        <v>850</v>
      </c>
      <c r="N96" s="738"/>
      <c r="O96" s="738"/>
      <c r="P96" s="738"/>
      <c r="Q96" s="738"/>
      <c r="R96" s="738"/>
      <c r="S96" s="738"/>
      <c r="T96" s="581"/>
      <c r="U96" s="580" t="s">
        <v>851</v>
      </c>
      <c r="V96" s="738"/>
      <c r="W96" s="738"/>
      <c r="X96" s="738"/>
      <c r="Y96" s="738"/>
      <c r="Z96" s="738"/>
      <c r="AA96" s="738"/>
      <c r="AB96" s="581"/>
      <c r="AC96" s="580" t="s">
        <v>852</v>
      </c>
      <c r="AD96" s="738"/>
      <c r="AE96" s="738"/>
      <c r="AF96" s="738"/>
      <c r="AG96" s="738"/>
      <c r="AH96" s="738"/>
      <c r="AI96" s="738"/>
      <c r="AJ96" s="581"/>
    </row>
    <row r="97" spans="1:36" outlineLevel="2">
      <c r="A97" s="474"/>
      <c r="B97" s="468"/>
      <c r="C97" s="49" t="str">
        <f t="shared" si="8"/>
        <v>0100016C</v>
      </c>
      <c r="D97" s="120"/>
      <c r="E97" s="580" t="s">
        <v>853</v>
      </c>
      <c r="F97" s="738"/>
      <c r="G97" s="738"/>
      <c r="H97" s="738"/>
      <c r="I97" s="738"/>
      <c r="J97" s="738"/>
      <c r="K97" s="738"/>
      <c r="L97" s="581"/>
      <c r="M97" s="580" t="s">
        <v>854</v>
      </c>
      <c r="N97" s="738"/>
      <c r="O97" s="738"/>
      <c r="P97" s="738"/>
      <c r="Q97" s="738"/>
      <c r="R97" s="738"/>
      <c r="S97" s="738"/>
      <c r="T97" s="581"/>
      <c r="U97" s="580" t="s">
        <v>855</v>
      </c>
      <c r="V97" s="738"/>
      <c r="W97" s="738"/>
      <c r="X97" s="738"/>
      <c r="Y97" s="738"/>
      <c r="Z97" s="738"/>
      <c r="AA97" s="738"/>
      <c r="AB97" s="581"/>
      <c r="AC97" s="580" t="s">
        <v>856</v>
      </c>
      <c r="AD97" s="738"/>
      <c r="AE97" s="738"/>
      <c r="AF97" s="738"/>
      <c r="AG97" s="738"/>
      <c r="AH97" s="738"/>
      <c r="AI97" s="738"/>
      <c r="AJ97" s="581"/>
    </row>
    <row r="98" spans="1:36" outlineLevel="2">
      <c r="A98" s="474"/>
      <c r="B98" s="496" t="str">
        <f>DEC2HEX(HEX2DEC(B94) + 1)</f>
        <v>100017</v>
      </c>
      <c r="C98" s="49" t="str">
        <f t="shared" si="8"/>
        <v>01000170</v>
      </c>
      <c r="D98" s="120"/>
      <c r="E98" s="580" t="s">
        <v>857</v>
      </c>
      <c r="F98" s="738"/>
      <c r="G98" s="738"/>
      <c r="H98" s="738"/>
      <c r="I98" s="738"/>
      <c r="J98" s="738"/>
      <c r="K98" s="738"/>
      <c r="L98" s="581"/>
      <c r="M98" s="580" t="s">
        <v>858</v>
      </c>
      <c r="N98" s="738"/>
      <c r="O98" s="738"/>
      <c r="P98" s="738"/>
      <c r="Q98" s="738"/>
      <c r="R98" s="738"/>
      <c r="S98" s="738"/>
      <c r="T98" s="581"/>
      <c r="U98" s="580" t="s">
        <v>859</v>
      </c>
      <c r="V98" s="738"/>
      <c r="W98" s="738"/>
      <c r="X98" s="738"/>
      <c r="Y98" s="738"/>
      <c r="Z98" s="738"/>
      <c r="AA98" s="738"/>
      <c r="AB98" s="581"/>
      <c r="AC98" s="580" t="s">
        <v>860</v>
      </c>
      <c r="AD98" s="738"/>
      <c r="AE98" s="738"/>
      <c r="AF98" s="738"/>
      <c r="AG98" s="738"/>
      <c r="AH98" s="738"/>
      <c r="AI98" s="738"/>
      <c r="AJ98" s="581"/>
    </row>
    <row r="99" spans="1:36" outlineLevel="2">
      <c r="A99" s="474"/>
      <c r="B99" s="468"/>
      <c r="C99" s="49" t="str">
        <f t="shared" si="8"/>
        <v>01000174</v>
      </c>
      <c r="D99" s="120"/>
      <c r="E99" s="580" t="s">
        <v>861</v>
      </c>
      <c r="F99" s="738"/>
      <c r="G99" s="738"/>
      <c r="H99" s="738"/>
      <c r="I99" s="738"/>
      <c r="J99" s="738"/>
      <c r="K99" s="738"/>
      <c r="L99" s="581"/>
      <c r="M99" s="580" t="s">
        <v>862</v>
      </c>
      <c r="N99" s="738"/>
      <c r="O99" s="738"/>
      <c r="P99" s="738"/>
      <c r="Q99" s="738"/>
      <c r="R99" s="738"/>
      <c r="S99" s="738"/>
      <c r="T99" s="581"/>
      <c r="U99" s="580" t="s">
        <v>863</v>
      </c>
      <c r="V99" s="738"/>
      <c r="W99" s="738"/>
      <c r="X99" s="738"/>
      <c r="Y99" s="738"/>
      <c r="Z99" s="738"/>
      <c r="AA99" s="738"/>
      <c r="AB99" s="581"/>
      <c r="AC99" s="580" t="s">
        <v>864</v>
      </c>
      <c r="AD99" s="738"/>
      <c r="AE99" s="738"/>
      <c r="AF99" s="738"/>
      <c r="AG99" s="738"/>
      <c r="AH99" s="738"/>
      <c r="AI99" s="738"/>
      <c r="AJ99" s="581"/>
    </row>
    <row r="100" spans="1:36" outlineLevel="2">
      <c r="A100" s="474"/>
      <c r="B100" s="468"/>
      <c r="C100" s="49" t="str">
        <f t="shared" si="8"/>
        <v>01000178</v>
      </c>
      <c r="D100" s="120"/>
      <c r="E100" s="580" t="s">
        <v>865</v>
      </c>
      <c r="F100" s="738"/>
      <c r="G100" s="738"/>
      <c r="H100" s="738"/>
      <c r="I100" s="738"/>
      <c r="J100" s="738"/>
      <c r="K100" s="738"/>
      <c r="L100" s="581"/>
      <c r="M100" s="580" t="s">
        <v>866</v>
      </c>
      <c r="N100" s="738"/>
      <c r="O100" s="738"/>
      <c r="P100" s="738"/>
      <c r="Q100" s="738"/>
      <c r="R100" s="738"/>
      <c r="S100" s="738"/>
      <c r="T100" s="581"/>
      <c r="U100" s="580" t="s">
        <v>867</v>
      </c>
      <c r="V100" s="738"/>
      <c r="W100" s="738"/>
      <c r="X100" s="738"/>
      <c r="Y100" s="738"/>
      <c r="Z100" s="738"/>
      <c r="AA100" s="738"/>
      <c r="AB100" s="581"/>
      <c r="AC100" s="580" t="s">
        <v>868</v>
      </c>
      <c r="AD100" s="738"/>
      <c r="AE100" s="738"/>
      <c r="AF100" s="738"/>
      <c r="AG100" s="738"/>
      <c r="AH100" s="738"/>
      <c r="AI100" s="738"/>
      <c r="AJ100" s="581"/>
    </row>
    <row r="101" spans="1:36" outlineLevel="2">
      <c r="A101" s="474"/>
      <c r="B101" s="468"/>
      <c r="C101" s="49" t="str">
        <f t="shared" si="8"/>
        <v>0100017C</v>
      </c>
      <c r="D101" s="120"/>
      <c r="E101" s="571" t="s">
        <v>869</v>
      </c>
      <c r="F101" s="613"/>
      <c r="G101" s="613"/>
      <c r="H101" s="613"/>
      <c r="I101" s="613"/>
      <c r="J101" s="613"/>
      <c r="K101" s="613"/>
      <c r="L101" s="587"/>
      <c r="M101" s="571" t="s">
        <v>870</v>
      </c>
      <c r="N101" s="613"/>
      <c r="O101" s="613"/>
      <c r="P101" s="613"/>
      <c r="Q101" s="613"/>
      <c r="R101" s="613"/>
      <c r="S101" s="613"/>
      <c r="T101" s="587"/>
      <c r="U101" s="571" t="s">
        <v>871</v>
      </c>
      <c r="V101" s="613"/>
      <c r="W101" s="613"/>
      <c r="X101" s="613"/>
      <c r="Y101" s="613"/>
      <c r="Z101" s="613"/>
      <c r="AA101" s="613"/>
      <c r="AB101" s="587"/>
      <c r="AC101" s="580" t="s">
        <v>872</v>
      </c>
      <c r="AD101" s="738"/>
      <c r="AE101" s="738"/>
      <c r="AF101" s="738"/>
      <c r="AG101" s="738"/>
      <c r="AH101" s="738"/>
      <c r="AI101" s="738"/>
      <c r="AJ101" s="581"/>
    </row>
    <row r="102" spans="1:36" outlineLevel="2">
      <c r="A102" s="474"/>
      <c r="B102" s="496" t="str">
        <f>DEC2HEX(HEX2DEC(B98) + 1)</f>
        <v>100018</v>
      </c>
      <c r="C102" s="49" t="str">
        <f t="shared" si="8"/>
        <v>01000180</v>
      </c>
      <c r="D102" s="120"/>
      <c r="E102" s="329">
        <v>0</v>
      </c>
      <c r="F102" s="329">
        <v>0</v>
      </c>
      <c r="G102" s="329">
        <v>0</v>
      </c>
      <c r="H102" s="329">
        <v>0</v>
      </c>
      <c r="I102" s="329">
        <v>0</v>
      </c>
      <c r="J102" s="329">
        <v>0</v>
      </c>
      <c r="K102" s="329">
        <v>0</v>
      </c>
      <c r="L102" s="329">
        <v>0</v>
      </c>
      <c r="M102" s="329">
        <v>0</v>
      </c>
      <c r="N102" s="329">
        <v>0</v>
      </c>
      <c r="O102" s="329">
        <v>0</v>
      </c>
      <c r="P102" s="329">
        <v>0</v>
      </c>
      <c r="Q102" s="329">
        <v>0</v>
      </c>
      <c r="R102" s="329">
        <v>0</v>
      </c>
      <c r="S102" s="329">
        <v>0</v>
      </c>
      <c r="T102" s="329">
        <v>0</v>
      </c>
      <c r="U102" s="329">
        <v>0</v>
      </c>
      <c r="V102" s="329">
        <v>0</v>
      </c>
      <c r="W102" s="329">
        <v>0</v>
      </c>
      <c r="X102" s="329">
        <v>0</v>
      </c>
      <c r="Y102" s="329">
        <v>0</v>
      </c>
      <c r="Z102" s="329">
        <v>0</v>
      </c>
      <c r="AA102" s="329">
        <v>0</v>
      </c>
      <c r="AB102" s="329">
        <v>0</v>
      </c>
      <c r="AC102" s="329">
        <v>0</v>
      </c>
      <c r="AD102" s="329">
        <v>0</v>
      </c>
      <c r="AE102" s="329">
        <v>0</v>
      </c>
      <c r="AF102" s="329">
        <v>0</v>
      </c>
      <c r="AG102" s="329">
        <v>0</v>
      </c>
      <c r="AH102" s="329">
        <v>0</v>
      </c>
      <c r="AI102" s="329">
        <v>0</v>
      </c>
      <c r="AJ102" s="329">
        <v>0</v>
      </c>
    </row>
    <row r="103" spans="1:36" outlineLevel="2">
      <c r="A103" s="474"/>
      <c r="B103" s="468"/>
      <c r="C103" s="49" t="str">
        <f t="shared" ref="C103:C133" si="9">DEC2HEX(HEX2DEC(C102) + 4, 8)</f>
        <v>01000184</v>
      </c>
      <c r="D103" s="120"/>
      <c r="E103" s="329">
        <v>0</v>
      </c>
      <c r="F103" s="329">
        <v>0</v>
      </c>
      <c r="G103" s="329">
        <v>0</v>
      </c>
      <c r="H103" s="329">
        <v>0</v>
      </c>
      <c r="I103" s="329">
        <v>0</v>
      </c>
      <c r="J103" s="329">
        <v>0</v>
      </c>
      <c r="K103" s="329">
        <v>0</v>
      </c>
      <c r="L103" s="329">
        <v>0</v>
      </c>
      <c r="M103" s="329">
        <v>0</v>
      </c>
      <c r="N103" s="329">
        <v>0</v>
      </c>
      <c r="O103" s="329">
        <v>0</v>
      </c>
      <c r="P103" s="329">
        <v>0</v>
      </c>
      <c r="Q103" s="329">
        <v>0</v>
      </c>
      <c r="R103" s="329">
        <v>0</v>
      </c>
      <c r="S103" s="329">
        <v>0</v>
      </c>
      <c r="T103" s="329">
        <v>0</v>
      </c>
      <c r="U103" s="329">
        <v>0</v>
      </c>
      <c r="V103" s="329">
        <v>0</v>
      </c>
      <c r="W103" s="329">
        <v>0</v>
      </c>
      <c r="X103" s="329">
        <v>0</v>
      </c>
      <c r="Y103" s="329">
        <v>0</v>
      </c>
      <c r="Z103" s="329">
        <v>0</v>
      </c>
      <c r="AA103" s="329">
        <v>0</v>
      </c>
      <c r="AB103" s="329">
        <v>0</v>
      </c>
      <c r="AC103" s="329">
        <v>0</v>
      </c>
      <c r="AD103" s="329">
        <v>0</v>
      </c>
      <c r="AE103" s="329">
        <v>0</v>
      </c>
      <c r="AF103" s="329">
        <v>0</v>
      </c>
      <c r="AG103" s="329">
        <v>0</v>
      </c>
      <c r="AH103" s="329">
        <v>0</v>
      </c>
      <c r="AI103" s="329">
        <v>0</v>
      </c>
      <c r="AJ103" s="329">
        <v>0</v>
      </c>
    </row>
    <row r="104" spans="1:36" outlineLevel="2">
      <c r="A104" s="474"/>
      <c r="B104" s="468"/>
      <c r="C104" s="49" t="str">
        <f t="shared" si="9"/>
        <v>01000188</v>
      </c>
      <c r="D104" s="120"/>
      <c r="E104" s="330">
        <v>0</v>
      </c>
      <c r="F104" s="330">
        <v>0</v>
      </c>
      <c r="G104" s="330">
        <v>0</v>
      </c>
      <c r="H104" s="330">
        <v>0</v>
      </c>
      <c r="I104" s="330">
        <v>0</v>
      </c>
      <c r="J104" s="330">
        <v>0</v>
      </c>
      <c r="K104" s="330">
        <v>0</v>
      </c>
      <c r="L104" s="330">
        <v>0</v>
      </c>
      <c r="M104" s="330">
        <v>0</v>
      </c>
      <c r="N104" s="330">
        <v>0</v>
      </c>
      <c r="O104" s="330">
        <v>0</v>
      </c>
      <c r="P104" s="330">
        <v>0</v>
      </c>
      <c r="Q104" s="330">
        <v>0</v>
      </c>
      <c r="R104" s="330">
        <v>0</v>
      </c>
      <c r="S104" s="330">
        <v>0</v>
      </c>
      <c r="T104" s="330">
        <v>0</v>
      </c>
      <c r="U104" s="330">
        <v>0</v>
      </c>
      <c r="V104" s="330">
        <v>0</v>
      </c>
      <c r="W104" s="330">
        <v>0</v>
      </c>
      <c r="X104" s="330">
        <v>0</v>
      </c>
      <c r="Y104" s="330">
        <v>0</v>
      </c>
      <c r="Z104" s="330">
        <v>0</v>
      </c>
      <c r="AA104" s="330">
        <v>0</v>
      </c>
      <c r="AB104" s="330">
        <v>0</v>
      </c>
      <c r="AC104" s="330">
        <v>0</v>
      </c>
      <c r="AD104" s="330">
        <v>0</v>
      </c>
      <c r="AE104" s="330">
        <v>0</v>
      </c>
      <c r="AF104" s="330">
        <v>0</v>
      </c>
      <c r="AG104" s="330">
        <v>0</v>
      </c>
      <c r="AH104" s="330">
        <v>0</v>
      </c>
      <c r="AI104" s="330">
        <v>0</v>
      </c>
      <c r="AJ104" s="330">
        <v>0</v>
      </c>
    </row>
    <row r="105" spans="1:36" outlineLevel="2">
      <c r="A105" s="474"/>
      <c r="B105" s="468"/>
      <c r="C105" s="49" t="str">
        <f t="shared" si="9"/>
        <v>0100018C</v>
      </c>
      <c r="D105" s="121"/>
      <c r="E105" s="330">
        <v>0</v>
      </c>
      <c r="F105" s="330">
        <v>0</v>
      </c>
      <c r="G105" s="330">
        <v>0</v>
      </c>
      <c r="H105" s="330">
        <v>0</v>
      </c>
      <c r="I105" s="330">
        <v>0</v>
      </c>
      <c r="J105" s="330">
        <v>0</v>
      </c>
      <c r="K105" s="330">
        <v>0</v>
      </c>
      <c r="L105" s="330">
        <v>0</v>
      </c>
      <c r="M105" s="330">
        <v>0</v>
      </c>
      <c r="N105" s="330">
        <v>0</v>
      </c>
      <c r="O105" s="330">
        <v>0</v>
      </c>
      <c r="P105" s="330">
        <v>0</v>
      </c>
      <c r="Q105" s="330">
        <v>0</v>
      </c>
      <c r="R105" s="330">
        <v>0</v>
      </c>
      <c r="S105" s="330">
        <v>0</v>
      </c>
      <c r="T105" s="330">
        <v>0</v>
      </c>
      <c r="U105" s="330">
        <v>0</v>
      </c>
      <c r="V105" s="330">
        <v>0</v>
      </c>
      <c r="W105" s="330">
        <v>0</v>
      </c>
      <c r="X105" s="330">
        <v>0</v>
      </c>
      <c r="Y105" s="330">
        <v>0</v>
      </c>
      <c r="Z105" s="330">
        <v>0</v>
      </c>
      <c r="AA105" s="330">
        <v>0</v>
      </c>
      <c r="AB105" s="330">
        <v>0</v>
      </c>
      <c r="AC105" s="330">
        <v>0</v>
      </c>
      <c r="AD105" s="330">
        <v>0</v>
      </c>
      <c r="AE105" s="330">
        <v>0</v>
      </c>
      <c r="AF105" s="330">
        <v>0</v>
      </c>
      <c r="AG105" s="330">
        <v>0</v>
      </c>
      <c r="AH105" s="330">
        <v>0</v>
      </c>
      <c r="AI105" s="330">
        <v>0</v>
      </c>
      <c r="AJ105" s="330">
        <v>0</v>
      </c>
    </row>
    <row r="106" spans="1:36" outlineLevel="2">
      <c r="A106" s="474"/>
      <c r="B106" s="496" t="str">
        <f>DEC2HEX(HEX2DEC(B102) + 1)</f>
        <v>100019</v>
      </c>
      <c r="C106" s="49" t="str">
        <f t="shared" si="9"/>
        <v>01000190</v>
      </c>
      <c r="D106" s="49" t="s">
        <v>422</v>
      </c>
      <c r="E106" s="497" t="s">
        <v>423</v>
      </c>
      <c r="F106" s="498"/>
      <c r="G106" s="498"/>
      <c r="H106" s="498"/>
      <c r="I106" s="498"/>
      <c r="J106" s="498"/>
      <c r="K106" s="498"/>
      <c r="L106" s="498"/>
      <c r="M106" s="498"/>
      <c r="N106" s="498"/>
      <c r="O106" s="498"/>
      <c r="P106" s="498"/>
      <c r="Q106" s="498"/>
      <c r="R106" s="498"/>
      <c r="S106" s="498"/>
      <c r="T106" s="498"/>
      <c r="U106" s="498"/>
      <c r="V106" s="498"/>
      <c r="W106" s="498"/>
      <c r="X106" s="498"/>
      <c r="Y106" s="498"/>
      <c r="Z106" s="498"/>
      <c r="AA106" s="498"/>
      <c r="AB106" s="498"/>
      <c r="AC106" s="498"/>
      <c r="AD106" s="498"/>
      <c r="AE106" s="498"/>
      <c r="AF106" s="498"/>
      <c r="AG106" s="498"/>
      <c r="AH106" s="498"/>
      <c r="AI106" s="498"/>
      <c r="AJ106" s="499"/>
    </row>
    <row r="107" spans="1:36" outlineLevel="2">
      <c r="A107" s="474"/>
      <c r="B107" s="468"/>
      <c r="C107" s="49" t="str">
        <f t="shared" si="9"/>
        <v>01000194</v>
      </c>
      <c r="D107" s="51" t="s">
        <v>424</v>
      </c>
      <c r="E107" s="497" t="s">
        <v>425</v>
      </c>
      <c r="F107" s="498"/>
      <c r="G107" s="498"/>
      <c r="H107" s="498"/>
      <c r="I107" s="498"/>
      <c r="J107" s="498"/>
      <c r="K107" s="498"/>
      <c r="L107" s="498"/>
      <c r="M107" s="498"/>
      <c r="N107" s="498"/>
      <c r="O107" s="498"/>
      <c r="P107" s="498"/>
      <c r="Q107" s="498"/>
      <c r="R107" s="498"/>
      <c r="S107" s="498"/>
      <c r="T107" s="498"/>
      <c r="U107" s="498"/>
      <c r="V107" s="498"/>
      <c r="W107" s="498"/>
      <c r="X107" s="498"/>
      <c r="Y107" s="498"/>
      <c r="Z107" s="498"/>
      <c r="AA107" s="498"/>
      <c r="AB107" s="498"/>
      <c r="AC107" s="498"/>
      <c r="AD107" s="498"/>
      <c r="AE107" s="498"/>
      <c r="AF107" s="498"/>
      <c r="AG107" s="498"/>
      <c r="AH107" s="498"/>
      <c r="AI107" s="498"/>
      <c r="AJ107" s="499"/>
    </row>
    <row r="108" spans="1:36" outlineLevel="2">
      <c r="A108" s="474"/>
      <c r="B108" s="468"/>
      <c r="C108" s="49" t="str">
        <f t="shared" si="9"/>
        <v>01000198</v>
      </c>
      <c r="D108" s="51" t="s">
        <v>426</v>
      </c>
      <c r="E108" s="497" t="s">
        <v>427</v>
      </c>
      <c r="F108" s="498"/>
      <c r="G108" s="498"/>
      <c r="H108" s="498"/>
      <c r="I108" s="498"/>
      <c r="J108" s="498"/>
      <c r="K108" s="498"/>
      <c r="L108" s="498"/>
      <c r="M108" s="498"/>
      <c r="N108" s="498"/>
      <c r="O108" s="498"/>
      <c r="P108" s="498"/>
      <c r="Q108" s="498"/>
      <c r="R108" s="498"/>
      <c r="S108" s="498"/>
      <c r="T108" s="498"/>
      <c r="U108" s="498"/>
      <c r="V108" s="498"/>
      <c r="W108" s="498"/>
      <c r="X108" s="498"/>
      <c r="Y108" s="498"/>
      <c r="Z108" s="498"/>
      <c r="AA108" s="498"/>
      <c r="AB108" s="498"/>
      <c r="AC108" s="498"/>
      <c r="AD108" s="498"/>
      <c r="AE108" s="498"/>
      <c r="AF108" s="498"/>
      <c r="AG108" s="498"/>
      <c r="AH108" s="498"/>
      <c r="AI108" s="498"/>
      <c r="AJ108" s="499"/>
    </row>
    <row r="109" spans="1:36" outlineLevel="2">
      <c r="A109" s="474"/>
      <c r="B109" s="468"/>
      <c r="C109" s="49" t="str">
        <f t="shared" si="9"/>
        <v>0100019C</v>
      </c>
      <c r="D109" s="54" t="s">
        <v>428</v>
      </c>
      <c r="E109" s="497" t="s">
        <v>429</v>
      </c>
      <c r="F109" s="498"/>
      <c r="G109" s="498"/>
      <c r="H109" s="498"/>
      <c r="I109" s="498"/>
      <c r="J109" s="498"/>
      <c r="K109" s="498"/>
      <c r="L109" s="498"/>
      <c r="M109" s="498"/>
      <c r="N109" s="498"/>
      <c r="O109" s="498"/>
      <c r="P109" s="498"/>
      <c r="Q109" s="498"/>
      <c r="R109" s="498"/>
      <c r="S109" s="498"/>
      <c r="T109" s="498"/>
      <c r="U109" s="498"/>
      <c r="V109" s="498"/>
      <c r="W109" s="498"/>
      <c r="X109" s="498"/>
      <c r="Y109" s="498"/>
      <c r="Z109" s="498"/>
      <c r="AA109" s="498"/>
      <c r="AB109" s="498"/>
      <c r="AC109" s="498"/>
      <c r="AD109" s="498"/>
      <c r="AE109" s="498"/>
      <c r="AF109" s="498"/>
      <c r="AG109" s="498"/>
      <c r="AH109" s="498"/>
      <c r="AI109" s="498"/>
      <c r="AJ109" s="499"/>
    </row>
    <row r="110" spans="1:36" outlineLevel="2">
      <c r="A110" s="474"/>
      <c r="B110" s="496" t="str">
        <f>DEC2HEX(HEX2DEC(B106) + 1)</f>
        <v>10001A</v>
      </c>
      <c r="C110" s="49" t="str">
        <f t="shared" si="9"/>
        <v>010001A0</v>
      </c>
      <c r="D110" s="49" t="s">
        <v>430</v>
      </c>
      <c r="E110" s="497" t="s">
        <v>431</v>
      </c>
      <c r="F110" s="498"/>
      <c r="G110" s="498"/>
      <c r="H110" s="498"/>
      <c r="I110" s="498"/>
      <c r="J110" s="498"/>
      <c r="K110" s="498"/>
      <c r="L110" s="498"/>
      <c r="M110" s="498"/>
      <c r="N110" s="498"/>
      <c r="O110" s="498"/>
      <c r="P110" s="498"/>
      <c r="Q110" s="498"/>
      <c r="R110" s="498"/>
      <c r="S110" s="498"/>
      <c r="T110" s="498"/>
      <c r="U110" s="498"/>
      <c r="V110" s="498"/>
      <c r="W110" s="498"/>
      <c r="X110" s="498"/>
      <c r="Y110" s="498"/>
      <c r="Z110" s="498"/>
      <c r="AA110" s="498"/>
      <c r="AB110" s="498"/>
      <c r="AC110" s="498"/>
      <c r="AD110" s="498"/>
      <c r="AE110" s="498"/>
      <c r="AF110" s="498"/>
      <c r="AG110" s="498"/>
      <c r="AH110" s="498"/>
      <c r="AI110" s="498"/>
      <c r="AJ110" s="499"/>
    </row>
    <row r="111" spans="1:36" outlineLevel="2">
      <c r="A111" s="474"/>
      <c r="B111" s="468"/>
      <c r="C111" s="49" t="str">
        <f t="shared" si="9"/>
        <v>010001A4</v>
      </c>
      <c r="D111" s="51" t="s">
        <v>432</v>
      </c>
      <c r="E111" s="497" t="s">
        <v>433</v>
      </c>
      <c r="F111" s="498"/>
      <c r="G111" s="498"/>
      <c r="H111" s="498"/>
      <c r="I111" s="498"/>
      <c r="J111" s="498"/>
      <c r="K111" s="498"/>
      <c r="L111" s="498"/>
      <c r="M111" s="498"/>
      <c r="N111" s="498"/>
      <c r="O111" s="498"/>
      <c r="P111" s="498"/>
      <c r="Q111" s="498"/>
      <c r="R111" s="498"/>
      <c r="S111" s="498"/>
      <c r="T111" s="498"/>
      <c r="U111" s="498"/>
      <c r="V111" s="498"/>
      <c r="W111" s="498"/>
      <c r="X111" s="498"/>
      <c r="Y111" s="498"/>
      <c r="Z111" s="498"/>
      <c r="AA111" s="498"/>
      <c r="AB111" s="498"/>
      <c r="AC111" s="498"/>
      <c r="AD111" s="498"/>
      <c r="AE111" s="498"/>
      <c r="AF111" s="498"/>
      <c r="AG111" s="498"/>
      <c r="AH111" s="498"/>
      <c r="AI111" s="498"/>
      <c r="AJ111" s="499"/>
    </row>
    <row r="112" spans="1:36" outlineLevel="2">
      <c r="A112" s="474"/>
      <c r="B112" s="468"/>
      <c r="C112" s="49" t="str">
        <f t="shared" si="9"/>
        <v>010001A8</v>
      </c>
      <c r="D112" s="51" t="s">
        <v>434</v>
      </c>
      <c r="E112" s="497" t="s">
        <v>435</v>
      </c>
      <c r="F112" s="498"/>
      <c r="G112" s="498"/>
      <c r="H112" s="498"/>
      <c r="I112" s="498"/>
      <c r="J112" s="498"/>
      <c r="K112" s="498"/>
      <c r="L112" s="498"/>
      <c r="M112" s="498"/>
      <c r="N112" s="498"/>
      <c r="O112" s="498"/>
      <c r="P112" s="498"/>
      <c r="Q112" s="498"/>
      <c r="R112" s="498"/>
      <c r="S112" s="498"/>
      <c r="T112" s="498"/>
      <c r="U112" s="498"/>
      <c r="V112" s="498"/>
      <c r="W112" s="498"/>
      <c r="X112" s="498"/>
      <c r="Y112" s="498"/>
      <c r="Z112" s="498"/>
      <c r="AA112" s="498"/>
      <c r="AB112" s="498"/>
      <c r="AC112" s="498"/>
      <c r="AD112" s="498"/>
      <c r="AE112" s="498"/>
      <c r="AF112" s="498"/>
      <c r="AG112" s="498"/>
      <c r="AH112" s="498"/>
      <c r="AI112" s="498"/>
      <c r="AJ112" s="499"/>
    </row>
    <row r="113" spans="1:36" outlineLevel="2">
      <c r="A113" s="474"/>
      <c r="B113" s="468"/>
      <c r="C113" s="49" t="str">
        <f t="shared" si="9"/>
        <v>010001AC</v>
      </c>
      <c r="D113" s="54" t="s">
        <v>436</v>
      </c>
      <c r="E113" s="497" t="s">
        <v>437</v>
      </c>
      <c r="F113" s="498"/>
      <c r="G113" s="498"/>
      <c r="H113" s="498"/>
      <c r="I113" s="498"/>
      <c r="J113" s="498"/>
      <c r="K113" s="498"/>
      <c r="L113" s="498"/>
      <c r="M113" s="498"/>
      <c r="N113" s="498"/>
      <c r="O113" s="498"/>
      <c r="P113" s="498"/>
      <c r="Q113" s="498"/>
      <c r="R113" s="498"/>
      <c r="S113" s="498"/>
      <c r="T113" s="498"/>
      <c r="U113" s="498"/>
      <c r="V113" s="498"/>
      <c r="W113" s="498"/>
      <c r="X113" s="498"/>
      <c r="Y113" s="498"/>
      <c r="Z113" s="498"/>
      <c r="AA113" s="498"/>
      <c r="AB113" s="498"/>
      <c r="AC113" s="498"/>
      <c r="AD113" s="498"/>
      <c r="AE113" s="498"/>
      <c r="AF113" s="498"/>
      <c r="AG113" s="498"/>
      <c r="AH113" s="498"/>
      <c r="AI113" s="498"/>
      <c r="AJ113" s="499"/>
    </row>
    <row r="114" spans="1:36" outlineLevel="2">
      <c r="A114" s="474"/>
      <c r="B114" s="496" t="str">
        <f>DEC2HEX(HEX2DEC(B110) + 1)</f>
        <v>10001B</v>
      </c>
      <c r="C114" s="49" t="str">
        <f t="shared" si="9"/>
        <v>010001B0</v>
      </c>
      <c r="D114" s="281" t="s">
        <v>252</v>
      </c>
      <c r="E114" s="461" t="s">
        <v>253</v>
      </c>
      <c r="F114" s="462"/>
      <c r="G114" s="462"/>
      <c r="H114" s="462"/>
      <c r="I114" s="462"/>
      <c r="J114" s="462"/>
      <c r="K114" s="462"/>
      <c r="L114" s="462"/>
      <c r="M114" s="462"/>
      <c r="N114" s="462"/>
      <c r="O114" s="462"/>
      <c r="P114" s="462"/>
      <c r="Q114" s="462"/>
      <c r="R114" s="462"/>
      <c r="S114" s="462"/>
      <c r="T114" s="462"/>
      <c r="U114" s="462"/>
      <c r="V114" s="462"/>
      <c r="W114" s="462"/>
      <c r="X114" s="462"/>
      <c r="Y114" s="462"/>
      <c r="Z114" s="462"/>
      <c r="AA114" s="462"/>
      <c r="AB114" s="462"/>
      <c r="AC114" s="462"/>
      <c r="AD114" s="462"/>
      <c r="AE114" s="462"/>
      <c r="AF114" s="462"/>
      <c r="AG114" s="462"/>
      <c r="AH114" s="462"/>
      <c r="AI114" s="462"/>
      <c r="AJ114" s="463"/>
    </row>
    <row r="115" spans="1:36" outlineLevel="2">
      <c r="A115" s="474"/>
      <c r="B115" s="468"/>
      <c r="C115" s="49" t="str">
        <f t="shared" si="9"/>
        <v>010001B4</v>
      </c>
      <c r="D115" s="281" t="s">
        <v>252</v>
      </c>
      <c r="E115" s="461" t="s">
        <v>253</v>
      </c>
      <c r="F115" s="462"/>
      <c r="G115" s="462"/>
      <c r="H115" s="462"/>
      <c r="I115" s="462"/>
      <c r="J115" s="462"/>
      <c r="K115" s="462"/>
      <c r="L115" s="462"/>
      <c r="M115" s="462"/>
      <c r="N115" s="462"/>
      <c r="O115" s="462"/>
      <c r="P115" s="462"/>
      <c r="Q115" s="462"/>
      <c r="R115" s="462"/>
      <c r="S115" s="462"/>
      <c r="T115" s="462"/>
      <c r="U115" s="462"/>
      <c r="V115" s="462"/>
      <c r="W115" s="462"/>
      <c r="X115" s="462"/>
      <c r="Y115" s="462"/>
      <c r="Z115" s="462"/>
      <c r="AA115" s="462"/>
      <c r="AB115" s="462"/>
      <c r="AC115" s="462"/>
      <c r="AD115" s="462"/>
      <c r="AE115" s="462"/>
      <c r="AF115" s="462"/>
      <c r="AG115" s="462"/>
      <c r="AH115" s="462"/>
      <c r="AI115" s="462"/>
      <c r="AJ115" s="463"/>
    </row>
    <row r="116" spans="1:36" outlineLevel="2">
      <c r="A116" s="474"/>
      <c r="B116" s="468"/>
      <c r="C116" s="49" t="str">
        <f t="shared" si="9"/>
        <v>010001B8</v>
      </c>
      <c r="D116" s="281" t="s">
        <v>252</v>
      </c>
      <c r="E116" s="461" t="s">
        <v>253</v>
      </c>
      <c r="F116" s="462"/>
      <c r="G116" s="462"/>
      <c r="H116" s="462"/>
      <c r="I116" s="462"/>
      <c r="J116" s="462"/>
      <c r="K116" s="462"/>
      <c r="L116" s="462"/>
      <c r="M116" s="462"/>
      <c r="N116" s="462"/>
      <c r="O116" s="462"/>
      <c r="P116" s="462"/>
      <c r="Q116" s="462"/>
      <c r="R116" s="462"/>
      <c r="S116" s="462"/>
      <c r="T116" s="462"/>
      <c r="U116" s="462"/>
      <c r="V116" s="462"/>
      <c r="W116" s="462"/>
      <c r="X116" s="462"/>
      <c r="Y116" s="462"/>
      <c r="Z116" s="462"/>
      <c r="AA116" s="462"/>
      <c r="AB116" s="462"/>
      <c r="AC116" s="462"/>
      <c r="AD116" s="462"/>
      <c r="AE116" s="462"/>
      <c r="AF116" s="462"/>
      <c r="AG116" s="462"/>
      <c r="AH116" s="462"/>
      <c r="AI116" s="462"/>
      <c r="AJ116" s="463"/>
    </row>
    <row r="117" spans="1:36" outlineLevel="2">
      <c r="A117" s="474"/>
      <c r="B117" s="468"/>
      <c r="C117" s="49" t="str">
        <f t="shared" si="9"/>
        <v>010001BC</v>
      </c>
      <c r="D117" s="281" t="s">
        <v>252</v>
      </c>
      <c r="E117" s="461" t="s">
        <v>253</v>
      </c>
      <c r="F117" s="462"/>
      <c r="G117" s="462"/>
      <c r="H117" s="462"/>
      <c r="I117" s="462"/>
      <c r="J117" s="462"/>
      <c r="K117" s="462"/>
      <c r="L117" s="462"/>
      <c r="M117" s="462"/>
      <c r="N117" s="462"/>
      <c r="O117" s="462"/>
      <c r="P117" s="462"/>
      <c r="Q117" s="462"/>
      <c r="R117" s="462"/>
      <c r="S117" s="462"/>
      <c r="T117" s="462"/>
      <c r="U117" s="462"/>
      <c r="V117" s="462"/>
      <c r="W117" s="462"/>
      <c r="X117" s="462"/>
      <c r="Y117" s="462"/>
      <c r="Z117" s="462"/>
      <c r="AA117" s="462"/>
      <c r="AB117" s="462"/>
      <c r="AC117" s="462"/>
      <c r="AD117" s="462"/>
      <c r="AE117" s="462"/>
      <c r="AF117" s="462"/>
      <c r="AG117" s="462"/>
      <c r="AH117" s="462"/>
      <c r="AI117" s="462"/>
      <c r="AJ117" s="463"/>
    </row>
    <row r="118" spans="1:36" outlineLevel="2">
      <c r="A118" s="474"/>
      <c r="B118" s="496" t="str">
        <f>DEC2HEX(HEX2DEC(B114) + 1)</f>
        <v>10001C</v>
      </c>
      <c r="C118" s="49" t="str">
        <f t="shared" si="9"/>
        <v>010001C0</v>
      </c>
      <c r="D118" s="281" t="s">
        <v>252</v>
      </c>
      <c r="E118" s="461" t="s">
        <v>253</v>
      </c>
      <c r="F118" s="462"/>
      <c r="G118" s="462"/>
      <c r="H118" s="462"/>
      <c r="I118" s="462"/>
      <c r="J118" s="462"/>
      <c r="K118" s="462"/>
      <c r="L118" s="462"/>
      <c r="M118" s="462"/>
      <c r="N118" s="462"/>
      <c r="O118" s="462"/>
      <c r="P118" s="462"/>
      <c r="Q118" s="462"/>
      <c r="R118" s="462"/>
      <c r="S118" s="462"/>
      <c r="T118" s="462"/>
      <c r="U118" s="462"/>
      <c r="V118" s="462"/>
      <c r="W118" s="462"/>
      <c r="X118" s="462"/>
      <c r="Y118" s="462"/>
      <c r="Z118" s="462"/>
      <c r="AA118" s="462"/>
      <c r="AB118" s="462"/>
      <c r="AC118" s="462"/>
      <c r="AD118" s="462"/>
      <c r="AE118" s="462"/>
      <c r="AF118" s="462"/>
      <c r="AG118" s="462"/>
      <c r="AH118" s="462"/>
      <c r="AI118" s="462"/>
      <c r="AJ118" s="463"/>
    </row>
    <row r="119" spans="1:36" outlineLevel="2">
      <c r="A119" s="474"/>
      <c r="B119" s="468"/>
      <c r="C119" s="49" t="str">
        <f t="shared" si="9"/>
        <v>010001C4</v>
      </c>
      <c r="D119" s="281" t="s">
        <v>252</v>
      </c>
      <c r="E119" s="461" t="s">
        <v>253</v>
      </c>
      <c r="F119" s="462"/>
      <c r="G119" s="462"/>
      <c r="H119" s="462"/>
      <c r="I119" s="462"/>
      <c r="J119" s="462"/>
      <c r="K119" s="462"/>
      <c r="L119" s="462"/>
      <c r="M119" s="462"/>
      <c r="N119" s="462"/>
      <c r="O119" s="462"/>
      <c r="P119" s="462"/>
      <c r="Q119" s="462"/>
      <c r="R119" s="462"/>
      <c r="S119" s="462"/>
      <c r="T119" s="462"/>
      <c r="U119" s="462"/>
      <c r="V119" s="462"/>
      <c r="W119" s="462"/>
      <c r="X119" s="462"/>
      <c r="Y119" s="462"/>
      <c r="Z119" s="462"/>
      <c r="AA119" s="462"/>
      <c r="AB119" s="462"/>
      <c r="AC119" s="462"/>
      <c r="AD119" s="462"/>
      <c r="AE119" s="462"/>
      <c r="AF119" s="462"/>
      <c r="AG119" s="462"/>
      <c r="AH119" s="462"/>
      <c r="AI119" s="462"/>
      <c r="AJ119" s="463"/>
    </row>
    <row r="120" spans="1:36" outlineLevel="2">
      <c r="A120" s="474"/>
      <c r="B120" s="468"/>
      <c r="C120" s="49" t="str">
        <f t="shared" si="9"/>
        <v>010001C8</v>
      </c>
      <c r="D120" s="281" t="s">
        <v>252</v>
      </c>
      <c r="E120" s="461" t="s">
        <v>253</v>
      </c>
      <c r="F120" s="462"/>
      <c r="G120" s="462"/>
      <c r="H120" s="462"/>
      <c r="I120" s="462"/>
      <c r="J120" s="462"/>
      <c r="K120" s="462"/>
      <c r="L120" s="462"/>
      <c r="M120" s="462"/>
      <c r="N120" s="462"/>
      <c r="O120" s="462"/>
      <c r="P120" s="462"/>
      <c r="Q120" s="462"/>
      <c r="R120" s="462"/>
      <c r="S120" s="462"/>
      <c r="T120" s="462"/>
      <c r="U120" s="462"/>
      <c r="V120" s="462"/>
      <c r="W120" s="462"/>
      <c r="X120" s="462"/>
      <c r="Y120" s="462"/>
      <c r="Z120" s="462"/>
      <c r="AA120" s="462"/>
      <c r="AB120" s="462"/>
      <c r="AC120" s="462"/>
      <c r="AD120" s="462"/>
      <c r="AE120" s="462"/>
      <c r="AF120" s="462"/>
      <c r="AG120" s="462"/>
      <c r="AH120" s="462"/>
      <c r="AI120" s="462"/>
      <c r="AJ120" s="463"/>
    </row>
    <row r="121" spans="1:36" outlineLevel="2">
      <c r="A121" s="474"/>
      <c r="B121" s="468"/>
      <c r="C121" s="49" t="str">
        <f t="shared" si="9"/>
        <v>010001CC</v>
      </c>
      <c r="D121" s="281" t="s">
        <v>252</v>
      </c>
      <c r="E121" s="461" t="s">
        <v>253</v>
      </c>
      <c r="F121" s="462"/>
      <c r="G121" s="462"/>
      <c r="H121" s="462"/>
      <c r="I121" s="462"/>
      <c r="J121" s="462"/>
      <c r="K121" s="462"/>
      <c r="L121" s="462"/>
      <c r="M121" s="462"/>
      <c r="N121" s="462"/>
      <c r="O121" s="462"/>
      <c r="P121" s="462"/>
      <c r="Q121" s="462"/>
      <c r="R121" s="462"/>
      <c r="S121" s="462"/>
      <c r="T121" s="462"/>
      <c r="U121" s="462"/>
      <c r="V121" s="462"/>
      <c r="W121" s="462"/>
      <c r="X121" s="462"/>
      <c r="Y121" s="462"/>
      <c r="Z121" s="462"/>
      <c r="AA121" s="462"/>
      <c r="AB121" s="462"/>
      <c r="AC121" s="462"/>
      <c r="AD121" s="462"/>
      <c r="AE121" s="462"/>
      <c r="AF121" s="462"/>
      <c r="AG121" s="462"/>
      <c r="AH121" s="462"/>
      <c r="AI121" s="462"/>
      <c r="AJ121" s="463"/>
    </row>
    <row r="122" spans="1:36" outlineLevel="2">
      <c r="A122" s="474"/>
      <c r="B122" s="496" t="str">
        <f>DEC2HEX(HEX2DEC(B118) + 1)</f>
        <v>10001D</v>
      </c>
      <c r="C122" s="49" t="str">
        <f t="shared" si="9"/>
        <v>010001D0</v>
      </c>
      <c r="D122" s="281" t="s">
        <v>252</v>
      </c>
      <c r="E122" s="461" t="s">
        <v>253</v>
      </c>
      <c r="F122" s="462"/>
      <c r="G122" s="462"/>
      <c r="H122" s="462"/>
      <c r="I122" s="462"/>
      <c r="J122" s="462"/>
      <c r="K122" s="462"/>
      <c r="L122" s="462"/>
      <c r="M122" s="462"/>
      <c r="N122" s="462"/>
      <c r="O122" s="462"/>
      <c r="P122" s="462"/>
      <c r="Q122" s="462"/>
      <c r="R122" s="462"/>
      <c r="S122" s="462"/>
      <c r="T122" s="462"/>
      <c r="U122" s="462"/>
      <c r="V122" s="462"/>
      <c r="W122" s="462"/>
      <c r="X122" s="462"/>
      <c r="Y122" s="462"/>
      <c r="Z122" s="462"/>
      <c r="AA122" s="462"/>
      <c r="AB122" s="462"/>
      <c r="AC122" s="462"/>
      <c r="AD122" s="462"/>
      <c r="AE122" s="462"/>
      <c r="AF122" s="462"/>
      <c r="AG122" s="462"/>
      <c r="AH122" s="462"/>
      <c r="AI122" s="462"/>
      <c r="AJ122" s="463"/>
    </row>
    <row r="123" spans="1:36" outlineLevel="2">
      <c r="A123" s="474"/>
      <c r="B123" s="468"/>
      <c r="C123" s="49" t="str">
        <f t="shared" si="9"/>
        <v>010001D4</v>
      </c>
      <c r="D123" s="281" t="s">
        <v>252</v>
      </c>
      <c r="E123" s="461" t="s">
        <v>253</v>
      </c>
      <c r="F123" s="462"/>
      <c r="G123" s="462"/>
      <c r="H123" s="462"/>
      <c r="I123" s="462"/>
      <c r="J123" s="462"/>
      <c r="K123" s="462"/>
      <c r="L123" s="462"/>
      <c r="M123" s="462"/>
      <c r="N123" s="462"/>
      <c r="O123" s="462"/>
      <c r="P123" s="462"/>
      <c r="Q123" s="462"/>
      <c r="R123" s="462"/>
      <c r="S123" s="462"/>
      <c r="T123" s="462"/>
      <c r="U123" s="462"/>
      <c r="V123" s="462"/>
      <c r="W123" s="462"/>
      <c r="X123" s="462"/>
      <c r="Y123" s="462"/>
      <c r="Z123" s="462"/>
      <c r="AA123" s="462"/>
      <c r="AB123" s="462"/>
      <c r="AC123" s="462"/>
      <c r="AD123" s="462"/>
      <c r="AE123" s="462"/>
      <c r="AF123" s="462"/>
      <c r="AG123" s="462"/>
      <c r="AH123" s="462"/>
      <c r="AI123" s="462"/>
      <c r="AJ123" s="463"/>
    </row>
    <row r="124" spans="1:36" outlineLevel="2">
      <c r="A124" s="474"/>
      <c r="B124" s="468"/>
      <c r="C124" s="49" t="str">
        <f t="shared" si="9"/>
        <v>010001D8</v>
      </c>
      <c r="D124" s="281" t="s">
        <v>252</v>
      </c>
      <c r="E124" s="461" t="s">
        <v>253</v>
      </c>
      <c r="F124" s="462"/>
      <c r="G124" s="462"/>
      <c r="H124" s="462"/>
      <c r="I124" s="462"/>
      <c r="J124" s="462"/>
      <c r="K124" s="462"/>
      <c r="L124" s="462"/>
      <c r="M124" s="462"/>
      <c r="N124" s="462"/>
      <c r="O124" s="462"/>
      <c r="P124" s="462"/>
      <c r="Q124" s="462"/>
      <c r="R124" s="462"/>
      <c r="S124" s="462"/>
      <c r="T124" s="462"/>
      <c r="U124" s="462"/>
      <c r="V124" s="462"/>
      <c r="W124" s="462"/>
      <c r="X124" s="462"/>
      <c r="Y124" s="462"/>
      <c r="Z124" s="462"/>
      <c r="AA124" s="462"/>
      <c r="AB124" s="462"/>
      <c r="AC124" s="462"/>
      <c r="AD124" s="462"/>
      <c r="AE124" s="462"/>
      <c r="AF124" s="462"/>
      <c r="AG124" s="462"/>
      <c r="AH124" s="462"/>
      <c r="AI124" s="462"/>
      <c r="AJ124" s="463"/>
    </row>
    <row r="125" spans="1:36" outlineLevel="2">
      <c r="A125" s="474"/>
      <c r="B125" s="468"/>
      <c r="C125" s="49" t="str">
        <f t="shared" si="9"/>
        <v>010001DC</v>
      </c>
      <c r="D125" s="281" t="s">
        <v>252</v>
      </c>
      <c r="E125" s="461" t="s">
        <v>253</v>
      </c>
      <c r="F125" s="462"/>
      <c r="G125" s="462"/>
      <c r="H125" s="462"/>
      <c r="I125" s="462"/>
      <c r="J125" s="462"/>
      <c r="K125" s="462"/>
      <c r="L125" s="462"/>
      <c r="M125" s="462"/>
      <c r="N125" s="462"/>
      <c r="O125" s="462"/>
      <c r="P125" s="462"/>
      <c r="Q125" s="462"/>
      <c r="R125" s="462"/>
      <c r="S125" s="462"/>
      <c r="T125" s="462"/>
      <c r="U125" s="462"/>
      <c r="V125" s="462"/>
      <c r="W125" s="462"/>
      <c r="X125" s="462"/>
      <c r="Y125" s="462"/>
      <c r="Z125" s="462"/>
      <c r="AA125" s="462"/>
      <c r="AB125" s="462"/>
      <c r="AC125" s="462"/>
      <c r="AD125" s="462"/>
      <c r="AE125" s="462"/>
      <c r="AF125" s="462"/>
      <c r="AG125" s="462"/>
      <c r="AH125" s="462"/>
      <c r="AI125" s="462"/>
      <c r="AJ125" s="463"/>
    </row>
    <row r="126" spans="1:36" outlineLevel="2">
      <c r="A126" s="474"/>
      <c r="B126" s="496" t="str">
        <f>DEC2HEX(HEX2DEC(B122) + 1)</f>
        <v>10001E</v>
      </c>
      <c r="C126" s="49" t="str">
        <f t="shared" si="9"/>
        <v>010001E0</v>
      </c>
      <c r="D126" s="281" t="s">
        <v>252</v>
      </c>
      <c r="E126" s="461" t="s">
        <v>253</v>
      </c>
      <c r="F126" s="462"/>
      <c r="G126" s="462"/>
      <c r="H126" s="462"/>
      <c r="I126" s="462"/>
      <c r="J126" s="462"/>
      <c r="K126" s="462"/>
      <c r="L126" s="462"/>
      <c r="M126" s="462"/>
      <c r="N126" s="462"/>
      <c r="O126" s="462"/>
      <c r="P126" s="462"/>
      <c r="Q126" s="462"/>
      <c r="R126" s="462"/>
      <c r="S126" s="462"/>
      <c r="T126" s="462"/>
      <c r="U126" s="462"/>
      <c r="V126" s="462"/>
      <c r="W126" s="462"/>
      <c r="X126" s="462"/>
      <c r="Y126" s="462"/>
      <c r="Z126" s="462"/>
      <c r="AA126" s="462"/>
      <c r="AB126" s="462"/>
      <c r="AC126" s="462"/>
      <c r="AD126" s="462"/>
      <c r="AE126" s="462"/>
      <c r="AF126" s="462"/>
      <c r="AG126" s="462"/>
      <c r="AH126" s="462"/>
      <c r="AI126" s="462"/>
      <c r="AJ126" s="463"/>
    </row>
    <row r="127" spans="1:36" outlineLevel="2">
      <c r="A127" s="474"/>
      <c r="B127" s="468"/>
      <c r="C127" s="49" t="str">
        <f t="shared" si="9"/>
        <v>010001E4</v>
      </c>
      <c r="D127" s="281" t="s">
        <v>252</v>
      </c>
      <c r="E127" s="461" t="s">
        <v>253</v>
      </c>
      <c r="F127" s="462"/>
      <c r="G127" s="462"/>
      <c r="H127" s="462"/>
      <c r="I127" s="462"/>
      <c r="J127" s="462"/>
      <c r="K127" s="462"/>
      <c r="L127" s="462"/>
      <c r="M127" s="462"/>
      <c r="N127" s="462"/>
      <c r="O127" s="462"/>
      <c r="P127" s="462"/>
      <c r="Q127" s="462"/>
      <c r="R127" s="462"/>
      <c r="S127" s="462"/>
      <c r="T127" s="462"/>
      <c r="U127" s="462"/>
      <c r="V127" s="462"/>
      <c r="W127" s="462"/>
      <c r="X127" s="462"/>
      <c r="Y127" s="462"/>
      <c r="Z127" s="462"/>
      <c r="AA127" s="462"/>
      <c r="AB127" s="462"/>
      <c r="AC127" s="462"/>
      <c r="AD127" s="462"/>
      <c r="AE127" s="462"/>
      <c r="AF127" s="462"/>
      <c r="AG127" s="462"/>
      <c r="AH127" s="462"/>
      <c r="AI127" s="462"/>
      <c r="AJ127" s="463"/>
    </row>
    <row r="128" spans="1:36" outlineLevel="2">
      <c r="A128" s="474"/>
      <c r="B128" s="468"/>
      <c r="C128" s="49" t="str">
        <f t="shared" si="9"/>
        <v>010001E8</v>
      </c>
      <c r="D128" s="281" t="s">
        <v>252</v>
      </c>
      <c r="E128" s="461" t="s">
        <v>253</v>
      </c>
      <c r="F128" s="462"/>
      <c r="G128" s="462"/>
      <c r="H128" s="462"/>
      <c r="I128" s="462"/>
      <c r="J128" s="462"/>
      <c r="K128" s="462"/>
      <c r="L128" s="462"/>
      <c r="M128" s="462"/>
      <c r="N128" s="462"/>
      <c r="O128" s="462"/>
      <c r="P128" s="462"/>
      <c r="Q128" s="462"/>
      <c r="R128" s="462"/>
      <c r="S128" s="462"/>
      <c r="T128" s="462"/>
      <c r="U128" s="462"/>
      <c r="V128" s="462"/>
      <c r="W128" s="462"/>
      <c r="X128" s="462"/>
      <c r="Y128" s="462"/>
      <c r="Z128" s="462"/>
      <c r="AA128" s="462"/>
      <c r="AB128" s="462"/>
      <c r="AC128" s="462"/>
      <c r="AD128" s="462"/>
      <c r="AE128" s="462"/>
      <c r="AF128" s="462"/>
      <c r="AG128" s="462"/>
      <c r="AH128" s="462"/>
      <c r="AI128" s="462"/>
      <c r="AJ128" s="463"/>
    </row>
    <row r="129" spans="1:36" outlineLevel="2">
      <c r="A129" s="474"/>
      <c r="B129" s="468"/>
      <c r="C129" s="49" t="str">
        <f t="shared" si="9"/>
        <v>010001EC</v>
      </c>
      <c r="D129" s="318" t="s">
        <v>438</v>
      </c>
      <c r="E129" s="565" t="s">
        <v>439</v>
      </c>
      <c r="F129" s="566"/>
      <c r="G129" s="566"/>
      <c r="H129" s="566"/>
      <c r="I129" s="566"/>
      <c r="J129" s="566"/>
      <c r="K129" s="566"/>
      <c r="L129" s="566"/>
      <c r="M129" s="566"/>
      <c r="N129" s="566"/>
      <c r="O129" s="566"/>
      <c r="P129" s="566"/>
      <c r="Q129" s="566"/>
      <c r="R129" s="566"/>
      <c r="S129" s="566"/>
      <c r="T129" s="566"/>
      <c r="U129" s="566"/>
      <c r="V129" s="566"/>
      <c r="W129" s="566"/>
      <c r="X129" s="566"/>
      <c r="Y129" s="566"/>
      <c r="Z129" s="566"/>
      <c r="AA129" s="566"/>
      <c r="AB129" s="566"/>
      <c r="AC129" s="566"/>
      <c r="AD129" s="566"/>
      <c r="AE129" s="566"/>
      <c r="AF129" s="566"/>
      <c r="AG129" s="566"/>
      <c r="AH129" s="566"/>
      <c r="AI129" s="566"/>
      <c r="AJ129" s="567"/>
    </row>
    <row r="130" spans="1:36" outlineLevel="2">
      <c r="A130" s="474"/>
      <c r="B130" s="496" t="str">
        <f>DEC2HEX(HEX2DEC(B126) + 1)</f>
        <v>10001F</v>
      </c>
      <c r="C130" s="49" t="str">
        <f t="shared" si="9"/>
        <v>010001F0</v>
      </c>
      <c r="D130" s="568" t="s">
        <v>440</v>
      </c>
      <c r="E130" s="537" t="s">
        <v>441</v>
      </c>
      <c r="F130" s="538"/>
      <c r="G130" s="538"/>
      <c r="H130" s="538"/>
      <c r="I130" s="538"/>
      <c r="J130" s="538"/>
      <c r="K130" s="538"/>
      <c r="L130" s="538"/>
      <c r="M130" s="538"/>
      <c r="N130" s="538"/>
      <c r="O130" s="538"/>
      <c r="P130" s="538"/>
      <c r="Q130" s="538"/>
      <c r="R130" s="538"/>
      <c r="S130" s="538"/>
      <c r="T130" s="538"/>
      <c r="U130" s="538"/>
      <c r="V130" s="538"/>
      <c r="W130" s="538"/>
      <c r="X130" s="538"/>
      <c r="Y130" s="538"/>
      <c r="Z130" s="538"/>
      <c r="AA130" s="538"/>
      <c r="AB130" s="538"/>
      <c r="AC130" s="538"/>
      <c r="AD130" s="538"/>
      <c r="AE130" s="538"/>
      <c r="AF130" s="538"/>
      <c r="AG130" s="538"/>
      <c r="AH130" s="538"/>
      <c r="AI130" s="538"/>
      <c r="AJ130" s="539"/>
    </row>
    <row r="131" spans="1:36" outlineLevel="2">
      <c r="A131" s="474"/>
      <c r="B131" s="468"/>
      <c r="C131" s="49" t="str">
        <f t="shared" si="9"/>
        <v>010001F4</v>
      </c>
      <c r="D131" s="569"/>
      <c r="E131" s="540" t="s">
        <v>442</v>
      </c>
      <c r="F131" s="541"/>
      <c r="G131" s="541"/>
      <c r="H131" s="541"/>
      <c r="I131" s="541"/>
      <c r="J131" s="541"/>
      <c r="K131" s="541"/>
      <c r="L131" s="541"/>
      <c r="M131" s="541"/>
      <c r="N131" s="541"/>
      <c r="O131" s="541"/>
      <c r="P131" s="541"/>
      <c r="Q131" s="541"/>
      <c r="R131" s="541"/>
      <c r="S131" s="541"/>
      <c r="T131" s="541"/>
      <c r="U131" s="541"/>
      <c r="V131" s="541"/>
      <c r="W131" s="541"/>
      <c r="X131" s="541"/>
      <c r="Y131" s="541"/>
      <c r="Z131" s="541"/>
      <c r="AA131" s="541"/>
      <c r="AB131" s="541"/>
      <c r="AC131" s="541"/>
      <c r="AD131" s="541"/>
      <c r="AE131" s="541"/>
      <c r="AF131" s="541"/>
      <c r="AG131" s="541"/>
      <c r="AH131" s="541"/>
      <c r="AI131" s="541"/>
      <c r="AJ131" s="542"/>
    </row>
    <row r="132" spans="1:36" outlineLevel="2">
      <c r="A132" s="474"/>
      <c r="B132" s="468"/>
      <c r="C132" s="49" t="str">
        <f t="shared" si="9"/>
        <v>010001F8</v>
      </c>
      <c r="D132" s="569"/>
      <c r="E132" s="540" t="s">
        <v>443</v>
      </c>
      <c r="F132" s="541"/>
      <c r="G132" s="541"/>
      <c r="H132" s="541"/>
      <c r="I132" s="541"/>
      <c r="J132" s="541"/>
      <c r="K132" s="541"/>
      <c r="L132" s="541"/>
      <c r="M132" s="541"/>
      <c r="N132" s="541"/>
      <c r="O132" s="541"/>
      <c r="P132" s="541"/>
      <c r="Q132" s="541"/>
      <c r="R132" s="541"/>
      <c r="S132" s="541"/>
      <c r="T132" s="541"/>
      <c r="U132" s="541"/>
      <c r="V132" s="541"/>
      <c r="W132" s="541"/>
      <c r="X132" s="541"/>
      <c r="Y132" s="541"/>
      <c r="Z132" s="541"/>
      <c r="AA132" s="541"/>
      <c r="AB132" s="541"/>
      <c r="AC132" s="541"/>
      <c r="AD132" s="541"/>
      <c r="AE132" s="541"/>
      <c r="AF132" s="541"/>
      <c r="AG132" s="541"/>
      <c r="AH132" s="541"/>
      <c r="AI132" s="541"/>
      <c r="AJ132" s="542"/>
    </row>
    <row r="133" spans="1:36" outlineLevel="2">
      <c r="A133" s="474"/>
      <c r="B133" s="468"/>
      <c r="C133" s="49" t="str">
        <f t="shared" si="9"/>
        <v>010001FC</v>
      </c>
      <c r="D133" s="570"/>
      <c r="E133" s="543" t="s">
        <v>444</v>
      </c>
      <c r="F133" s="544"/>
      <c r="G133" s="544"/>
      <c r="H133" s="544"/>
      <c r="I133" s="544"/>
      <c r="J133" s="544"/>
      <c r="K133" s="544"/>
      <c r="L133" s="544"/>
      <c r="M133" s="544"/>
      <c r="N133" s="544"/>
      <c r="O133" s="544"/>
      <c r="P133" s="544"/>
      <c r="Q133" s="544"/>
      <c r="R133" s="544"/>
      <c r="S133" s="544"/>
      <c r="T133" s="544"/>
      <c r="U133" s="544"/>
      <c r="V133" s="544"/>
      <c r="W133" s="544"/>
      <c r="X133" s="544"/>
      <c r="Y133" s="544"/>
      <c r="Z133" s="544"/>
      <c r="AA133" s="544"/>
      <c r="AB133" s="544"/>
      <c r="AC133" s="544"/>
      <c r="AD133" s="544"/>
      <c r="AE133" s="544"/>
      <c r="AF133" s="544"/>
      <c r="AG133" s="544"/>
      <c r="AH133" s="544"/>
      <c r="AI133" s="544"/>
      <c r="AJ133" s="545"/>
    </row>
    <row r="134" spans="1:36" outlineLevel="2">
      <c r="A134" s="474"/>
      <c r="B134" s="552" t="s">
        <v>445</v>
      </c>
      <c r="C134" s="552" t="s">
        <v>445</v>
      </c>
      <c r="D134" s="553" t="s">
        <v>446</v>
      </c>
      <c r="E134" s="556"/>
      <c r="F134" s="557"/>
      <c r="G134" s="557"/>
      <c r="H134" s="557"/>
      <c r="I134" s="557"/>
      <c r="J134" s="557"/>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8"/>
    </row>
    <row r="135" spans="1:36" outlineLevel="2">
      <c r="A135" s="474"/>
      <c r="B135" s="468"/>
      <c r="C135" s="468"/>
      <c r="D135" s="554"/>
      <c r="E135" s="559"/>
      <c r="F135" s="560"/>
      <c r="G135" s="560"/>
      <c r="H135" s="560"/>
      <c r="I135" s="560"/>
      <c r="J135" s="560"/>
      <c r="K135" s="560"/>
      <c r="L135" s="560"/>
      <c r="M135" s="560"/>
      <c r="N135" s="560"/>
      <c r="O135" s="560"/>
      <c r="P135" s="560"/>
      <c r="Q135" s="560"/>
      <c r="R135" s="560"/>
      <c r="S135" s="560"/>
      <c r="T135" s="560"/>
      <c r="U135" s="560"/>
      <c r="V135" s="560"/>
      <c r="W135" s="560"/>
      <c r="X135" s="560"/>
      <c r="Y135" s="560"/>
      <c r="Z135" s="560"/>
      <c r="AA135" s="560"/>
      <c r="AB135" s="560"/>
      <c r="AC135" s="560"/>
      <c r="AD135" s="560"/>
      <c r="AE135" s="560"/>
      <c r="AF135" s="560"/>
      <c r="AG135" s="560"/>
      <c r="AH135" s="560"/>
      <c r="AI135" s="560"/>
      <c r="AJ135" s="561"/>
    </row>
    <row r="136" spans="1:36" outlineLevel="2">
      <c r="A136" s="474"/>
      <c r="B136" s="468"/>
      <c r="C136" s="468"/>
      <c r="D136" s="554"/>
      <c r="E136" s="559"/>
      <c r="F136" s="560"/>
      <c r="G136" s="560"/>
      <c r="H136" s="560"/>
      <c r="I136" s="560"/>
      <c r="J136" s="560"/>
      <c r="K136" s="560"/>
      <c r="L136" s="560"/>
      <c r="M136" s="560"/>
      <c r="N136" s="560"/>
      <c r="O136" s="560"/>
      <c r="P136" s="560"/>
      <c r="Q136" s="560"/>
      <c r="R136" s="560"/>
      <c r="S136" s="560"/>
      <c r="T136" s="560"/>
      <c r="U136" s="560"/>
      <c r="V136" s="560"/>
      <c r="W136" s="560"/>
      <c r="X136" s="560"/>
      <c r="Y136" s="560"/>
      <c r="Z136" s="560"/>
      <c r="AA136" s="560"/>
      <c r="AB136" s="560"/>
      <c r="AC136" s="560"/>
      <c r="AD136" s="560"/>
      <c r="AE136" s="560"/>
      <c r="AF136" s="560"/>
      <c r="AG136" s="560"/>
      <c r="AH136" s="560"/>
      <c r="AI136" s="560"/>
      <c r="AJ136" s="561"/>
    </row>
    <row r="137" spans="1:36" outlineLevel="2">
      <c r="A137" s="474"/>
      <c r="B137" s="468"/>
      <c r="C137" s="468"/>
      <c r="D137" s="555"/>
      <c r="E137" s="562"/>
      <c r="F137" s="563"/>
      <c r="G137" s="563"/>
      <c r="H137" s="563"/>
      <c r="I137" s="563"/>
      <c r="J137" s="563"/>
      <c r="K137" s="563"/>
      <c r="L137" s="563"/>
      <c r="M137" s="563"/>
      <c r="N137" s="563"/>
      <c r="O137" s="563"/>
      <c r="P137" s="563"/>
      <c r="Q137" s="563"/>
      <c r="R137" s="563"/>
      <c r="S137" s="563"/>
      <c r="T137" s="563"/>
      <c r="U137" s="563"/>
      <c r="V137" s="563"/>
      <c r="W137" s="563"/>
      <c r="X137" s="563"/>
      <c r="Y137" s="563"/>
      <c r="Z137" s="563"/>
      <c r="AA137" s="563"/>
      <c r="AB137" s="563"/>
      <c r="AC137" s="563"/>
      <c r="AD137" s="563"/>
      <c r="AE137" s="563"/>
      <c r="AF137" s="563"/>
      <c r="AG137" s="563"/>
      <c r="AH137" s="563"/>
      <c r="AI137" s="563"/>
      <c r="AJ137" s="564"/>
    </row>
    <row r="138" spans="1:36" ht="26.25">
      <c r="A138" s="65" t="s">
        <v>237</v>
      </c>
      <c r="B138" s="66"/>
      <c r="C138" s="66"/>
      <c r="D138" s="67"/>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68"/>
      <c r="AJ138" s="45"/>
    </row>
    <row r="139" spans="1:36" ht="15.75" customHeight="1" outlineLevel="1">
      <c r="A139" s="702" t="s">
        <v>447</v>
      </c>
      <c r="B139" s="496">
        <v>100400</v>
      </c>
      <c r="C139" s="166" t="str">
        <f>DEC2HEX(HEX2DEC($B$139)*16,8)</f>
        <v>01004000</v>
      </c>
      <c r="D139" s="282" t="s">
        <v>448</v>
      </c>
      <c r="E139" s="478" t="s">
        <v>873</v>
      </c>
      <c r="F139" s="479"/>
      <c r="G139" s="479"/>
      <c r="H139" s="479"/>
      <c r="I139" s="479"/>
      <c r="J139" s="479"/>
      <c r="K139" s="479"/>
      <c r="L139" s="479"/>
      <c r="M139" s="479"/>
      <c r="N139" s="479"/>
      <c r="O139" s="479"/>
      <c r="P139" s="479"/>
      <c r="Q139" s="479"/>
      <c r="R139" s="479"/>
      <c r="S139" s="479"/>
      <c r="T139" s="480"/>
      <c r="U139" s="585" t="s">
        <v>245</v>
      </c>
      <c r="V139" s="586"/>
      <c r="W139" s="571" t="s">
        <v>449</v>
      </c>
      <c r="X139" s="587"/>
      <c r="Y139" s="585" t="s">
        <v>245</v>
      </c>
      <c r="Z139" s="586"/>
      <c r="AA139" s="571" t="s">
        <v>450</v>
      </c>
      <c r="AB139" s="572"/>
      <c r="AC139" s="52" t="s">
        <v>245</v>
      </c>
      <c r="AD139" s="573" t="s">
        <v>451</v>
      </c>
      <c r="AE139" s="574"/>
      <c r="AF139" s="575"/>
      <c r="AG139" s="52" t="s">
        <v>245</v>
      </c>
      <c r="AH139" s="52" t="s">
        <v>245</v>
      </c>
      <c r="AI139" s="573" t="s">
        <v>452</v>
      </c>
      <c r="AJ139" s="576"/>
    </row>
    <row r="140" spans="1:36" outlineLevel="1">
      <c r="A140" s="702"/>
      <c r="B140" s="468"/>
      <c r="C140" s="51" t="str">
        <f>DEC2HEX(HEX2DEC(C139) + 4,8)</f>
        <v>01004004</v>
      </c>
      <c r="D140" s="51" t="s">
        <v>453</v>
      </c>
      <c r="E140" s="577" t="s">
        <v>245</v>
      </c>
      <c r="F140" s="578"/>
      <c r="G140" s="578"/>
      <c r="H140" s="578"/>
      <c r="I140" s="578"/>
      <c r="J140" s="578"/>
      <c r="K140" s="578"/>
      <c r="L140" s="578"/>
      <c r="M140" s="578"/>
      <c r="N140" s="578"/>
      <c r="O140" s="578"/>
      <c r="P140" s="578"/>
      <c r="Q140" s="578"/>
      <c r="R140" s="578"/>
      <c r="S140" s="578"/>
      <c r="T140" s="579"/>
      <c r="U140" s="580" t="s">
        <v>454</v>
      </c>
      <c r="V140" s="581"/>
      <c r="W140" s="580" t="s">
        <v>455</v>
      </c>
      <c r="X140" s="581"/>
      <c r="Y140" s="580" t="s">
        <v>456</v>
      </c>
      <c r="Z140" s="581"/>
      <c r="AA140" s="580" t="s">
        <v>457</v>
      </c>
      <c r="AB140" s="581"/>
      <c r="AC140" s="571" t="s">
        <v>458</v>
      </c>
      <c r="AD140" s="582"/>
      <c r="AE140" s="582"/>
      <c r="AF140" s="583" t="s">
        <v>459</v>
      </c>
      <c r="AG140" s="584"/>
      <c r="AH140" s="584"/>
      <c r="AI140" s="584"/>
      <c r="AJ140" s="584"/>
    </row>
    <row r="141" spans="1:36" outlineLevel="1">
      <c r="A141" s="702"/>
      <c r="B141" s="468"/>
      <c r="C141" s="51" t="str">
        <f t="shared" ref="C141:C204" si="10">DEC2HEX(HEX2DEC(C140) + 4,8)</f>
        <v>01004008</v>
      </c>
      <c r="D141" s="51" t="s">
        <v>460</v>
      </c>
      <c r="E141" s="605" t="s">
        <v>245</v>
      </c>
      <c r="F141" s="606"/>
      <c r="G141" s="606"/>
      <c r="H141" s="606"/>
      <c r="I141" s="606"/>
      <c r="J141" s="606"/>
      <c r="K141" s="606"/>
      <c r="L141" s="607"/>
      <c r="M141" s="608" t="s">
        <v>461</v>
      </c>
      <c r="N141" s="609"/>
      <c r="O141" s="609"/>
      <c r="P141" s="609"/>
      <c r="Q141" s="609"/>
      <c r="R141" s="609"/>
      <c r="S141" s="609"/>
      <c r="T141" s="609"/>
      <c r="U141" s="588" t="s">
        <v>462</v>
      </c>
      <c r="V141" s="589"/>
      <c r="W141" s="589"/>
      <c r="X141" s="589"/>
      <c r="Y141" s="589"/>
      <c r="Z141" s="589"/>
      <c r="AA141" s="589"/>
      <c r="AB141" s="589"/>
      <c r="AC141" s="588" t="s">
        <v>463</v>
      </c>
      <c r="AD141" s="589"/>
      <c r="AE141" s="589"/>
      <c r="AF141" s="590"/>
      <c r="AG141" s="590"/>
      <c r="AH141" s="590"/>
      <c r="AI141" s="590"/>
      <c r="AJ141" s="590"/>
    </row>
    <row r="142" spans="1:36" outlineLevel="1">
      <c r="A142" s="702"/>
      <c r="B142" s="468"/>
      <c r="C142" s="51" t="str">
        <f t="shared" si="10"/>
        <v>0100400C</v>
      </c>
      <c r="D142" s="51" t="s">
        <v>464</v>
      </c>
      <c r="E142" s="591" t="s">
        <v>465</v>
      </c>
      <c r="F142" s="592"/>
      <c r="G142" s="592"/>
      <c r="H142" s="592"/>
      <c r="I142" s="592"/>
      <c r="J142" s="592"/>
      <c r="K142" s="592"/>
      <c r="L142" s="592"/>
      <c r="M142" s="592"/>
      <c r="N142" s="592"/>
      <c r="O142" s="592"/>
      <c r="P142" s="592"/>
      <c r="Q142" s="592"/>
      <c r="R142" s="592"/>
      <c r="S142" s="592"/>
      <c r="T142" s="592"/>
      <c r="U142" s="593" t="s">
        <v>466</v>
      </c>
      <c r="V142" s="593"/>
      <c r="W142" s="593"/>
      <c r="X142" s="593"/>
      <c r="Y142" s="593"/>
      <c r="Z142" s="593"/>
      <c r="AA142" s="593"/>
      <c r="AB142" s="593"/>
      <c r="AC142" s="593"/>
      <c r="AD142" s="594"/>
      <c r="AE142" s="594"/>
      <c r="AF142" s="594"/>
      <c r="AG142" s="593"/>
      <c r="AH142" s="593"/>
      <c r="AI142" s="593"/>
      <c r="AJ142" s="593"/>
    </row>
    <row r="143" spans="1:36" ht="16.149999999999999" customHeight="1" outlineLevel="1">
      <c r="A143" s="702"/>
      <c r="B143" s="496" t="str">
        <f>DEC2HEX(HEX2DEC(B139) + 1)</f>
        <v>100401</v>
      </c>
      <c r="C143" s="51" t="str">
        <f t="shared" si="10"/>
        <v>01004010</v>
      </c>
      <c r="D143" s="282" t="s">
        <v>874</v>
      </c>
      <c r="E143" s="108" t="s">
        <v>468</v>
      </c>
      <c r="F143" s="619" t="s">
        <v>245</v>
      </c>
      <c r="G143" s="621"/>
      <c r="H143" s="595" t="s">
        <v>875</v>
      </c>
      <c r="I143" s="597"/>
      <c r="J143" s="597"/>
      <c r="K143" s="596"/>
      <c r="L143" s="595" t="s">
        <v>876</v>
      </c>
      <c r="M143" s="596"/>
      <c r="N143" s="598" t="s">
        <v>877</v>
      </c>
      <c r="O143" s="599"/>
      <c r="P143" s="599"/>
      <c r="Q143" s="599"/>
      <c r="R143" s="600"/>
      <c r="S143" s="598" t="s">
        <v>878</v>
      </c>
      <c r="T143" s="599"/>
      <c r="U143" s="601"/>
      <c r="V143" s="277" t="s">
        <v>879</v>
      </c>
      <c r="W143" s="602" t="s">
        <v>880</v>
      </c>
      <c r="X143" s="603"/>
      <c r="Y143" s="604"/>
      <c r="Z143" s="602" t="s">
        <v>881</v>
      </c>
      <c r="AA143" s="603"/>
      <c r="AB143" s="603"/>
      <c r="AC143" s="603"/>
      <c r="AD143" s="614" t="s">
        <v>882</v>
      </c>
      <c r="AE143" s="614"/>
      <c r="AF143" s="614"/>
      <c r="AG143" s="603" t="s">
        <v>883</v>
      </c>
      <c r="AH143" s="603"/>
      <c r="AI143" s="604"/>
      <c r="AJ143" s="72" t="s">
        <v>884</v>
      </c>
    </row>
    <row r="144" spans="1:36" outlineLevel="1">
      <c r="A144" s="702"/>
      <c r="B144" s="468"/>
      <c r="C144" s="51" t="str">
        <f t="shared" si="10"/>
        <v>01004014</v>
      </c>
      <c r="D144" s="51" t="s">
        <v>885</v>
      </c>
      <c r="E144" s="469" t="s">
        <v>245</v>
      </c>
      <c r="F144" s="470"/>
      <c r="G144" s="470"/>
      <c r="H144" s="470"/>
      <c r="I144" s="470"/>
      <c r="J144" s="470"/>
      <c r="K144" s="470"/>
      <c r="L144" s="470"/>
      <c r="M144" s="470"/>
      <c r="N144" s="470"/>
      <c r="O144" s="471"/>
      <c r="P144" s="595" t="s">
        <v>480</v>
      </c>
      <c r="Q144" s="597"/>
      <c r="R144" s="597"/>
      <c r="S144" s="596"/>
      <c r="T144" s="602" t="s">
        <v>481</v>
      </c>
      <c r="U144" s="603"/>
      <c r="V144" s="603"/>
      <c r="W144" s="603"/>
      <c r="X144" s="603"/>
      <c r="Y144" s="603"/>
      <c r="Z144" s="603"/>
      <c r="AA144" s="603"/>
      <c r="AB144" s="603"/>
      <c r="AC144" s="604"/>
      <c r="AD144" s="602" t="s">
        <v>886</v>
      </c>
      <c r="AE144" s="603"/>
      <c r="AF144" s="603"/>
      <c r="AG144" s="617"/>
      <c r="AH144" s="617"/>
      <c r="AI144" s="617"/>
      <c r="AJ144" s="618"/>
    </row>
    <row r="145" spans="1:36" outlineLevel="1">
      <c r="A145" s="702"/>
      <c r="B145" s="468"/>
      <c r="C145" s="51" t="str">
        <f t="shared" si="10"/>
        <v>01004018</v>
      </c>
      <c r="D145" s="163" t="s">
        <v>483</v>
      </c>
      <c r="E145" s="610" t="s">
        <v>245</v>
      </c>
      <c r="F145" s="611"/>
      <c r="G145" s="611"/>
      <c r="H145" s="612"/>
      <c r="I145" s="571" t="s">
        <v>484</v>
      </c>
      <c r="J145" s="613"/>
      <c r="K145" s="613"/>
      <c r="L145" s="613"/>
      <c r="M145" s="571" t="s">
        <v>485</v>
      </c>
      <c r="N145" s="613"/>
      <c r="O145" s="613"/>
      <c r="P145" s="613"/>
      <c r="Q145" s="613"/>
      <c r="R145" s="613"/>
      <c r="S145" s="613"/>
      <c r="T145" s="587"/>
      <c r="U145" s="571" t="s">
        <v>486</v>
      </c>
      <c r="V145" s="613"/>
      <c r="W145" s="613"/>
      <c r="X145" s="613"/>
      <c r="Y145" s="571" t="s">
        <v>487</v>
      </c>
      <c r="Z145" s="613"/>
      <c r="AA145" s="613"/>
      <c r="AB145" s="613"/>
      <c r="AC145" s="571" t="s">
        <v>488</v>
      </c>
      <c r="AD145" s="613"/>
      <c r="AE145" s="613"/>
      <c r="AF145" s="613"/>
      <c r="AG145" s="613"/>
      <c r="AH145" s="613"/>
      <c r="AI145" s="613"/>
      <c r="AJ145" s="587"/>
    </row>
    <row r="146" spans="1:36" outlineLevel="1">
      <c r="A146" s="702"/>
      <c r="B146" s="468"/>
      <c r="C146" s="51" t="str">
        <f t="shared" si="10"/>
        <v>0100401C</v>
      </c>
      <c r="D146" s="280" t="s">
        <v>489</v>
      </c>
      <c r="E146" s="622" t="s">
        <v>490</v>
      </c>
      <c r="F146" s="623"/>
      <c r="G146" s="580" t="s">
        <v>491</v>
      </c>
      <c r="H146" s="581"/>
      <c r="I146" s="571" t="s">
        <v>492</v>
      </c>
      <c r="J146" s="613"/>
      <c r="K146" s="613"/>
      <c r="L146" s="613"/>
      <c r="M146" s="571" t="s">
        <v>493</v>
      </c>
      <c r="N146" s="613"/>
      <c r="O146" s="613"/>
      <c r="P146" s="613"/>
      <c r="Q146" s="613"/>
      <c r="R146" s="613"/>
      <c r="S146" s="613"/>
      <c r="T146" s="587"/>
      <c r="U146" s="610" t="s">
        <v>245</v>
      </c>
      <c r="V146" s="611"/>
      <c r="W146" s="611"/>
      <c r="X146" s="612"/>
      <c r="Y146" s="571" t="s">
        <v>494</v>
      </c>
      <c r="Z146" s="613"/>
      <c r="AA146" s="613"/>
      <c r="AB146" s="613"/>
      <c r="AC146" s="571" t="s">
        <v>495</v>
      </c>
      <c r="AD146" s="613"/>
      <c r="AE146" s="613"/>
      <c r="AF146" s="613"/>
      <c r="AG146" s="613"/>
      <c r="AH146" s="613"/>
      <c r="AI146" s="613"/>
      <c r="AJ146" s="587"/>
    </row>
    <row r="147" spans="1:36" outlineLevel="1">
      <c r="A147" s="702"/>
      <c r="B147" s="496" t="str">
        <f>DEC2HEX(HEX2DEC(B143) + 1)</f>
        <v>100402</v>
      </c>
      <c r="C147" s="51" t="str">
        <f t="shared" si="10"/>
        <v>01004020</v>
      </c>
      <c r="D147" s="282" t="s">
        <v>496</v>
      </c>
      <c r="E147" s="610" t="s">
        <v>245</v>
      </c>
      <c r="F147" s="611"/>
      <c r="G147" s="611"/>
      <c r="H147" s="612"/>
      <c r="I147" s="571" t="s">
        <v>497</v>
      </c>
      <c r="J147" s="613"/>
      <c r="K147" s="613"/>
      <c r="L147" s="613"/>
      <c r="M147" s="571" t="s">
        <v>498</v>
      </c>
      <c r="N147" s="613"/>
      <c r="O147" s="613"/>
      <c r="P147" s="613"/>
      <c r="Q147" s="613"/>
      <c r="R147" s="613"/>
      <c r="S147" s="613"/>
      <c r="T147" s="587"/>
      <c r="U147" s="571" t="s">
        <v>499</v>
      </c>
      <c r="V147" s="613"/>
      <c r="W147" s="613"/>
      <c r="X147" s="613"/>
      <c r="Y147" s="571" t="s">
        <v>500</v>
      </c>
      <c r="Z147" s="613"/>
      <c r="AA147" s="613"/>
      <c r="AB147" s="613"/>
      <c r="AC147" s="571" t="s">
        <v>501</v>
      </c>
      <c r="AD147" s="613"/>
      <c r="AE147" s="613"/>
      <c r="AF147" s="613"/>
      <c r="AG147" s="613"/>
      <c r="AH147" s="613"/>
      <c r="AI147" s="613"/>
      <c r="AJ147" s="587"/>
    </row>
    <row r="148" spans="1:36" outlineLevel="1">
      <c r="A148" s="702"/>
      <c r="B148" s="468"/>
      <c r="C148" s="51" t="str">
        <f t="shared" si="10"/>
        <v>01004024</v>
      </c>
      <c r="D148" s="51" t="s">
        <v>502</v>
      </c>
      <c r="E148" s="619" t="s">
        <v>245</v>
      </c>
      <c r="F148" s="620"/>
      <c r="G148" s="620"/>
      <c r="H148" s="621"/>
      <c r="I148" s="571" t="s">
        <v>503</v>
      </c>
      <c r="J148" s="613"/>
      <c r="K148" s="613"/>
      <c r="L148" s="613"/>
      <c r="M148" s="571" t="s">
        <v>504</v>
      </c>
      <c r="N148" s="613"/>
      <c r="O148" s="613"/>
      <c r="P148" s="613"/>
      <c r="Q148" s="613"/>
      <c r="R148" s="613"/>
      <c r="S148" s="613"/>
      <c r="T148" s="587"/>
      <c r="U148" s="571" t="s">
        <v>505</v>
      </c>
      <c r="V148" s="613"/>
      <c r="W148" s="613"/>
      <c r="X148" s="613"/>
      <c r="Y148" s="571" t="s">
        <v>506</v>
      </c>
      <c r="Z148" s="613"/>
      <c r="AA148" s="613"/>
      <c r="AB148" s="613"/>
      <c r="AC148" s="571" t="s">
        <v>507</v>
      </c>
      <c r="AD148" s="613"/>
      <c r="AE148" s="613"/>
      <c r="AF148" s="613"/>
      <c r="AG148" s="613"/>
      <c r="AH148" s="613"/>
      <c r="AI148" s="613"/>
      <c r="AJ148" s="587"/>
    </row>
    <row r="149" spans="1:36" outlineLevel="1">
      <c r="A149" s="702"/>
      <c r="B149" s="468"/>
      <c r="C149" s="51" t="str">
        <f t="shared" si="10"/>
        <v>01004028</v>
      </c>
      <c r="D149" s="51" t="s">
        <v>887</v>
      </c>
      <c r="E149" s="739" t="s">
        <v>888</v>
      </c>
      <c r="F149" s="740"/>
      <c r="G149" s="740"/>
      <c r="H149" s="741"/>
      <c r="I149" s="571" t="s">
        <v>889</v>
      </c>
      <c r="J149" s="613"/>
      <c r="K149" s="613"/>
      <c r="L149" s="613"/>
      <c r="M149" s="571" t="s">
        <v>890</v>
      </c>
      <c r="N149" s="613"/>
      <c r="O149" s="613"/>
      <c r="P149" s="613"/>
      <c r="Q149" s="613"/>
      <c r="R149" s="613"/>
      <c r="S149" s="613"/>
      <c r="T149" s="587"/>
      <c r="U149" s="571" t="s">
        <v>891</v>
      </c>
      <c r="V149" s="613"/>
      <c r="W149" s="613"/>
      <c r="X149" s="613"/>
      <c r="Y149" s="571" t="s">
        <v>892</v>
      </c>
      <c r="Z149" s="613"/>
      <c r="AA149" s="613"/>
      <c r="AB149" s="613"/>
      <c r="AC149" s="571" t="s">
        <v>893</v>
      </c>
      <c r="AD149" s="613"/>
      <c r="AE149" s="613"/>
      <c r="AF149" s="613"/>
      <c r="AG149" s="613"/>
      <c r="AH149" s="613"/>
      <c r="AI149" s="613"/>
      <c r="AJ149" s="587"/>
    </row>
    <row r="150" spans="1:36" ht="16.149999999999999" customHeight="1" outlineLevel="1">
      <c r="A150" s="702"/>
      <c r="B150" s="468"/>
      <c r="C150" s="51" t="str">
        <f t="shared" si="10"/>
        <v>0100402C</v>
      </c>
      <c r="D150" s="54" t="s">
        <v>508</v>
      </c>
      <c r="E150" s="624" t="s">
        <v>245</v>
      </c>
      <c r="F150" s="625"/>
      <c r="G150" s="625"/>
      <c r="H150" s="626"/>
      <c r="I150" s="571" t="s">
        <v>509</v>
      </c>
      <c r="J150" s="613"/>
      <c r="K150" s="613"/>
      <c r="L150" s="613"/>
      <c r="M150" s="571" t="s">
        <v>510</v>
      </c>
      <c r="N150" s="613"/>
      <c r="O150" s="613"/>
      <c r="P150" s="613"/>
      <c r="Q150" s="613"/>
      <c r="R150" s="613"/>
      <c r="S150" s="613"/>
      <c r="T150" s="587"/>
      <c r="U150" s="571" t="s">
        <v>511</v>
      </c>
      <c r="V150" s="613"/>
      <c r="W150" s="613"/>
      <c r="X150" s="613"/>
      <c r="Y150" s="571" t="s">
        <v>512</v>
      </c>
      <c r="Z150" s="613"/>
      <c r="AA150" s="613"/>
      <c r="AB150" s="613"/>
      <c r="AC150" s="571" t="s">
        <v>513</v>
      </c>
      <c r="AD150" s="613"/>
      <c r="AE150" s="613"/>
      <c r="AF150" s="613"/>
      <c r="AG150" s="613"/>
      <c r="AH150" s="613"/>
      <c r="AI150" s="613"/>
      <c r="AJ150" s="587"/>
    </row>
    <row r="151" spans="1:36" outlineLevel="1">
      <c r="A151" s="702"/>
      <c r="B151" s="496" t="str">
        <f t="shared" ref="B151" si="11">DEC2HEX(HEX2DEC(B147) + 1)</f>
        <v>100403</v>
      </c>
      <c r="C151" s="51" t="str">
        <f t="shared" si="10"/>
        <v>01004030</v>
      </c>
      <c r="D151" s="49" t="s">
        <v>514</v>
      </c>
      <c r="E151" s="627" t="s">
        <v>245</v>
      </c>
      <c r="F151" s="628"/>
      <c r="G151" s="580" t="s">
        <v>515</v>
      </c>
      <c r="H151" s="581"/>
      <c r="I151" s="571" t="s">
        <v>516</v>
      </c>
      <c r="J151" s="613"/>
      <c r="K151" s="613"/>
      <c r="L151" s="613"/>
      <c r="M151" s="571" t="s">
        <v>517</v>
      </c>
      <c r="N151" s="613"/>
      <c r="O151" s="613"/>
      <c r="P151" s="613"/>
      <c r="Q151" s="613"/>
      <c r="R151" s="613"/>
      <c r="S151" s="613"/>
      <c r="T151" s="587"/>
      <c r="U151" s="619" t="s">
        <v>245</v>
      </c>
      <c r="V151" s="620"/>
      <c r="W151" s="620"/>
      <c r="X151" s="621"/>
      <c r="Y151" s="571" t="s">
        <v>518</v>
      </c>
      <c r="Z151" s="613"/>
      <c r="AA151" s="613"/>
      <c r="AB151" s="613"/>
      <c r="AC151" s="571" t="s">
        <v>519</v>
      </c>
      <c r="AD151" s="613"/>
      <c r="AE151" s="613"/>
      <c r="AF151" s="613"/>
      <c r="AG151" s="613"/>
      <c r="AH151" s="613"/>
      <c r="AI151" s="613"/>
      <c r="AJ151" s="587"/>
    </row>
    <row r="152" spans="1:36" outlineLevel="1">
      <c r="A152" s="702"/>
      <c r="B152" s="468"/>
      <c r="C152" s="51" t="str">
        <f t="shared" si="10"/>
        <v>01004034</v>
      </c>
      <c r="D152" s="51" t="s">
        <v>520</v>
      </c>
      <c r="E152" s="509" t="s">
        <v>521</v>
      </c>
      <c r="F152" s="641"/>
      <c r="G152" s="641"/>
      <c r="H152" s="641"/>
      <c r="I152" s="641"/>
      <c r="J152" s="641"/>
      <c r="K152" s="641"/>
      <c r="L152" s="641"/>
      <c r="M152" s="641"/>
      <c r="N152" s="641"/>
      <c r="O152" s="641"/>
      <c r="P152" s="641"/>
      <c r="Q152" s="641"/>
      <c r="R152" s="641"/>
      <c r="S152" s="641"/>
      <c r="T152" s="642"/>
      <c r="U152" s="509" t="s">
        <v>522</v>
      </c>
      <c r="V152" s="641"/>
      <c r="W152" s="641"/>
      <c r="X152" s="641"/>
      <c r="Y152" s="641"/>
      <c r="Z152" s="641"/>
      <c r="AA152" s="641"/>
      <c r="AB152" s="641"/>
      <c r="AC152" s="641"/>
      <c r="AD152" s="641"/>
      <c r="AE152" s="641"/>
      <c r="AF152" s="641"/>
      <c r="AG152" s="641"/>
      <c r="AH152" s="641"/>
      <c r="AI152" s="641"/>
      <c r="AJ152" s="643"/>
    </row>
    <row r="153" spans="1:36" ht="16.149999999999999" customHeight="1" outlineLevel="1">
      <c r="A153" s="702"/>
      <c r="B153" s="468"/>
      <c r="C153" s="51" t="str">
        <f t="shared" si="10"/>
        <v>01004038</v>
      </c>
      <c r="D153" s="51" t="s">
        <v>523</v>
      </c>
      <c r="E153" s="605" t="s">
        <v>245</v>
      </c>
      <c r="F153" s="606"/>
      <c r="G153" s="606"/>
      <c r="H153" s="606"/>
      <c r="I153" s="606"/>
      <c r="J153" s="606"/>
      <c r="K153" s="606"/>
      <c r="L153" s="606"/>
      <c r="M153" s="606"/>
      <c r="N153" s="606"/>
      <c r="O153" s="606"/>
      <c r="P153" s="607"/>
      <c r="Q153" s="55" t="s">
        <v>524</v>
      </c>
      <c r="R153" s="644" t="s">
        <v>525</v>
      </c>
      <c r="S153" s="645"/>
      <c r="T153" s="646"/>
      <c r="U153" s="605" t="s">
        <v>245</v>
      </c>
      <c r="V153" s="606"/>
      <c r="W153" s="606"/>
      <c r="X153" s="607"/>
      <c r="Y153" s="571" t="s">
        <v>526</v>
      </c>
      <c r="Z153" s="613"/>
      <c r="AA153" s="613"/>
      <c r="AB153" s="613"/>
      <c r="AC153" s="571" t="s">
        <v>527</v>
      </c>
      <c r="AD153" s="613"/>
      <c r="AE153" s="613"/>
      <c r="AF153" s="613"/>
      <c r="AG153" s="613"/>
      <c r="AH153" s="613"/>
      <c r="AI153" s="613"/>
      <c r="AJ153" s="587"/>
    </row>
    <row r="154" spans="1:36" outlineLevel="1">
      <c r="A154" s="702"/>
      <c r="B154" s="468"/>
      <c r="C154" s="51" t="str">
        <f t="shared" si="10"/>
        <v>0100403C</v>
      </c>
      <c r="D154" s="54" t="s">
        <v>528</v>
      </c>
      <c r="E154" s="518" t="s">
        <v>529</v>
      </c>
      <c r="F154" s="640"/>
      <c r="G154" s="518" t="s">
        <v>530</v>
      </c>
      <c r="H154" s="640"/>
      <c r="I154" s="518" t="s">
        <v>531</v>
      </c>
      <c r="J154" s="563"/>
      <c r="K154" s="518" t="s">
        <v>894</v>
      </c>
      <c r="L154" s="563"/>
      <c r="M154" s="518" t="s">
        <v>532</v>
      </c>
      <c r="N154" s="563"/>
      <c r="O154" s="469" t="s">
        <v>245</v>
      </c>
      <c r="P154" s="470"/>
      <c r="Q154" s="470"/>
      <c r="R154" s="470"/>
      <c r="S154" s="470"/>
      <c r="T154" s="470"/>
      <c r="U154" s="470"/>
      <c r="V154" s="470"/>
      <c r="W154" s="470"/>
      <c r="X154" s="470"/>
      <c r="Y154" s="470"/>
      <c r="Z154" s="470"/>
      <c r="AA154" s="470"/>
      <c r="AB154" s="471"/>
      <c r="AC154" s="629" t="s">
        <v>533</v>
      </c>
      <c r="AD154" s="630"/>
      <c r="AE154" s="630"/>
      <c r="AF154" s="630"/>
      <c r="AG154" s="630"/>
      <c r="AH154" s="630"/>
      <c r="AI154" s="630"/>
      <c r="AJ154" s="630"/>
    </row>
    <row r="155" spans="1:36" outlineLevel="1">
      <c r="A155" s="702"/>
      <c r="B155" s="496" t="str">
        <f t="shared" ref="B155" si="12">DEC2HEX(HEX2DEC(B151) + 1)</f>
        <v>100404</v>
      </c>
      <c r="C155" s="51" t="str">
        <f t="shared" si="10"/>
        <v>01004040</v>
      </c>
      <c r="D155" s="51" t="s">
        <v>534</v>
      </c>
      <c r="E155" s="631" t="s">
        <v>265</v>
      </c>
      <c r="F155" s="632"/>
      <c r="G155" s="632"/>
      <c r="H155" s="632"/>
      <c r="I155" s="632"/>
      <c r="J155" s="632"/>
      <c r="K155" s="632"/>
      <c r="L155" s="632"/>
      <c r="M155" s="632"/>
      <c r="N155" s="632"/>
      <c r="O155" s="632"/>
      <c r="P155" s="632"/>
      <c r="Q155" s="632"/>
      <c r="R155" s="632"/>
      <c r="S155" s="632"/>
      <c r="T155" s="633"/>
      <c r="U155" s="55" t="s">
        <v>268</v>
      </c>
      <c r="V155" s="619" t="s">
        <v>245</v>
      </c>
      <c r="W155" s="620"/>
      <c r="X155" s="620"/>
      <c r="Y155" s="621"/>
      <c r="Z155" s="56" t="s">
        <v>269</v>
      </c>
      <c r="AA155" s="56" t="s">
        <v>270</v>
      </c>
      <c r="AB155" s="49" t="s">
        <v>271</v>
      </c>
      <c r="AC155" s="69" t="s">
        <v>272</v>
      </c>
      <c r="AD155" s="68" t="s">
        <v>273</v>
      </c>
      <c r="AE155" s="56" t="s">
        <v>274</v>
      </c>
      <c r="AF155" s="52" t="s">
        <v>245</v>
      </c>
      <c r="AG155" s="49" t="s">
        <v>275</v>
      </c>
      <c r="AH155" s="49" t="s">
        <v>276</v>
      </c>
      <c r="AI155" s="70" t="s">
        <v>277</v>
      </c>
      <c r="AJ155" s="71" t="s">
        <v>278</v>
      </c>
    </row>
    <row r="156" spans="1:36" outlineLevel="1">
      <c r="A156" s="702"/>
      <c r="B156" s="468"/>
      <c r="C156" s="51" t="str">
        <f t="shared" si="10"/>
        <v>01004044</v>
      </c>
      <c r="D156" s="51" t="s">
        <v>535</v>
      </c>
      <c r="E156" s="634" t="s">
        <v>265</v>
      </c>
      <c r="F156" s="635"/>
      <c r="G156" s="635"/>
      <c r="H156" s="635"/>
      <c r="I156" s="635"/>
      <c r="J156" s="635"/>
      <c r="K156" s="635"/>
      <c r="L156" s="635"/>
      <c r="M156" s="635"/>
      <c r="N156" s="635"/>
      <c r="O156" s="635"/>
      <c r="P156" s="635"/>
      <c r="Q156" s="635"/>
      <c r="R156" s="635"/>
      <c r="S156" s="635"/>
      <c r="T156" s="636"/>
      <c r="U156" s="605" t="s">
        <v>245</v>
      </c>
      <c r="V156" s="606"/>
      <c r="W156" s="606"/>
      <c r="X156" s="606"/>
      <c r="Y156" s="607"/>
      <c r="Z156" s="56" t="s">
        <v>269</v>
      </c>
      <c r="AA156" s="56" t="s">
        <v>270</v>
      </c>
      <c r="AB156" s="51" t="s">
        <v>271</v>
      </c>
      <c r="AC156" s="101" t="s">
        <v>272</v>
      </c>
      <c r="AD156" s="164" t="s">
        <v>273</v>
      </c>
      <c r="AE156" s="56" t="s">
        <v>274</v>
      </c>
      <c r="AF156" s="52" t="s">
        <v>245</v>
      </c>
      <c r="AG156" s="51" t="s">
        <v>275</v>
      </c>
      <c r="AH156" s="51" t="s">
        <v>276</v>
      </c>
      <c r="AI156" s="103" t="s">
        <v>277</v>
      </c>
      <c r="AJ156" s="102" t="s">
        <v>278</v>
      </c>
    </row>
    <row r="157" spans="1:36" outlineLevel="1">
      <c r="A157" s="702"/>
      <c r="B157" s="468"/>
      <c r="C157" s="51" t="str">
        <f t="shared" si="10"/>
        <v>01004048</v>
      </c>
      <c r="D157" s="280" t="s">
        <v>536</v>
      </c>
      <c r="E157" s="509" t="s">
        <v>537</v>
      </c>
      <c r="F157" s="637"/>
      <c r="G157" s="637"/>
      <c r="H157" s="637"/>
      <c r="I157" s="637"/>
      <c r="J157" s="637"/>
      <c r="K157" s="637"/>
      <c r="L157" s="637"/>
      <c r="M157" s="637"/>
      <c r="N157" s="637"/>
      <c r="O157" s="637"/>
      <c r="P157" s="637"/>
      <c r="Q157" s="637"/>
      <c r="R157" s="637"/>
      <c r="S157" s="637"/>
      <c r="T157" s="638"/>
      <c r="U157" s="605" t="s">
        <v>245</v>
      </c>
      <c r="V157" s="606"/>
      <c r="W157" s="606"/>
      <c r="X157" s="606"/>
      <c r="Y157" s="606"/>
      <c r="Z157" s="606"/>
      <c r="AA157" s="606"/>
      <c r="AB157" s="606"/>
      <c r="AC157" s="606"/>
      <c r="AD157" s="606"/>
      <c r="AE157" s="606"/>
      <c r="AF157" s="606"/>
      <c r="AG157" s="606"/>
      <c r="AH157" s="606"/>
      <c r="AI157" s="606"/>
      <c r="AJ157" s="639"/>
    </row>
    <row r="158" spans="1:36" outlineLevel="1">
      <c r="A158" s="702"/>
      <c r="B158" s="468"/>
      <c r="C158" s="51" t="str">
        <f t="shared" si="10"/>
        <v>0100404C</v>
      </c>
      <c r="D158" s="54" t="s">
        <v>245</v>
      </c>
      <c r="E158" s="624" t="s">
        <v>245</v>
      </c>
      <c r="F158" s="625"/>
      <c r="G158" s="625"/>
      <c r="H158" s="625"/>
      <c r="I158" s="625"/>
      <c r="J158" s="625"/>
      <c r="K158" s="625"/>
      <c r="L158" s="625"/>
      <c r="M158" s="625"/>
      <c r="N158" s="625"/>
      <c r="O158" s="625"/>
      <c r="P158" s="625"/>
      <c r="Q158" s="625"/>
      <c r="R158" s="625"/>
      <c r="S158" s="625"/>
      <c r="T158" s="625"/>
      <c r="U158" s="625"/>
      <c r="V158" s="625"/>
      <c r="W158" s="625"/>
      <c r="X158" s="625"/>
      <c r="Y158" s="625"/>
      <c r="Z158" s="625"/>
      <c r="AA158" s="625"/>
      <c r="AB158" s="625"/>
      <c r="AC158" s="625"/>
      <c r="AD158" s="625"/>
      <c r="AE158" s="625"/>
      <c r="AF158" s="625"/>
      <c r="AG158" s="625"/>
      <c r="AH158" s="625"/>
      <c r="AI158" s="625"/>
      <c r="AJ158" s="626"/>
    </row>
    <row r="159" spans="1:36" outlineLevel="1">
      <c r="A159" s="702"/>
      <c r="B159" s="496" t="str">
        <f t="shared" ref="B159" si="13">DEC2HEX(HEX2DEC(B155) + 1)</f>
        <v>100405</v>
      </c>
      <c r="C159" s="51" t="str">
        <f t="shared" si="10"/>
        <v>01004050</v>
      </c>
      <c r="D159" s="282" t="s">
        <v>538</v>
      </c>
      <c r="E159" s="585" t="s">
        <v>245</v>
      </c>
      <c r="F159" s="586"/>
      <c r="G159" s="644" t="s">
        <v>539</v>
      </c>
      <c r="H159" s="660"/>
      <c r="I159" s="644" t="s">
        <v>540</v>
      </c>
      <c r="J159" s="914"/>
      <c r="K159" s="644" t="s">
        <v>541</v>
      </c>
      <c r="L159" s="914"/>
      <c r="M159" s="644" t="s">
        <v>542</v>
      </c>
      <c r="N159" s="914"/>
      <c r="O159" s="644" t="s">
        <v>543</v>
      </c>
      <c r="P159" s="914"/>
      <c r="Q159" s="644" t="s">
        <v>544</v>
      </c>
      <c r="R159" s="914"/>
      <c r="S159" s="644" t="s">
        <v>545</v>
      </c>
      <c r="T159" s="914"/>
      <c r="U159" s="571" t="s">
        <v>546</v>
      </c>
      <c r="V159" s="572"/>
      <c r="W159" s="595" t="s">
        <v>547</v>
      </c>
      <c r="X159" s="596"/>
      <c r="Y159" s="644" t="s">
        <v>548</v>
      </c>
      <c r="Z159" s="646"/>
      <c r="AA159" s="629" t="s">
        <v>549</v>
      </c>
      <c r="AB159" s="742"/>
      <c r="AC159" s="743" t="s">
        <v>245</v>
      </c>
      <c r="AD159" s="737"/>
      <c r="AE159" s="744"/>
      <c r="AF159" s="654" t="s">
        <v>551</v>
      </c>
      <c r="AG159" s="914"/>
      <c r="AH159" s="52" t="s">
        <v>245</v>
      </c>
      <c r="AI159" s="644" t="s">
        <v>552</v>
      </c>
      <c r="AJ159" s="646"/>
    </row>
    <row r="160" spans="1:36" outlineLevel="1">
      <c r="A160" s="702"/>
      <c r="B160" s="468"/>
      <c r="C160" s="51" t="str">
        <f t="shared" si="10"/>
        <v>01004054</v>
      </c>
      <c r="D160" s="51" t="s">
        <v>553</v>
      </c>
      <c r="E160" s="580" t="s">
        <v>554</v>
      </c>
      <c r="F160" s="581"/>
      <c r="G160" s="580" t="s">
        <v>555</v>
      </c>
      <c r="H160" s="581"/>
      <c r="I160" s="647" t="s">
        <v>556</v>
      </c>
      <c r="J160" s="648"/>
      <c r="K160" s="647" t="s">
        <v>557</v>
      </c>
      <c r="L160" s="648"/>
      <c r="M160" s="649" t="s">
        <v>558</v>
      </c>
      <c r="N160" s="650"/>
      <c r="O160" s="649" t="s">
        <v>559</v>
      </c>
      <c r="P160" s="650"/>
      <c r="Q160" s="649" t="s">
        <v>560</v>
      </c>
      <c r="R160" s="650"/>
      <c r="S160" s="649" t="s">
        <v>561</v>
      </c>
      <c r="T160" s="650"/>
      <c r="U160" s="52" t="s">
        <v>245</v>
      </c>
      <c r="V160" s="160" t="s">
        <v>562</v>
      </c>
      <c r="W160" s="162" t="s">
        <v>563</v>
      </c>
      <c r="X160" s="162" t="s">
        <v>564</v>
      </c>
      <c r="Y160" s="598" t="s">
        <v>565</v>
      </c>
      <c r="Z160" s="599"/>
      <c r="AA160" s="651"/>
      <c r="AB160" s="655" t="s">
        <v>566</v>
      </c>
      <c r="AC160" s="599"/>
      <c r="AD160" s="651"/>
      <c r="AE160" s="655" t="s">
        <v>567</v>
      </c>
      <c r="AF160" s="599"/>
      <c r="AG160" s="651"/>
      <c r="AH160" s="655" t="s">
        <v>568</v>
      </c>
      <c r="AI160" s="599"/>
      <c r="AJ160" s="651"/>
    </row>
    <row r="161" spans="1:36" ht="16.149999999999999" customHeight="1" outlineLevel="1">
      <c r="A161" s="702"/>
      <c r="B161" s="468"/>
      <c r="C161" s="51" t="str">
        <f t="shared" si="10"/>
        <v>01004058</v>
      </c>
      <c r="D161" s="51" t="s">
        <v>245</v>
      </c>
      <c r="E161" s="627" t="s">
        <v>245</v>
      </c>
      <c r="F161" s="681"/>
      <c r="G161" s="681"/>
      <c r="H161" s="681"/>
      <c r="I161" s="681"/>
      <c r="J161" s="681"/>
      <c r="K161" s="681"/>
      <c r="L161" s="681"/>
      <c r="M161" s="681"/>
      <c r="N161" s="681"/>
      <c r="O161" s="681"/>
      <c r="P161" s="681"/>
      <c r="Q161" s="681"/>
      <c r="R161" s="681"/>
      <c r="S161" s="681"/>
      <c r="T161" s="681"/>
      <c r="U161" s="681"/>
      <c r="V161" s="681"/>
      <c r="W161" s="681"/>
      <c r="X161" s="681"/>
      <c r="Y161" s="681"/>
      <c r="Z161" s="681"/>
      <c r="AA161" s="681"/>
      <c r="AB161" s="681"/>
      <c r="AC161" s="681"/>
      <c r="AD161" s="681"/>
      <c r="AE161" s="681"/>
      <c r="AF161" s="681"/>
      <c r="AG161" s="681"/>
      <c r="AH161" s="681"/>
      <c r="AI161" s="681"/>
      <c r="AJ161" s="628"/>
    </row>
    <row r="162" spans="1:36" outlineLevel="1">
      <c r="A162" s="702"/>
      <c r="B162" s="468"/>
      <c r="C162" s="51" t="str">
        <f t="shared" si="10"/>
        <v>0100405C</v>
      </c>
      <c r="D162" s="54" t="s">
        <v>245</v>
      </c>
      <c r="E162" s="585" t="s">
        <v>245</v>
      </c>
      <c r="F162" s="737"/>
      <c r="G162" s="737"/>
      <c r="H162" s="737"/>
      <c r="I162" s="737"/>
      <c r="J162" s="737"/>
      <c r="K162" s="737"/>
      <c r="L162" s="737"/>
      <c r="M162" s="737"/>
      <c r="N162" s="737"/>
      <c r="O162" s="737"/>
      <c r="P162" s="737"/>
      <c r="Q162" s="737"/>
      <c r="R162" s="737"/>
      <c r="S162" s="737"/>
      <c r="T162" s="737"/>
      <c r="U162" s="737"/>
      <c r="V162" s="737"/>
      <c r="W162" s="737"/>
      <c r="X162" s="737"/>
      <c r="Y162" s="737"/>
      <c r="Z162" s="737"/>
      <c r="AA162" s="737"/>
      <c r="AB162" s="737"/>
      <c r="AC162" s="737"/>
      <c r="AD162" s="737"/>
      <c r="AE162" s="737"/>
      <c r="AF162" s="737"/>
      <c r="AG162" s="737"/>
      <c r="AH162" s="737"/>
      <c r="AI162" s="737"/>
      <c r="AJ162" s="586"/>
    </row>
    <row r="163" spans="1:36" outlineLevel="1">
      <c r="A163" s="702"/>
      <c r="B163" s="496" t="str">
        <f t="shared" ref="B163" si="14">DEC2HEX(HEX2DEC(B159) + 1)</f>
        <v>100406</v>
      </c>
      <c r="C163" s="51" t="str">
        <f t="shared" si="10"/>
        <v>01004060</v>
      </c>
      <c r="D163" s="279" t="s">
        <v>571</v>
      </c>
      <c r="E163" s="571" t="s">
        <v>572</v>
      </c>
      <c r="F163" s="656"/>
      <c r="G163" s="656"/>
      <c r="H163" s="656"/>
      <c r="I163" s="656"/>
      <c r="J163" s="656"/>
      <c r="K163" s="656"/>
      <c r="L163" s="656"/>
      <c r="M163" s="656"/>
      <c r="N163" s="656"/>
      <c r="O163" s="656"/>
      <c r="P163" s="656"/>
      <c r="Q163" s="656"/>
      <c r="R163" s="656"/>
      <c r="S163" s="656"/>
      <c r="T163" s="656"/>
      <c r="U163" s="656"/>
      <c r="V163" s="656"/>
      <c r="W163" s="656"/>
      <c r="X163" s="656"/>
      <c r="Y163" s="656"/>
      <c r="Z163" s="656"/>
      <c r="AA163" s="656"/>
      <c r="AB163" s="656"/>
      <c r="AC163" s="656"/>
      <c r="AD163" s="656"/>
      <c r="AE163" s="656"/>
      <c r="AF163" s="656"/>
      <c r="AG163" s="656"/>
      <c r="AH163" s="656"/>
      <c r="AI163" s="656"/>
      <c r="AJ163" s="657"/>
    </row>
    <row r="164" spans="1:36" outlineLevel="1">
      <c r="A164" s="702"/>
      <c r="B164" s="468"/>
      <c r="C164" s="51" t="str">
        <f t="shared" si="10"/>
        <v>01004064</v>
      </c>
      <c r="D164" s="279" t="s">
        <v>573</v>
      </c>
      <c r="E164" s="573" t="s">
        <v>574</v>
      </c>
      <c r="F164" s="574"/>
      <c r="G164" s="574"/>
      <c r="H164" s="574"/>
      <c r="I164" s="574"/>
      <c r="J164" s="574"/>
      <c r="K164" s="574"/>
      <c r="L164" s="574"/>
      <c r="M164" s="574"/>
      <c r="N164" s="574"/>
      <c r="O164" s="574"/>
      <c r="P164" s="574"/>
      <c r="Q164" s="574"/>
      <c r="R164" s="574"/>
      <c r="S164" s="574"/>
      <c r="T164" s="574"/>
      <c r="U164" s="574"/>
      <c r="V164" s="574"/>
      <c r="W164" s="574"/>
      <c r="X164" s="574"/>
      <c r="Y164" s="574"/>
      <c r="Z164" s="574"/>
      <c r="AA164" s="574"/>
      <c r="AB164" s="574"/>
      <c r="AC164" s="574"/>
      <c r="AD164" s="574"/>
      <c r="AE164" s="574"/>
      <c r="AF164" s="574"/>
      <c r="AG164" s="574"/>
      <c r="AH164" s="574"/>
      <c r="AI164" s="574"/>
      <c r="AJ164" s="658"/>
    </row>
    <row r="165" spans="1:36" outlineLevel="1">
      <c r="A165" s="702"/>
      <c r="B165" s="468"/>
      <c r="C165" s="51" t="str">
        <f t="shared" si="10"/>
        <v>01004068</v>
      </c>
      <c r="D165" s="283" t="s">
        <v>575</v>
      </c>
      <c r="E165" s="659" t="s">
        <v>576</v>
      </c>
      <c r="F165" s="659"/>
      <c r="G165" s="659"/>
      <c r="H165" s="659"/>
      <c r="I165" s="659"/>
      <c r="J165" s="659"/>
      <c r="K165" s="659"/>
      <c r="L165" s="659"/>
      <c r="M165" s="659"/>
      <c r="N165" s="659"/>
      <c r="O165" s="659"/>
      <c r="P165" s="659"/>
      <c r="Q165" s="659"/>
      <c r="R165" s="659"/>
      <c r="S165" s="659"/>
      <c r="T165" s="659"/>
      <c r="U165" s="659"/>
      <c r="V165" s="659"/>
      <c r="W165" s="659"/>
      <c r="X165" s="659"/>
      <c r="Y165" s="659"/>
      <c r="Z165" s="659"/>
      <c r="AA165" s="659"/>
      <c r="AB165" s="659"/>
      <c r="AC165" s="659"/>
      <c r="AD165" s="659"/>
      <c r="AE165" s="659"/>
      <c r="AF165" s="659"/>
      <c r="AG165" s="659"/>
      <c r="AH165" s="659"/>
      <c r="AI165" s="659"/>
      <c r="AJ165" s="659"/>
    </row>
    <row r="166" spans="1:36" outlineLevel="1">
      <c r="A166" s="702"/>
      <c r="B166" s="468"/>
      <c r="C166" s="51" t="str">
        <f t="shared" si="10"/>
        <v>0100406C</v>
      </c>
      <c r="D166" s="284" t="s">
        <v>577</v>
      </c>
      <c r="E166" s="583" t="s">
        <v>578</v>
      </c>
      <c r="F166" s="583"/>
      <c r="G166" s="583"/>
      <c r="H166" s="583"/>
      <c r="I166" s="583"/>
      <c r="J166" s="583"/>
      <c r="K166" s="583"/>
      <c r="L166" s="583"/>
      <c r="M166" s="583"/>
      <c r="N166" s="583"/>
      <c r="O166" s="583"/>
      <c r="P166" s="583"/>
      <c r="Q166" s="583"/>
      <c r="R166" s="583"/>
      <c r="S166" s="583"/>
      <c r="T166" s="583"/>
      <c r="U166" s="583"/>
      <c r="V166" s="583"/>
      <c r="W166" s="583"/>
      <c r="X166" s="583"/>
      <c r="Y166" s="583"/>
      <c r="Z166" s="583"/>
      <c r="AA166" s="583"/>
      <c r="AB166" s="583"/>
      <c r="AC166" s="583"/>
      <c r="AD166" s="583"/>
      <c r="AE166" s="583"/>
      <c r="AF166" s="583"/>
      <c r="AG166" s="583"/>
      <c r="AH166" s="583"/>
      <c r="AI166" s="583"/>
      <c r="AJ166" s="583"/>
    </row>
    <row r="167" spans="1:36" outlineLevel="1">
      <c r="A167" s="702"/>
      <c r="B167" s="496" t="str">
        <f t="shared" ref="B167" si="15">DEC2HEX(HEX2DEC(B163) + 1)</f>
        <v>100407</v>
      </c>
      <c r="C167" s="51" t="str">
        <f t="shared" si="10"/>
        <v>01004070</v>
      </c>
      <c r="D167" s="283" t="s">
        <v>579</v>
      </c>
      <c r="E167" s="664" t="s">
        <v>580</v>
      </c>
      <c r="F167" s="664"/>
      <c r="G167" s="664"/>
      <c r="H167" s="664"/>
      <c r="I167" s="664"/>
      <c r="J167" s="664"/>
      <c r="K167" s="664"/>
      <c r="L167" s="664"/>
      <c r="M167" s="664"/>
      <c r="N167" s="664"/>
      <c r="O167" s="664"/>
      <c r="P167" s="664"/>
      <c r="Q167" s="664"/>
      <c r="R167" s="664"/>
      <c r="S167" s="664"/>
      <c r="T167" s="664"/>
      <c r="U167" s="664"/>
      <c r="V167" s="664"/>
      <c r="W167" s="664"/>
      <c r="X167" s="664"/>
      <c r="Y167" s="664"/>
      <c r="Z167" s="664"/>
      <c r="AA167" s="664"/>
      <c r="AB167" s="664"/>
      <c r="AC167" s="664"/>
      <c r="AD167" s="664"/>
      <c r="AE167" s="664"/>
      <c r="AF167" s="664"/>
      <c r="AG167" s="664"/>
      <c r="AH167" s="664"/>
      <c r="AI167" s="664"/>
      <c r="AJ167" s="664"/>
    </row>
    <row r="168" spans="1:36" outlineLevel="1">
      <c r="A168" s="702"/>
      <c r="B168" s="468"/>
      <c r="C168" s="51" t="str">
        <f t="shared" si="10"/>
        <v>01004074</v>
      </c>
      <c r="D168" s="283" t="s">
        <v>581</v>
      </c>
      <c r="E168" s="664" t="s">
        <v>582</v>
      </c>
      <c r="F168" s="664"/>
      <c r="G168" s="664"/>
      <c r="H168" s="664"/>
      <c r="I168" s="664"/>
      <c r="J168" s="664"/>
      <c r="K168" s="664"/>
      <c r="L168" s="664"/>
      <c r="M168" s="664"/>
      <c r="N168" s="664"/>
      <c r="O168" s="664"/>
      <c r="P168" s="664"/>
      <c r="Q168" s="664"/>
      <c r="R168" s="664"/>
      <c r="S168" s="664"/>
      <c r="T168" s="664"/>
      <c r="U168" s="664"/>
      <c r="V168" s="664"/>
      <c r="W168" s="664"/>
      <c r="X168" s="664"/>
      <c r="Y168" s="664"/>
      <c r="Z168" s="664"/>
      <c r="AA168" s="664"/>
      <c r="AB168" s="664"/>
      <c r="AC168" s="664"/>
      <c r="AD168" s="664"/>
      <c r="AE168" s="664"/>
      <c r="AF168" s="664"/>
      <c r="AG168" s="664"/>
      <c r="AH168" s="664"/>
      <c r="AI168" s="664"/>
      <c r="AJ168" s="664"/>
    </row>
    <row r="169" spans="1:36" outlineLevel="1">
      <c r="A169" s="702"/>
      <c r="B169" s="468"/>
      <c r="C169" s="51" t="str">
        <f t="shared" si="10"/>
        <v>01004078</v>
      </c>
      <c r="D169" s="279" t="s">
        <v>583</v>
      </c>
      <c r="E169" s="665" t="s">
        <v>584</v>
      </c>
      <c r="F169" s="666"/>
      <c r="G169" s="666"/>
      <c r="H169" s="666"/>
      <c r="I169" s="666"/>
      <c r="J169" s="666"/>
      <c r="K169" s="666"/>
      <c r="L169" s="666"/>
      <c r="M169" s="666"/>
      <c r="N169" s="666"/>
      <c r="O169" s="666"/>
      <c r="P169" s="666"/>
      <c r="Q169" s="666"/>
      <c r="R169" s="666"/>
      <c r="S169" s="666"/>
      <c r="T169" s="666"/>
      <c r="U169" s="666"/>
      <c r="V169" s="666"/>
      <c r="W169" s="666"/>
      <c r="X169" s="666"/>
      <c r="Y169" s="666"/>
      <c r="Z169" s="666"/>
      <c r="AA169" s="666"/>
      <c r="AB169" s="666"/>
      <c r="AC169" s="666"/>
      <c r="AD169" s="666"/>
      <c r="AE169" s="666"/>
      <c r="AF169" s="666"/>
      <c r="AG169" s="666"/>
      <c r="AH169" s="666"/>
      <c r="AI169" s="666"/>
      <c r="AJ169" s="667"/>
    </row>
    <row r="170" spans="1:36" outlineLevel="1">
      <c r="A170" s="702"/>
      <c r="B170" s="468"/>
      <c r="C170" s="51" t="str">
        <f t="shared" si="10"/>
        <v>0100407C</v>
      </c>
      <c r="D170" s="54" t="s">
        <v>585</v>
      </c>
      <c r="E170" s="668" t="s">
        <v>586</v>
      </c>
      <c r="F170" s="669"/>
      <c r="G170" s="669"/>
      <c r="H170" s="669"/>
      <c r="I170" s="669"/>
      <c r="J170" s="669"/>
      <c r="K170" s="669"/>
      <c r="L170" s="669"/>
      <c r="M170" s="669"/>
      <c r="N170" s="669"/>
      <c r="O170" s="669"/>
      <c r="P170" s="669"/>
      <c r="Q170" s="669"/>
      <c r="R170" s="669"/>
      <c r="S170" s="669"/>
      <c r="T170" s="669"/>
      <c r="U170" s="669"/>
      <c r="V170" s="669"/>
      <c r="W170" s="669"/>
      <c r="X170" s="669"/>
      <c r="Y170" s="669"/>
      <c r="Z170" s="669"/>
      <c r="AA170" s="669"/>
      <c r="AB170" s="669"/>
      <c r="AC170" s="669"/>
      <c r="AD170" s="669"/>
      <c r="AE170" s="669"/>
      <c r="AF170" s="669"/>
      <c r="AG170" s="669"/>
      <c r="AH170" s="669"/>
      <c r="AI170" s="669"/>
      <c r="AJ170" s="670"/>
    </row>
    <row r="171" spans="1:36" outlineLevel="1">
      <c r="A171" s="702"/>
      <c r="B171" s="496" t="str">
        <f t="shared" ref="B171" si="16">DEC2HEX(HEX2DEC(B167) + 1)</f>
        <v>100408</v>
      </c>
      <c r="C171" s="51" t="str">
        <f t="shared" si="10"/>
        <v>01004080</v>
      </c>
      <c r="D171" s="282" t="s">
        <v>587</v>
      </c>
      <c r="E171" s="668" t="s">
        <v>588</v>
      </c>
      <c r="F171" s="669"/>
      <c r="G171" s="669"/>
      <c r="H171" s="669"/>
      <c r="I171" s="669"/>
      <c r="J171" s="669"/>
      <c r="K171" s="669"/>
      <c r="L171" s="669"/>
      <c r="M171" s="669"/>
      <c r="N171" s="669"/>
      <c r="O171" s="669"/>
      <c r="P171" s="669"/>
      <c r="Q171" s="669"/>
      <c r="R171" s="669"/>
      <c r="S171" s="669"/>
      <c r="T171" s="669"/>
      <c r="U171" s="669"/>
      <c r="V171" s="669"/>
      <c r="W171" s="669"/>
      <c r="X171" s="669"/>
      <c r="Y171" s="669"/>
      <c r="Z171" s="669"/>
      <c r="AA171" s="669"/>
      <c r="AB171" s="669"/>
      <c r="AC171" s="669"/>
      <c r="AD171" s="669"/>
      <c r="AE171" s="669"/>
      <c r="AF171" s="669"/>
      <c r="AG171" s="669"/>
      <c r="AH171" s="669"/>
      <c r="AI171" s="669"/>
      <c r="AJ171" s="670"/>
    </row>
    <row r="172" spans="1:36" outlineLevel="1">
      <c r="A172" s="702"/>
      <c r="B172" s="468"/>
      <c r="C172" s="51" t="str">
        <f t="shared" si="10"/>
        <v>01004084</v>
      </c>
      <c r="D172" s="51" t="s">
        <v>589</v>
      </c>
      <c r="E172" s="668" t="s">
        <v>590</v>
      </c>
      <c r="F172" s="669"/>
      <c r="G172" s="669"/>
      <c r="H172" s="669"/>
      <c r="I172" s="669"/>
      <c r="J172" s="669"/>
      <c r="K172" s="669"/>
      <c r="L172" s="669"/>
      <c r="M172" s="669"/>
      <c r="N172" s="669"/>
      <c r="O172" s="669"/>
      <c r="P172" s="669"/>
      <c r="Q172" s="669"/>
      <c r="R172" s="669"/>
      <c r="S172" s="669"/>
      <c r="T172" s="669"/>
      <c r="U172" s="669"/>
      <c r="V172" s="669"/>
      <c r="W172" s="669"/>
      <c r="X172" s="669"/>
      <c r="Y172" s="669"/>
      <c r="Z172" s="669"/>
      <c r="AA172" s="669"/>
      <c r="AB172" s="669"/>
      <c r="AC172" s="669"/>
      <c r="AD172" s="669"/>
      <c r="AE172" s="669"/>
      <c r="AF172" s="669"/>
      <c r="AG172" s="669"/>
      <c r="AH172" s="669"/>
      <c r="AI172" s="669"/>
      <c r="AJ172" s="670"/>
    </row>
    <row r="173" spans="1:36" outlineLevel="1">
      <c r="A173" s="702"/>
      <c r="B173" s="468"/>
      <c r="C173" s="51" t="str">
        <f t="shared" si="10"/>
        <v>01004088</v>
      </c>
      <c r="D173" s="51" t="s">
        <v>591</v>
      </c>
      <c r="E173" s="668" t="s">
        <v>592</v>
      </c>
      <c r="F173" s="669"/>
      <c r="G173" s="669"/>
      <c r="H173" s="669"/>
      <c r="I173" s="669"/>
      <c r="J173" s="669"/>
      <c r="K173" s="669"/>
      <c r="L173" s="669"/>
      <c r="M173" s="669"/>
      <c r="N173" s="669"/>
      <c r="O173" s="669"/>
      <c r="P173" s="669"/>
      <c r="Q173" s="669"/>
      <c r="R173" s="669"/>
      <c r="S173" s="669"/>
      <c r="T173" s="669"/>
      <c r="U173" s="669"/>
      <c r="V173" s="669"/>
      <c r="W173" s="669"/>
      <c r="X173" s="669"/>
      <c r="Y173" s="669"/>
      <c r="Z173" s="669"/>
      <c r="AA173" s="669"/>
      <c r="AB173" s="669"/>
      <c r="AC173" s="669"/>
      <c r="AD173" s="669"/>
      <c r="AE173" s="669"/>
      <c r="AF173" s="669"/>
      <c r="AG173" s="669"/>
      <c r="AH173" s="669"/>
      <c r="AI173" s="669"/>
      <c r="AJ173" s="670"/>
    </row>
    <row r="174" spans="1:36" outlineLevel="1">
      <c r="A174" s="702"/>
      <c r="B174" s="468"/>
      <c r="C174" s="51" t="str">
        <f t="shared" si="10"/>
        <v>0100408C</v>
      </c>
      <c r="D174" s="54" t="s">
        <v>593</v>
      </c>
      <c r="E174" s="668" t="s">
        <v>594</v>
      </c>
      <c r="F174" s="669"/>
      <c r="G174" s="669"/>
      <c r="H174" s="669"/>
      <c r="I174" s="669"/>
      <c r="J174" s="669"/>
      <c r="K174" s="669"/>
      <c r="L174" s="669"/>
      <c r="M174" s="669"/>
      <c r="N174" s="669"/>
      <c r="O174" s="669"/>
      <c r="P174" s="669"/>
      <c r="Q174" s="669"/>
      <c r="R174" s="669"/>
      <c r="S174" s="669"/>
      <c r="T174" s="669"/>
      <c r="U174" s="669"/>
      <c r="V174" s="669"/>
      <c r="W174" s="669"/>
      <c r="X174" s="669"/>
      <c r="Y174" s="669"/>
      <c r="Z174" s="669"/>
      <c r="AA174" s="669"/>
      <c r="AB174" s="669"/>
      <c r="AC174" s="669"/>
      <c r="AD174" s="669"/>
      <c r="AE174" s="669"/>
      <c r="AF174" s="669"/>
      <c r="AG174" s="669"/>
      <c r="AH174" s="669"/>
      <c r="AI174" s="669"/>
      <c r="AJ174" s="670"/>
    </row>
    <row r="175" spans="1:36" outlineLevel="1">
      <c r="A175" s="702"/>
      <c r="B175" s="496" t="str">
        <f>DEC2HEX(HEX2DEC(B171) + 1)</f>
        <v>100409</v>
      </c>
      <c r="C175" s="51" t="str">
        <f t="shared" si="10"/>
        <v>01004090</v>
      </c>
      <c r="D175" s="51" t="s">
        <v>595</v>
      </c>
      <c r="E175" s="644" t="s">
        <v>596</v>
      </c>
      <c r="F175" s="645"/>
      <c r="G175" s="645"/>
      <c r="H175" s="645"/>
      <c r="I175" s="645"/>
      <c r="J175" s="645"/>
      <c r="K175" s="645"/>
      <c r="L175" s="645"/>
      <c r="M175" s="645"/>
      <c r="N175" s="645"/>
      <c r="O175" s="645"/>
      <c r="P175" s="645"/>
      <c r="Q175" s="645"/>
      <c r="R175" s="645"/>
      <c r="S175" s="645"/>
      <c r="T175" s="645"/>
      <c r="U175" s="645"/>
      <c r="V175" s="645"/>
      <c r="W175" s="645"/>
      <c r="X175" s="645"/>
      <c r="Y175" s="645"/>
      <c r="Z175" s="645"/>
      <c r="AA175" s="645"/>
      <c r="AB175" s="645"/>
      <c r="AC175" s="645"/>
      <c r="AD175" s="645"/>
      <c r="AE175" s="645"/>
      <c r="AF175" s="645"/>
      <c r="AG175" s="645"/>
      <c r="AH175" s="645"/>
      <c r="AI175" s="645"/>
      <c r="AJ175" s="671"/>
    </row>
    <row r="176" spans="1:36" outlineLevel="1">
      <c r="A176" s="702"/>
      <c r="B176" s="468"/>
      <c r="C176" s="51" t="str">
        <f t="shared" si="10"/>
        <v>01004094</v>
      </c>
      <c r="D176" s="51" t="s">
        <v>597</v>
      </c>
      <c r="E176" s="644" t="s">
        <v>598</v>
      </c>
      <c r="F176" s="645"/>
      <c r="G176" s="645"/>
      <c r="H176" s="645"/>
      <c r="I176" s="645"/>
      <c r="J176" s="645"/>
      <c r="K176" s="645"/>
      <c r="L176" s="645"/>
      <c r="M176" s="645"/>
      <c r="N176" s="645"/>
      <c r="O176" s="645"/>
      <c r="P176" s="645"/>
      <c r="Q176" s="645"/>
      <c r="R176" s="645"/>
      <c r="S176" s="645"/>
      <c r="T176" s="645"/>
      <c r="U176" s="645"/>
      <c r="V176" s="645"/>
      <c r="W176" s="645"/>
      <c r="X176" s="645"/>
      <c r="Y176" s="645"/>
      <c r="Z176" s="645"/>
      <c r="AA176" s="645"/>
      <c r="AB176" s="645"/>
      <c r="AC176" s="645"/>
      <c r="AD176" s="645"/>
      <c r="AE176" s="645"/>
      <c r="AF176" s="645"/>
      <c r="AG176" s="645"/>
      <c r="AH176" s="645"/>
      <c r="AI176" s="645"/>
      <c r="AJ176" s="671"/>
    </row>
    <row r="177" spans="1:36" outlineLevel="1">
      <c r="A177" s="702"/>
      <c r="B177" s="468"/>
      <c r="C177" s="51" t="str">
        <f t="shared" si="10"/>
        <v>01004098</v>
      </c>
      <c r="D177" s="51" t="s">
        <v>599</v>
      </c>
      <c r="E177" s="644" t="s">
        <v>600</v>
      </c>
      <c r="F177" s="645"/>
      <c r="G177" s="645"/>
      <c r="H177" s="645"/>
      <c r="I177" s="645"/>
      <c r="J177" s="645"/>
      <c r="K177" s="645"/>
      <c r="L177" s="645"/>
      <c r="M177" s="645"/>
      <c r="N177" s="645"/>
      <c r="O177" s="645"/>
      <c r="P177" s="645"/>
      <c r="Q177" s="645"/>
      <c r="R177" s="645"/>
      <c r="S177" s="645"/>
      <c r="T177" s="645"/>
      <c r="U177" s="645"/>
      <c r="V177" s="645"/>
      <c r="W177" s="645"/>
      <c r="X177" s="645"/>
      <c r="Y177" s="645"/>
      <c r="Z177" s="645"/>
      <c r="AA177" s="645"/>
      <c r="AB177" s="645"/>
      <c r="AC177" s="645"/>
      <c r="AD177" s="645"/>
      <c r="AE177" s="645"/>
      <c r="AF177" s="645"/>
      <c r="AG177" s="645"/>
      <c r="AH177" s="645"/>
      <c r="AI177" s="645"/>
      <c r="AJ177" s="671"/>
    </row>
    <row r="178" spans="1:36" outlineLevel="1">
      <c r="A178" s="702"/>
      <c r="B178" s="468"/>
      <c r="C178" s="51" t="str">
        <f t="shared" si="10"/>
        <v>0100409C</v>
      </c>
      <c r="D178" s="51" t="s">
        <v>601</v>
      </c>
      <c r="E178" s="644" t="s">
        <v>602</v>
      </c>
      <c r="F178" s="645"/>
      <c r="G178" s="645"/>
      <c r="H178" s="645"/>
      <c r="I178" s="645"/>
      <c r="J178" s="645"/>
      <c r="K178" s="645"/>
      <c r="L178" s="645"/>
      <c r="M178" s="645"/>
      <c r="N178" s="645"/>
      <c r="O178" s="645"/>
      <c r="P178" s="645"/>
      <c r="Q178" s="645"/>
      <c r="R178" s="645"/>
      <c r="S178" s="645"/>
      <c r="T178" s="645"/>
      <c r="U178" s="645"/>
      <c r="V178" s="645"/>
      <c r="W178" s="645"/>
      <c r="X178" s="645"/>
      <c r="Y178" s="645"/>
      <c r="Z178" s="645"/>
      <c r="AA178" s="645"/>
      <c r="AB178" s="645"/>
      <c r="AC178" s="645"/>
      <c r="AD178" s="645"/>
      <c r="AE178" s="645"/>
      <c r="AF178" s="645"/>
      <c r="AG178" s="645"/>
      <c r="AH178" s="645"/>
      <c r="AI178" s="645"/>
      <c r="AJ178" s="671"/>
    </row>
    <row r="179" spans="1:36" outlineLevel="1">
      <c r="A179" s="702"/>
      <c r="B179" s="496" t="str">
        <f>DEC2HEX(HEX2DEC(B175) + 1)</f>
        <v>10040A</v>
      </c>
      <c r="C179" s="51" t="str">
        <f t="shared" si="10"/>
        <v>010040A0</v>
      </c>
      <c r="D179" s="51" t="s">
        <v>603</v>
      </c>
      <c r="E179" s="672" t="s">
        <v>604</v>
      </c>
      <c r="F179" s="673"/>
      <c r="G179" s="673"/>
      <c r="H179" s="673"/>
      <c r="I179" s="673"/>
      <c r="J179" s="673"/>
      <c r="K179" s="673"/>
      <c r="L179" s="673"/>
      <c r="M179" s="673"/>
      <c r="N179" s="673"/>
      <c r="O179" s="673"/>
      <c r="P179" s="673"/>
      <c r="Q179" s="673"/>
      <c r="R179" s="673"/>
      <c r="S179" s="673"/>
      <c r="T179" s="673"/>
      <c r="U179" s="673"/>
      <c r="V179" s="673"/>
      <c r="W179" s="673"/>
      <c r="X179" s="673"/>
      <c r="Y179" s="673"/>
      <c r="Z179" s="673"/>
      <c r="AA179" s="673"/>
      <c r="AB179" s="673"/>
      <c r="AC179" s="915"/>
      <c r="AD179" s="915"/>
      <c r="AE179" s="915"/>
      <c r="AF179" s="915"/>
      <c r="AG179" s="915"/>
      <c r="AH179" s="915"/>
      <c r="AI179" s="915"/>
      <c r="AJ179" s="916"/>
    </row>
    <row r="180" spans="1:36" outlineLevel="1">
      <c r="A180" s="702"/>
      <c r="B180" s="468"/>
      <c r="C180" s="51" t="str">
        <f t="shared" si="10"/>
        <v>010040A4</v>
      </c>
      <c r="D180" s="51" t="s">
        <v>605</v>
      </c>
      <c r="E180" s="644" t="s">
        <v>606</v>
      </c>
      <c r="F180" s="645"/>
      <c r="G180" s="645"/>
      <c r="H180" s="645"/>
      <c r="I180" s="645"/>
      <c r="J180" s="645"/>
      <c r="K180" s="645"/>
      <c r="L180" s="645"/>
      <c r="M180" s="645"/>
      <c r="N180" s="645"/>
      <c r="O180" s="645"/>
      <c r="P180" s="645"/>
      <c r="Q180" s="645"/>
      <c r="R180" s="645"/>
      <c r="S180" s="645"/>
      <c r="T180" s="645"/>
      <c r="U180" s="645"/>
      <c r="V180" s="645"/>
      <c r="W180" s="645"/>
      <c r="X180" s="645"/>
      <c r="Y180" s="645"/>
      <c r="Z180" s="645"/>
      <c r="AA180" s="645"/>
      <c r="AB180" s="645"/>
      <c r="AC180" s="645"/>
      <c r="AD180" s="645"/>
      <c r="AE180" s="645"/>
      <c r="AF180" s="645"/>
      <c r="AG180" s="645"/>
      <c r="AH180" s="645"/>
      <c r="AI180" s="645"/>
      <c r="AJ180" s="671"/>
    </row>
    <row r="181" spans="1:36" outlineLevel="1">
      <c r="A181" s="702"/>
      <c r="B181" s="468"/>
      <c r="C181" s="51" t="str">
        <f t="shared" si="10"/>
        <v>010040A8</v>
      </c>
      <c r="D181" s="51" t="s">
        <v>607</v>
      </c>
      <c r="E181" s="674" t="s">
        <v>608</v>
      </c>
      <c r="F181" s="675"/>
      <c r="G181" s="675"/>
      <c r="H181" s="675"/>
      <c r="I181" s="675"/>
      <c r="J181" s="675"/>
      <c r="K181" s="675"/>
      <c r="L181" s="675"/>
      <c r="M181" s="675"/>
      <c r="N181" s="675"/>
      <c r="O181" s="675"/>
      <c r="P181" s="675"/>
      <c r="Q181" s="675"/>
      <c r="R181" s="675"/>
      <c r="S181" s="675"/>
      <c r="T181" s="675"/>
      <c r="U181" s="675"/>
      <c r="V181" s="675"/>
      <c r="W181" s="675"/>
      <c r="X181" s="675"/>
      <c r="Y181" s="675"/>
      <c r="Z181" s="675"/>
      <c r="AA181" s="675"/>
      <c r="AB181" s="675"/>
      <c r="AC181" s="917"/>
      <c r="AD181" s="917"/>
      <c r="AE181" s="917"/>
      <c r="AF181" s="917"/>
      <c r="AG181" s="917"/>
      <c r="AH181" s="917"/>
      <c r="AI181" s="917"/>
      <c r="AJ181" s="918"/>
    </row>
    <row r="182" spans="1:36" outlineLevel="1">
      <c r="A182" s="702"/>
      <c r="B182" s="468"/>
      <c r="C182" s="51" t="str">
        <f t="shared" si="10"/>
        <v>010040AC</v>
      </c>
      <c r="D182" s="51" t="s">
        <v>609</v>
      </c>
      <c r="E182" s="644" t="s">
        <v>610</v>
      </c>
      <c r="F182" s="645"/>
      <c r="G182" s="645"/>
      <c r="H182" s="645"/>
      <c r="I182" s="645"/>
      <c r="J182" s="645"/>
      <c r="K182" s="645"/>
      <c r="L182" s="645"/>
      <c r="M182" s="645"/>
      <c r="N182" s="645"/>
      <c r="O182" s="645"/>
      <c r="P182" s="645"/>
      <c r="Q182" s="645"/>
      <c r="R182" s="645"/>
      <c r="S182" s="645"/>
      <c r="T182" s="645"/>
      <c r="U182" s="645"/>
      <c r="V182" s="645"/>
      <c r="W182" s="645"/>
      <c r="X182" s="645"/>
      <c r="Y182" s="645"/>
      <c r="Z182" s="645"/>
      <c r="AA182" s="645"/>
      <c r="AB182" s="645"/>
      <c r="AC182" s="645"/>
      <c r="AD182" s="645"/>
      <c r="AE182" s="645"/>
      <c r="AF182" s="645"/>
      <c r="AG182" s="645"/>
      <c r="AH182" s="645"/>
      <c r="AI182" s="645"/>
      <c r="AJ182" s="671"/>
    </row>
    <row r="183" spans="1:36" ht="16.149999999999999" customHeight="1" outlineLevel="1">
      <c r="A183" s="702"/>
      <c r="B183" s="496" t="str">
        <f>DEC2HEX(HEX2DEC(B179) + 1)</f>
        <v>10040B</v>
      </c>
      <c r="C183" s="51" t="str">
        <f t="shared" si="10"/>
        <v>010040B0</v>
      </c>
      <c r="D183" s="51" t="s">
        <v>611</v>
      </c>
      <c r="E183" s="598" t="s">
        <v>612</v>
      </c>
      <c r="F183" s="599"/>
      <c r="G183" s="599"/>
      <c r="H183" s="599"/>
      <c r="I183" s="599"/>
      <c r="J183" s="599"/>
      <c r="K183" s="599"/>
      <c r="L183" s="599"/>
      <c r="M183" s="599"/>
      <c r="N183" s="599"/>
      <c r="O183" s="599"/>
      <c r="P183" s="599"/>
      <c r="Q183" s="599"/>
      <c r="R183" s="599"/>
      <c r="S183" s="599"/>
      <c r="T183" s="599"/>
      <c r="U183" s="599"/>
      <c r="V183" s="599"/>
      <c r="W183" s="599"/>
      <c r="X183" s="599"/>
      <c r="Y183" s="599"/>
      <c r="Z183" s="599"/>
      <c r="AA183" s="599"/>
      <c r="AB183" s="600"/>
      <c r="AC183" s="619" t="s">
        <v>245</v>
      </c>
      <c r="AD183" s="620"/>
      <c r="AE183" s="620"/>
      <c r="AF183" s="620"/>
      <c r="AG183" s="620"/>
      <c r="AH183" s="621"/>
      <c r="AI183" s="167" t="s">
        <v>613</v>
      </c>
      <c r="AJ183" s="168" t="s">
        <v>614</v>
      </c>
    </row>
    <row r="184" spans="1:36" outlineLevel="1">
      <c r="A184" s="702"/>
      <c r="B184" s="468"/>
      <c r="C184" s="51" t="str">
        <f t="shared" si="10"/>
        <v>010040B4</v>
      </c>
      <c r="D184" s="51" t="s">
        <v>615</v>
      </c>
      <c r="E184" s="598" t="s">
        <v>616</v>
      </c>
      <c r="F184" s="599"/>
      <c r="G184" s="599"/>
      <c r="H184" s="599"/>
      <c r="I184" s="599"/>
      <c r="J184" s="599"/>
      <c r="K184" s="599"/>
      <c r="L184" s="599"/>
      <c r="M184" s="599"/>
      <c r="N184" s="599"/>
      <c r="O184" s="599"/>
      <c r="P184" s="599"/>
      <c r="Q184" s="599"/>
      <c r="R184" s="599"/>
      <c r="S184" s="599"/>
      <c r="T184" s="599"/>
      <c r="U184" s="599"/>
      <c r="V184" s="599"/>
      <c r="W184" s="599"/>
      <c r="X184" s="599"/>
      <c r="Y184" s="599"/>
      <c r="Z184" s="599"/>
      <c r="AA184" s="599"/>
      <c r="AB184" s="600"/>
      <c r="AC184" s="619" t="s">
        <v>245</v>
      </c>
      <c r="AD184" s="620"/>
      <c r="AE184" s="620"/>
      <c r="AF184" s="620"/>
      <c r="AG184" s="620"/>
      <c r="AH184" s="621"/>
      <c r="AI184" s="647" t="s">
        <v>617</v>
      </c>
      <c r="AJ184" s="648"/>
    </row>
    <row r="185" spans="1:36" outlineLevel="1">
      <c r="A185" s="702"/>
      <c r="B185" s="468"/>
      <c r="C185" s="51" t="str">
        <f t="shared" si="10"/>
        <v>010040B8</v>
      </c>
      <c r="D185" s="51" t="s">
        <v>618</v>
      </c>
      <c r="E185" s="598" t="s">
        <v>619</v>
      </c>
      <c r="F185" s="599"/>
      <c r="G185" s="599"/>
      <c r="H185" s="599"/>
      <c r="I185" s="599"/>
      <c r="J185" s="599"/>
      <c r="K185" s="599"/>
      <c r="L185" s="599"/>
      <c r="M185" s="599"/>
      <c r="N185" s="599"/>
      <c r="O185" s="599"/>
      <c r="P185" s="599"/>
      <c r="Q185" s="599"/>
      <c r="R185" s="599"/>
      <c r="S185" s="599"/>
      <c r="T185" s="599"/>
      <c r="U185" s="599"/>
      <c r="V185" s="599"/>
      <c r="W185" s="599"/>
      <c r="X185" s="599"/>
      <c r="Y185" s="599"/>
      <c r="Z185" s="599"/>
      <c r="AA185" s="599"/>
      <c r="AB185" s="600"/>
      <c r="AC185" s="619" t="s">
        <v>245</v>
      </c>
      <c r="AD185" s="620"/>
      <c r="AE185" s="620"/>
      <c r="AF185" s="620"/>
      <c r="AG185" s="620"/>
      <c r="AH185" s="621"/>
      <c r="AI185" s="167" t="s">
        <v>613</v>
      </c>
      <c r="AJ185" s="168" t="s">
        <v>614</v>
      </c>
    </row>
    <row r="186" spans="1:36" outlineLevel="1">
      <c r="A186" s="702"/>
      <c r="B186" s="468"/>
      <c r="C186" s="51" t="str">
        <f t="shared" si="10"/>
        <v>010040BC</v>
      </c>
      <c r="D186" s="51" t="s">
        <v>620</v>
      </c>
      <c r="E186" s="598" t="s">
        <v>621</v>
      </c>
      <c r="F186" s="599"/>
      <c r="G186" s="599"/>
      <c r="H186" s="599"/>
      <c r="I186" s="599"/>
      <c r="J186" s="599"/>
      <c r="K186" s="599"/>
      <c r="L186" s="599"/>
      <c r="M186" s="599"/>
      <c r="N186" s="599"/>
      <c r="O186" s="599"/>
      <c r="P186" s="599"/>
      <c r="Q186" s="599"/>
      <c r="R186" s="599"/>
      <c r="S186" s="599"/>
      <c r="T186" s="599"/>
      <c r="U186" s="599"/>
      <c r="V186" s="599"/>
      <c r="W186" s="599"/>
      <c r="X186" s="599"/>
      <c r="Y186" s="599"/>
      <c r="Z186" s="599"/>
      <c r="AA186" s="599"/>
      <c r="AB186" s="600"/>
      <c r="AC186" s="619" t="s">
        <v>245</v>
      </c>
      <c r="AD186" s="620"/>
      <c r="AE186" s="620"/>
      <c r="AF186" s="620"/>
      <c r="AG186" s="620"/>
      <c r="AH186" s="621"/>
      <c r="AI186" s="647" t="s">
        <v>617</v>
      </c>
      <c r="AJ186" s="648"/>
    </row>
    <row r="187" spans="1:36" outlineLevel="1">
      <c r="A187" s="702"/>
      <c r="B187" s="496" t="str">
        <f>DEC2HEX(HEX2DEC(B183) + 1)</f>
        <v>10040C</v>
      </c>
      <c r="C187" s="51" t="str">
        <f t="shared" si="10"/>
        <v>010040C0</v>
      </c>
      <c r="D187" s="51" t="s">
        <v>622</v>
      </c>
      <c r="E187" s="598" t="s">
        <v>623</v>
      </c>
      <c r="F187" s="599"/>
      <c r="G187" s="599"/>
      <c r="H187" s="599"/>
      <c r="I187" s="599"/>
      <c r="J187" s="599"/>
      <c r="K187" s="599"/>
      <c r="L187" s="599"/>
      <c r="M187" s="599"/>
      <c r="N187" s="599"/>
      <c r="O187" s="599"/>
      <c r="P187" s="599"/>
      <c r="Q187" s="599"/>
      <c r="R187" s="599"/>
      <c r="S187" s="599"/>
      <c r="T187" s="599"/>
      <c r="U187" s="599"/>
      <c r="V187" s="599"/>
      <c r="W187" s="599"/>
      <c r="X187" s="599"/>
      <c r="Y187" s="599"/>
      <c r="Z187" s="599"/>
      <c r="AA187" s="599"/>
      <c r="AB187" s="600"/>
      <c r="AC187" s="619" t="s">
        <v>245</v>
      </c>
      <c r="AD187" s="620"/>
      <c r="AE187" s="620"/>
      <c r="AF187" s="620"/>
      <c r="AG187" s="620"/>
      <c r="AH187" s="621"/>
      <c r="AI187" s="167" t="s">
        <v>613</v>
      </c>
      <c r="AJ187" s="168" t="s">
        <v>614</v>
      </c>
    </row>
    <row r="188" spans="1:36" outlineLevel="1">
      <c r="A188" s="702"/>
      <c r="B188" s="468"/>
      <c r="C188" s="51" t="str">
        <f t="shared" si="10"/>
        <v>010040C4</v>
      </c>
      <c r="D188" s="51" t="s">
        <v>624</v>
      </c>
      <c r="E188" s="598" t="s">
        <v>625</v>
      </c>
      <c r="F188" s="599"/>
      <c r="G188" s="599"/>
      <c r="H188" s="599"/>
      <c r="I188" s="599"/>
      <c r="J188" s="599"/>
      <c r="K188" s="599"/>
      <c r="L188" s="599"/>
      <c r="M188" s="599"/>
      <c r="N188" s="599"/>
      <c r="O188" s="599"/>
      <c r="P188" s="599"/>
      <c r="Q188" s="599"/>
      <c r="R188" s="599"/>
      <c r="S188" s="599"/>
      <c r="T188" s="599"/>
      <c r="U188" s="599"/>
      <c r="V188" s="599"/>
      <c r="W188" s="599"/>
      <c r="X188" s="599"/>
      <c r="Y188" s="599"/>
      <c r="Z188" s="599"/>
      <c r="AA188" s="599"/>
      <c r="AB188" s="600"/>
      <c r="AC188" s="619" t="s">
        <v>245</v>
      </c>
      <c r="AD188" s="620"/>
      <c r="AE188" s="620"/>
      <c r="AF188" s="620"/>
      <c r="AG188" s="620"/>
      <c r="AH188" s="621"/>
      <c r="AI188" s="647" t="s">
        <v>617</v>
      </c>
      <c r="AJ188" s="648"/>
    </row>
    <row r="189" spans="1:36" outlineLevel="1">
      <c r="A189" s="702"/>
      <c r="B189" s="468"/>
      <c r="C189" s="51" t="str">
        <f t="shared" si="10"/>
        <v>010040C8</v>
      </c>
      <c r="D189" s="51" t="s">
        <v>626</v>
      </c>
      <c r="E189" s="598" t="s">
        <v>627</v>
      </c>
      <c r="F189" s="599"/>
      <c r="G189" s="599"/>
      <c r="H189" s="599"/>
      <c r="I189" s="599"/>
      <c r="J189" s="599"/>
      <c r="K189" s="599"/>
      <c r="L189" s="599"/>
      <c r="M189" s="599"/>
      <c r="N189" s="599"/>
      <c r="O189" s="599"/>
      <c r="P189" s="599"/>
      <c r="Q189" s="599"/>
      <c r="R189" s="599"/>
      <c r="S189" s="599"/>
      <c r="T189" s="599"/>
      <c r="U189" s="599"/>
      <c r="V189" s="599"/>
      <c r="W189" s="599"/>
      <c r="X189" s="599"/>
      <c r="Y189" s="599"/>
      <c r="Z189" s="599"/>
      <c r="AA189" s="599"/>
      <c r="AB189" s="600"/>
      <c r="AC189" s="619" t="s">
        <v>245</v>
      </c>
      <c r="AD189" s="620"/>
      <c r="AE189" s="620"/>
      <c r="AF189" s="620"/>
      <c r="AG189" s="620"/>
      <c r="AH189" s="621"/>
      <c r="AI189" s="167" t="s">
        <v>613</v>
      </c>
      <c r="AJ189" s="168" t="s">
        <v>614</v>
      </c>
    </row>
    <row r="190" spans="1:36" outlineLevel="1">
      <c r="A190" s="702"/>
      <c r="B190" s="468"/>
      <c r="C190" s="51" t="str">
        <f t="shared" si="10"/>
        <v>010040CC</v>
      </c>
      <c r="D190" s="51" t="s">
        <v>628</v>
      </c>
      <c r="E190" s="598" t="s">
        <v>629</v>
      </c>
      <c r="F190" s="599"/>
      <c r="G190" s="599"/>
      <c r="H190" s="599"/>
      <c r="I190" s="599"/>
      <c r="J190" s="599"/>
      <c r="K190" s="599"/>
      <c r="L190" s="599"/>
      <c r="M190" s="599"/>
      <c r="N190" s="599"/>
      <c r="O190" s="599"/>
      <c r="P190" s="599"/>
      <c r="Q190" s="599"/>
      <c r="R190" s="599"/>
      <c r="S190" s="599"/>
      <c r="T190" s="599"/>
      <c r="U190" s="599"/>
      <c r="V190" s="599"/>
      <c r="W190" s="599"/>
      <c r="X190" s="599"/>
      <c r="Y190" s="599"/>
      <c r="Z190" s="599"/>
      <c r="AA190" s="599"/>
      <c r="AB190" s="600"/>
      <c r="AC190" s="619" t="s">
        <v>245</v>
      </c>
      <c r="AD190" s="620"/>
      <c r="AE190" s="620"/>
      <c r="AF190" s="620"/>
      <c r="AG190" s="620"/>
      <c r="AH190" s="621"/>
      <c r="AI190" s="647" t="s">
        <v>617</v>
      </c>
      <c r="AJ190" s="648"/>
    </row>
    <row r="191" spans="1:36" outlineLevel="1">
      <c r="A191" s="702"/>
      <c r="B191" s="496" t="str">
        <f>DEC2HEX(HEX2DEC(B187) + 1)</f>
        <v>10040D</v>
      </c>
      <c r="C191" s="51" t="str">
        <f t="shared" si="10"/>
        <v>010040D0</v>
      </c>
      <c r="D191" s="51" t="s">
        <v>630</v>
      </c>
      <c r="E191" s="598" t="s">
        <v>631</v>
      </c>
      <c r="F191" s="599"/>
      <c r="G191" s="599"/>
      <c r="H191" s="599"/>
      <c r="I191" s="599"/>
      <c r="J191" s="599"/>
      <c r="K191" s="599"/>
      <c r="L191" s="599"/>
      <c r="M191" s="599"/>
      <c r="N191" s="599"/>
      <c r="O191" s="599"/>
      <c r="P191" s="599"/>
      <c r="Q191" s="599"/>
      <c r="R191" s="599"/>
      <c r="S191" s="599"/>
      <c r="T191" s="599"/>
      <c r="U191" s="599"/>
      <c r="V191" s="599"/>
      <c r="W191" s="599"/>
      <c r="X191" s="599"/>
      <c r="Y191" s="599"/>
      <c r="Z191" s="599"/>
      <c r="AA191" s="599"/>
      <c r="AB191" s="600"/>
      <c r="AC191" s="619" t="s">
        <v>245</v>
      </c>
      <c r="AD191" s="620"/>
      <c r="AE191" s="620"/>
      <c r="AF191" s="620"/>
      <c r="AG191" s="620"/>
      <c r="AH191" s="621"/>
      <c r="AI191" s="167" t="s">
        <v>613</v>
      </c>
      <c r="AJ191" s="168" t="s">
        <v>614</v>
      </c>
    </row>
    <row r="192" spans="1:36" outlineLevel="1">
      <c r="A192" s="702"/>
      <c r="B192" s="468"/>
      <c r="C192" s="51" t="str">
        <f t="shared" si="10"/>
        <v>010040D4</v>
      </c>
      <c r="D192" s="51" t="s">
        <v>632</v>
      </c>
      <c r="E192" s="598" t="s">
        <v>633</v>
      </c>
      <c r="F192" s="599"/>
      <c r="G192" s="599"/>
      <c r="H192" s="599"/>
      <c r="I192" s="599"/>
      <c r="J192" s="599"/>
      <c r="K192" s="599"/>
      <c r="L192" s="599"/>
      <c r="M192" s="599"/>
      <c r="N192" s="599"/>
      <c r="O192" s="599"/>
      <c r="P192" s="599"/>
      <c r="Q192" s="599"/>
      <c r="R192" s="599"/>
      <c r="S192" s="599"/>
      <c r="T192" s="599"/>
      <c r="U192" s="599"/>
      <c r="V192" s="599"/>
      <c r="W192" s="599"/>
      <c r="X192" s="599"/>
      <c r="Y192" s="599"/>
      <c r="Z192" s="599"/>
      <c r="AA192" s="599"/>
      <c r="AB192" s="600"/>
      <c r="AC192" s="619" t="s">
        <v>245</v>
      </c>
      <c r="AD192" s="620"/>
      <c r="AE192" s="620"/>
      <c r="AF192" s="620"/>
      <c r="AG192" s="620"/>
      <c r="AH192" s="621"/>
      <c r="AI192" s="647" t="s">
        <v>617</v>
      </c>
      <c r="AJ192" s="648"/>
    </row>
    <row r="193" spans="1:36" outlineLevel="1">
      <c r="A193" s="702"/>
      <c r="B193" s="468"/>
      <c r="C193" s="51" t="str">
        <f t="shared" si="10"/>
        <v>010040D8</v>
      </c>
      <c r="D193" s="51" t="s">
        <v>634</v>
      </c>
      <c r="E193" s="598" t="s">
        <v>635</v>
      </c>
      <c r="F193" s="599"/>
      <c r="G193" s="599"/>
      <c r="H193" s="599"/>
      <c r="I193" s="599"/>
      <c r="J193" s="599"/>
      <c r="K193" s="599"/>
      <c r="L193" s="599"/>
      <c r="M193" s="599"/>
      <c r="N193" s="599"/>
      <c r="O193" s="599"/>
      <c r="P193" s="599"/>
      <c r="Q193" s="599"/>
      <c r="R193" s="599"/>
      <c r="S193" s="599"/>
      <c r="T193" s="599"/>
      <c r="U193" s="599"/>
      <c r="V193" s="599"/>
      <c r="W193" s="599"/>
      <c r="X193" s="599"/>
      <c r="Y193" s="599"/>
      <c r="Z193" s="599"/>
      <c r="AA193" s="599"/>
      <c r="AB193" s="600"/>
      <c r="AC193" s="619" t="s">
        <v>245</v>
      </c>
      <c r="AD193" s="620"/>
      <c r="AE193" s="620"/>
      <c r="AF193" s="620"/>
      <c r="AG193" s="620"/>
      <c r="AH193" s="621"/>
      <c r="AI193" s="167" t="s">
        <v>613</v>
      </c>
      <c r="AJ193" s="168" t="s">
        <v>614</v>
      </c>
    </row>
    <row r="194" spans="1:36" outlineLevel="1">
      <c r="A194" s="702"/>
      <c r="B194" s="468"/>
      <c r="C194" s="51" t="str">
        <f t="shared" si="10"/>
        <v>010040DC</v>
      </c>
      <c r="D194" s="51" t="s">
        <v>636</v>
      </c>
      <c r="E194" s="598" t="s">
        <v>637</v>
      </c>
      <c r="F194" s="599"/>
      <c r="G194" s="599"/>
      <c r="H194" s="599"/>
      <c r="I194" s="599"/>
      <c r="J194" s="599"/>
      <c r="K194" s="599"/>
      <c r="L194" s="599"/>
      <c r="M194" s="599"/>
      <c r="N194" s="599"/>
      <c r="O194" s="599"/>
      <c r="P194" s="599"/>
      <c r="Q194" s="599"/>
      <c r="R194" s="599"/>
      <c r="S194" s="599"/>
      <c r="T194" s="599"/>
      <c r="U194" s="599"/>
      <c r="V194" s="599"/>
      <c r="W194" s="599"/>
      <c r="X194" s="599"/>
      <c r="Y194" s="599"/>
      <c r="Z194" s="599"/>
      <c r="AA194" s="599"/>
      <c r="AB194" s="600"/>
      <c r="AC194" s="619" t="s">
        <v>245</v>
      </c>
      <c r="AD194" s="620"/>
      <c r="AE194" s="620"/>
      <c r="AF194" s="620"/>
      <c r="AG194" s="620"/>
      <c r="AH194" s="621"/>
      <c r="AI194" s="647" t="s">
        <v>617</v>
      </c>
      <c r="AJ194" s="648"/>
    </row>
    <row r="195" spans="1:36" outlineLevel="1">
      <c r="A195" s="702"/>
      <c r="B195" s="496" t="str">
        <f>DEC2HEX(HEX2DEC(B191) + 1)</f>
        <v>10040E</v>
      </c>
      <c r="C195" s="51" t="str">
        <f t="shared" si="10"/>
        <v>010040E0</v>
      </c>
      <c r="D195" s="51" t="s">
        <v>638</v>
      </c>
      <c r="E195" s="598" t="s">
        <v>639</v>
      </c>
      <c r="F195" s="599"/>
      <c r="G195" s="599"/>
      <c r="H195" s="599"/>
      <c r="I195" s="599"/>
      <c r="J195" s="599"/>
      <c r="K195" s="599"/>
      <c r="L195" s="599"/>
      <c r="M195" s="599"/>
      <c r="N195" s="599"/>
      <c r="O195" s="599"/>
      <c r="P195" s="599"/>
      <c r="Q195" s="599"/>
      <c r="R195" s="599"/>
      <c r="S195" s="599"/>
      <c r="T195" s="599"/>
      <c r="U195" s="599"/>
      <c r="V195" s="599"/>
      <c r="W195" s="599"/>
      <c r="X195" s="599"/>
      <c r="Y195" s="599"/>
      <c r="Z195" s="599"/>
      <c r="AA195" s="599"/>
      <c r="AB195" s="600"/>
      <c r="AC195" s="619" t="s">
        <v>245</v>
      </c>
      <c r="AD195" s="620"/>
      <c r="AE195" s="620"/>
      <c r="AF195" s="620"/>
      <c r="AG195" s="620"/>
      <c r="AH195" s="621"/>
      <c r="AI195" s="167" t="s">
        <v>613</v>
      </c>
      <c r="AJ195" s="168" t="s">
        <v>614</v>
      </c>
    </row>
    <row r="196" spans="1:36" outlineLevel="1">
      <c r="A196" s="702"/>
      <c r="B196" s="468"/>
      <c r="C196" s="51" t="str">
        <f t="shared" si="10"/>
        <v>010040E4</v>
      </c>
      <c r="D196" s="51" t="s">
        <v>640</v>
      </c>
      <c r="E196" s="598" t="s">
        <v>641</v>
      </c>
      <c r="F196" s="599"/>
      <c r="G196" s="599"/>
      <c r="H196" s="599"/>
      <c r="I196" s="599"/>
      <c r="J196" s="599"/>
      <c r="K196" s="599"/>
      <c r="L196" s="599"/>
      <c r="M196" s="599"/>
      <c r="N196" s="599"/>
      <c r="O196" s="599"/>
      <c r="P196" s="599"/>
      <c r="Q196" s="599"/>
      <c r="R196" s="599"/>
      <c r="S196" s="599"/>
      <c r="T196" s="599"/>
      <c r="U196" s="599"/>
      <c r="V196" s="599"/>
      <c r="W196" s="599"/>
      <c r="X196" s="599"/>
      <c r="Y196" s="599"/>
      <c r="Z196" s="599"/>
      <c r="AA196" s="599"/>
      <c r="AB196" s="600"/>
      <c r="AC196" s="619" t="s">
        <v>245</v>
      </c>
      <c r="AD196" s="620"/>
      <c r="AE196" s="620"/>
      <c r="AF196" s="620"/>
      <c r="AG196" s="620"/>
      <c r="AH196" s="621"/>
      <c r="AI196" s="647" t="s">
        <v>617</v>
      </c>
      <c r="AJ196" s="648"/>
    </row>
    <row r="197" spans="1:36" outlineLevel="1">
      <c r="A197" s="702"/>
      <c r="B197" s="468"/>
      <c r="C197" s="51" t="str">
        <f t="shared" si="10"/>
        <v>010040E8</v>
      </c>
      <c r="D197" s="51" t="s">
        <v>642</v>
      </c>
      <c r="E197" s="598" t="s">
        <v>643</v>
      </c>
      <c r="F197" s="599"/>
      <c r="G197" s="599"/>
      <c r="H197" s="599"/>
      <c r="I197" s="599"/>
      <c r="J197" s="599"/>
      <c r="K197" s="599"/>
      <c r="L197" s="599"/>
      <c r="M197" s="599"/>
      <c r="N197" s="599"/>
      <c r="O197" s="599"/>
      <c r="P197" s="599"/>
      <c r="Q197" s="599"/>
      <c r="R197" s="599"/>
      <c r="S197" s="599"/>
      <c r="T197" s="599"/>
      <c r="U197" s="599"/>
      <c r="V197" s="599"/>
      <c r="W197" s="599"/>
      <c r="X197" s="599"/>
      <c r="Y197" s="599"/>
      <c r="Z197" s="599"/>
      <c r="AA197" s="599"/>
      <c r="AB197" s="600"/>
      <c r="AC197" s="619" t="s">
        <v>245</v>
      </c>
      <c r="AD197" s="620"/>
      <c r="AE197" s="620"/>
      <c r="AF197" s="620"/>
      <c r="AG197" s="620"/>
      <c r="AH197" s="621"/>
      <c r="AI197" s="167" t="s">
        <v>613</v>
      </c>
      <c r="AJ197" s="168" t="s">
        <v>614</v>
      </c>
    </row>
    <row r="198" spans="1:36" outlineLevel="1">
      <c r="A198" s="702"/>
      <c r="B198" s="468"/>
      <c r="C198" s="51" t="str">
        <f t="shared" si="10"/>
        <v>010040EC</v>
      </c>
      <c r="D198" s="51" t="s">
        <v>644</v>
      </c>
      <c r="E198" s="598" t="s">
        <v>645</v>
      </c>
      <c r="F198" s="599"/>
      <c r="G198" s="599"/>
      <c r="H198" s="599"/>
      <c r="I198" s="599"/>
      <c r="J198" s="599"/>
      <c r="K198" s="599"/>
      <c r="L198" s="599"/>
      <c r="M198" s="599"/>
      <c r="N198" s="599"/>
      <c r="O198" s="599"/>
      <c r="P198" s="599"/>
      <c r="Q198" s="599"/>
      <c r="R198" s="599"/>
      <c r="S198" s="599"/>
      <c r="T198" s="599"/>
      <c r="U198" s="599"/>
      <c r="V198" s="599"/>
      <c r="W198" s="599"/>
      <c r="X198" s="599"/>
      <c r="Y198" s="599"/>
      <c r="Z198" s="599"/>
      <c r="AA198" s="599"/>
      <c r="AB198" s="600"/>
      <c r="AC198" s="619" t="s">
        <v>245</v>
      </c>
      <c r="AD198" s="620"/>
      <c r="AE198" s="620"/>
      <c r="AF198" s="620"/>
      <c r="AG198" s="620"/>
      <c r="AH198" s="621"/>
      <c r="AI198" s="647" t="s">
        <v>617</v>
      </c>
      <c r="AJ198" s="648"/>
    </row>
    <row r="199" spans="1:36" ht="16.149999999999999" customHeight="1" outlineLevel="1">
      <c r="A199" s="702"/>
      <c r="B199" s="496" t="str">
        <f>DEC2HEX(HEX2DEC(B195) + 1)</f>
        <v>10040F</v>
      </c>
      <c r="C199" s="51" t="str">
        <f t="shared" si="10"/>
        <v>010040F0</v>
      </c>
      <c r="D199" s="279" t="s">
        <v>646</v>
      </c>
      <c r="E199" s="598" t="s">
        <v>895</v>
      </c>
      <c r="F199" s="599"/>
      <c r="G199" s="599"/>
      <c r="H199" s="599"/>
      <c r="I199" s="599"/>
      <c r="J199" s="599"/>
      <c r="K199" s="599"/>
      <c r="L199" s="599"/>
      <c r="M199" s="599"/>
      <c r="N199" s="599"/>
      <c r="O199" s="599"/>
      <c r="P199" s="599"/>
      <c r="Q199" s="599"/>
      <c r="R199" s="599"/>
      <c r="S199" s="599"/>
      <c r="T199" s="599"/>
      <c r="U199" s="599"/>
      <c r="V199" s="599"/>
      <c r="W199" s="599"/>
      <c r="X199" s="599"/>
      <c r="Y199" s="599"/>
      <c r="Z199" s="599"/>
      <c r="AA199" s="599"/>
      <c r="AB199" s="600"/>
      <c r="AC199" s="627" t="s">
        <v>245</v>
      </c>
      <c r="AD199" s="681"/>
      <c r="AE199" s="681"/>
      <c r="AF199" s="681"/>
      <c r="AG199" s="681"/>
      <c r="AH199" s="681"/>
      <c r="AI199" s="681"/>
      <c r="AJ199" s="628"/>
    </row>
    <row r="200" spans="1:36" outlineLevel="1">
      <c r="A200" s="702"/>
      <c r="B200" s="468"/>
      <c r="C200" s="51" t="str">
        <f t="shared" si="10"/>
        <v>010040F4</v>
      </c>
      <c r="D200" s="279" t="s">
        <v>648</v>
      </c>
      <c r="E200" s="598" t="s">
        <v>896</v>
      </c>
      <c r="F200" s="599"/>
      <c r="G200" s="599"/>
      <c r="H200" s="599"/>
      <c r="I200" s="599"/>
      <c r="J200" s="599"/>
      <c r="K200" s="599"/>
      <c r="L200" s="599"/>
      <c r="M200" s="599"/>
      <c r="N200" s="599"/>
      <c r="O200" s="599"/>
      <c r="P200" s="599"/>
      <c r="Q200" s="599"/>
      <c r="R200" s="599"/>
      <c r="S200" s="599"/>
      <c r="T200" s="599"/>
      <c r="U200" s="599"/>
      <c r="V200" s="599"/>
      <c r="W200" s="599"/>
      <c r="X200" s="599"/>
      <c r="Y200" s="599"/>
      <c r="Z200" s="599"/>
      <c r="AA200" s="599"/>
      <c r="AB200" s="600"/>
      <c r="AC200" s="627" t="s">
        <v>245</v>
      </c>
      <c r="AD200" s="681"/>
      <c r="AE200" s="681"/>
      <c r="AF200" s="681"/>
      <c r="AG200" s="681"/>
      <c r="AH200" s="681"/>
      <c r="AI200" s="681"/>
      <c r="AJ200" s="628"/>
    </row>
    <row r="201" spans="1:36" ht="16.149999999999999" customHeight="1" outlineLevel="1">
      <c r="A201" s="702"/>
      <c r="B201" s="468"/>
      <c r="C201" s="51" t="str">
        <f t="shared" si="10"/>
        <v>010040F8</v>
      </c>
      <c r="D201" s="60" t="s">
        <v>245</v>
      </c>
      <c r="E201" s="627" t="s">
        <v>245</v>
      </c>
      <c r="F201" s="681"/>
      <c r="G201" s="681"/>
      <c r="H201" s="681"/>
      <c r="I201" s="681"/>
      <c r="J201" s="681"/>
      <c r="K201" s="681"/>
      <c r="L201" s="681"/>
      <c r="M201" s="681"/>
      <c r="N201" s="681"/>
      <c r="O201" s="681"/>
      <c r="P201" s="681"/>
      <c r="Q201" s="681"/>
      <c r="R201" s="681"/>
      <c r="S201" s="681"/>
      <c r="T201" s="681"/>
      <c r="U201" s="681"/>
      <c r="V201" s="681"/>
      <c r="W201" s="681"/>
      <c r="X201" s="681"/>
      <c r="Y201" s="681"/>
      <c r="Z201" s="681"/>
      <c r="AA201" s="681"/>
      <c r="AB201" s="681"/>
      <c r="AC201" s="681"/>
      <c r="AD201" s="681"/>
      <c r="AE201" s="681"/>
      <c r="AF201" s="681"/>
      <c r="AG201" s="681"/>
      <c r="AH201" s="681"/>
      <c r="AI201" s="681"/>
      <c r="AJ201" s="628"/>
    </row>
    <row r="202" spans="1:36" outlineLevel="1">
      <c r="A202" s="702"/>
      <c r="B202" s="468"/>
      <c r="C202" s="51" t="str">
        <f t="shared" si="10"/>
        <v>010040FC</v>
      </c>
      <c r="D202" s="60" t="s">
        <v>245</v>
      </c>
      <c r="E202" s="627" t="s">
        <v>245</v>
      </c>
      <c r="F202" s="681"/>
      <c r="G202" s="681"/>
      <c r="H202" s="681"/>
      <c r="I202" s="681"/>
      <c r="J202" s="681"/>
      <c r="K202" s="681"/>
      <c r="L202" s="681"/>
      <c r="M202" s="681"/>
      <c r="N202" s="681"/>
      <c r="O202" s="681"/>
      <c r="P202" s="681"/>
      <c r="Q202" s="681"/>
      <c r="R202" s="681"/>
      <c r="S202" s="681"/>
      <c r="T202" s="681"/>
      <c r="U202" s="681"/>
      <c r="V202" s="681"/>
      <c r="W202" s="681"/>
      <c r="X202" s="681"/>
      <c r="Y202" s="681"/>
      <c r="Z202" s="681"/>
      <c r="AA202" s="681"/>
      <c r="AB202" s="681"/>
      <c r="AC202" s="681"/>
      <c r="AD202" s="681"/>
      <c r="AE202" s="681"/>
      <c r="AF202" s="681"/>
      <c r="AG202" s="681"/>
      <c r="AH202" s="681"/>
      <c r="AI202" s="681"/>
      <c r="AJ202" s="628"/>
    </row>
    <row r="203" spans="1:36" outlineLevel="1">
      <c r="A203" s="702"/>
      <c r="B203" s="496" t="str">
        <f>DEC2HEX(HEX2DEC(B199) + 1)</f>
        <v>100410</v>
      </c>
      <c r="C203" s="51" t="str">
        <f t="shared" si="10"/>
        <v>01004100</v>
      </c>
      <c r="D203" s="60" t="s">
        <v>245</v>
      </c>
      <c r="E203" s="627" t="s">
        <v>245</v>
      </c>
      <c r="F203" s="681"/>
      <c r="G203" s="681"/>
      <c r="H203" s="681"/>
      <c r="I203" s="681"/>
      <c r="J203" s="681"/>
      <c r="K203" s="681"/>
      <c r="L203" s="681"/>
      <c r="M203" s="681"/>
      <c r="N203" s="681"/>
      <c r="O203" s="681"/>
      <c r="P203" s="681"/>
      <c r="Q203" s="681"/>
      <c r="R203" s="681"/>
      <c r="S203" s="681"/>
      <c r="T203" s="681"/>
      <c r="U203" s="681"/>
      <c r="V203" s="681"/>
      <c r="W203" s="681"/>
      <c r="X203" s="681"/>
      <c r="Y203" s="681"/>
      <c r="Z203" s="681"/>
      <c r="AA203" s="681"/>
      <c r="AB203" s="681"/>
      <c r="AC203" s="681"/>
      <c r="AD203" s="681"/>
      <c r="AE203" s="681"/>
      <c r="AF203" s="681"/>
      <c r="AG203" s="681"/>
      <c r="AH203" s="681"/>
      <c r="AI203" s="681"/>
      <c r="AJ203" s="628"/>
    </row>
    <row r="204" spans="1:36" outlineLevel="1">
      <c r="A204" s="702"/>
      <c r="B204" s="468"/>
      <c r="C204" s="51" t="str">
        <f t="shared" si="10"/>
        <v>01004104</v>
      </c>
      <c r="D204" s="60" t="s">
        <v>245</v>
      </c>
      <c r="E204" s="627" t="s">
        <v>245</v>
      </c>
      <c r="F204" s="681"/>
      <c r="G204" s="681"/>
      <c r="H204" s="681"/>
      <c r="I204" s="681"/>
      <c r="J204" s="681"/>
      <c r="K204" s="681"/>
      <c r="L204" s="681"/>
      <c r="M204" s="681"/>
      <c r="N204" s="681"/>
      <c r="O204" s="681"/>
      <c r="P204" s="681"/>
      <c r="Q204" s="681"/>
      <c r="R204" s="681"/>
      <c r="S204" s="681"/>
      <c r="T204" s="681"/>
      <c r="U204" s="681"/>
      <c r="V204" s="681"/>
      <c r="W204" s="681"/>
      <c r="X204" s="681"/>
      <c r="Y204" s="681"/>
      <c r="Z204" s="681"/>
      <c r="AA204" s="681"/>
      <c r="AB204" s="681"/>
      <c r="AC204" s="681"/>
      <c r="AD204" s="681"/>
      <c r="AE204" s="681"/>
      <c r="AF204" s="681"/>
      <c r="AG204" s="681"/>
      <c r="AH204" s="681"/>
      <c r="AI204" s="681"/>
      <c r="AJ204" s="628"/>
    </row>
    <row r="205" spans="1:36" outlineLevel="1">
      <c r="A205" s="702"/>
      <c r="B205" s="468"/>
      <c r="C205" s="51" t="str">
        <f t="shared" ref="C205:C266" si="17">DEC2HEX(HEX2DEC(C204) + 4,8)</f>
        <v>01004108</v>
      </c>
      <c r="D205" s="60" t="s">
        <v>245</v>
      </c>
      <c r="E205" s="627" t="s">
        <v>245</v>
      </c>
      <c r="F205" s="681"/>
      <c r="G205" s="681"/>
      <c r="H205" s="681"/>
      <c r="I205" s="681"/>
      <c r="J205" s="681"/>
      <c r="K205" s="681"/>
      <c r="L205" s="681"/>
      <c r="M205" s="681"/>
      <c r="N205" s="681"/>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28"/>
    </row>
    <row r="206" spans="1:36" outlineLevel="1">
      <c r="A206" s="702"/>
      <c r="B206" s="468"/>
      <c r="C206" s="51" t="str">
        <f t="shared" si="17"/>
        <v>0100410C</v>
      </c>
      <c r="D206" s="60" t="s">
        <v>245</v>
      </c>
      <c r="E206" s="627" t="s">
        <v>245</v>
      </c>
      <c r="F206" s="681"/>
      <c r="G206" s="681"/>
      <c r="H206" s="681"/>
      <c r="I206" s="681"/>
      <c r="J206" s="681"/>
      <c r="K206" s="681"/>
      <c r="L206" s="681"/>
      <c r="M206" s="681"/>
      <c r="N206" s="681"/>
      <c r="O206" s="681"/>
      <c r="P206" s="681"/>
      <c r="Q206" s="681"/>
      <c r="R206" s="681"/>
      <c r="S206" s="681"/>
      <c r="T206" s="681"/>
      <c r="U206" s="681"/>
      <c r="V206" s="681"/>
      <c r="W206" s="681"/>
      <c r="X206" s="681"/>
      <c r="Y206" s="681"/>
      <c r="Z206" s="681"/>
      <c r="AA206" s="681"/>
      <c r="AB206" s="681"/>
      <c r="AC206" s="681"/>
      <c r="AD206" s="681"/>
      <c r="AE206" s="681"/>
      <c r="AF206" s="681"/>
      <c r="AG206" s="681"/>
      <c r="AH206" s="681"/>
      <c r="AI206" s="681"/>
      <c r="AJ206" s="628"/>
    </row>
    <row r="207" spans="1:36" outlineLevel="1">
      <c r="A207" s="702"/>
      <c r="B207" s="496" t="str">
        <f>DEC2HEX(HEX2DEC(B203) + 1)</f>
        <v>100411</v>
      </c>
      <c r="C207" s="51" t="str">
        <f t="shared" si="17"/>
        <v>01004110</v>
      </c>
      <c r="D207" s="60" t="s">
        <v>245</v>
      </c>
      <c r="E207" s="627" t="s">
        <v>245</v>
      </c>
      <c r="F207" s="681"/>
      <c r="G207" s="681"/>
      <c r="H207" s="681"/>
      <c r="I207" s="681"/>
      <c r="J207" s="681"/>
      <c r="K207" s="681"/>
      <c r="L207" s="681"/>
      <c r="M207" s="681"/>
      <c r="N207" s="681"/>
      <c r="O207" s="681"/>
      <c r="P207" s="681"/>
      <c r="Q207" s="681"/>
      <c r="R207" s="681"/>
      <c r="S207" s="681"/>
      <c r="T207" s="681"/>
      <c r="U207" s="681"/>
      <c r="V207" s="681"/>
      <c r="W207" s="681"/>
      <c r="X207" s="681"/>
      <c r="Y207" s="681"/>
      <c r="Z207" s="681"/>
      <c r="AA207" s="681"/>
      <c r="AB207" s="681"/>
      <c r="AC207" s="681"/>
      <c r="AD207" s="681"/>
      <c r="AE207" s="681"/>
      <c r="AF207" s="681"/>
      <c r="AG207" s="681"/>
      <c r="AH207" s="681"/>
      <c r="AI207" s="681"/>
      <c r="AJ207" s="628"/>
    </row>
    <row r="208" spans="1:36" outlineLevel="1">
      <c r="A208" s="702"/>
      <c r="B208" s="468"/>
      <c r="C208" s="51" t="str">
        <f t="shared" si="17"/>
        <v>01004114</v>
      </c>
      <c r="D208" s="60" t="s">
        <v>245</v>
      </c>
      <c r="E208" s="627" t="s">
        <v>245</v>
      </c>
      <c r="F208" s="681"/>
      <c r="G208" s="681"/>
      <c r="H208" s="681"/>
      <c r="I208" s="681"/>
      <c r="J208" s="681"/>
      <c r="K208" s="681"/>
      <c r="L208" s="681"/>
      <c r="M208" s="681"/>
      <c r="N208" s="681"/>
      <c r="O208" s="681"/>
      <c r="P208" s="681"/>
      <c r="Q208" s="681"/>
      <c r="R208" s="681"/>
      <c r="S208" s="681"/>
      <c r="T208" s="681"/>
      <c r="U208" s="681"/>
      <c r="V208" s="681"/>
      <c r="W208" s="681"/>
      <c r="X208" s="681"/>
      <c r="Y208" s="681"/>
      <c r="Z208" s="681"/>
      <c r="AA208" s="681"/>
      <c r="AB208" s="681"/>
      <c r="AC208" s="681"/>
      <c r="AD208" s="681"/>
      <c r="AE208" s="681"/>
      <c r="AF208" s="681"/>
      <c r="AG208" s="681"/>
      <c r="AH208" s="681"/>
      <c r="AI208" s="681"/>
      <c r="AJ208" s="628"/>
    </row>
    <row r="209" spans="1:36" outlineLevel="1">
      <c r="A209" s="702"/>
      <c r="B209" s="468"/>
      <c r="C209" s="51" t="str">
        <f t="shared" si="17"/>
        <v>01004118</v>
      </c>
      <c r="D209" s="60" t="s">
        <v>245</v>
      </c>
      <c r="E209" s="627" t="s">
        <v>245</v>
      </c>
      <c r="F209" s="681"/>
      <c r="G209" s="681"/>
      <c r="H209" s="681"/>
      <c r="I209" s="681"/>
      <c r="J209" s="681"/>
      <c r="K209" s="681"/>
      <c r="L209" s="681"/>
      <c r="M209" s="681"/>
      <c r="N209" s="681"/>
      <c r="O209" s="681"/>
      <c r="P209" s="681"/>
      <c r="Q209" s="681"/>
      <c r="R209" s="681"/>
      <c r="S209" s="681"/>
      <c r="T209" s="681"/>
      <c r="U209" s="681"/>
      <c r="V209" s="681"/>
      <c r="W209" s="681"/>
      <c r="X209" s="681"/>
      <c r="Y209" s="681"/>
      <c r="Z209" s="681"/>
      <c r="AA209" s="681"/>
      <c r="AB209" s="681"/>
      <c r="AC209" s="681"/>
      <c r="AD209" s="681"/>
      <c r="AE209" s="681"/>
      <c r="AF209" s="681"/>
      <c r="AG209" s="681"/>
      <c r="AH209" s="681"/>
      <c r="AI209" s="681"/>
      <c r="AJ209" s="628"/>
    </row>
    <row r="210" spans="1:36" outlineLevel="1">
      <c r="A210" s="702"/>
      <c r="B210" s="468"/>
      <c r="C210" s="51" t="str">
        <f t="shared" si="17"/>
        <v>0100411C</v>
      </c>
      <c r="D210" s="60" t="s">
        <v>245</v>
      </c>
      <c r="E210" s="627" t="s">
        <v>245</v>
      </c>
      <c r="F210" s="681"/>
      <c r="G210" s="681"/>
      <c r="H210" s="681"/>
      <c r="I210" s="681"/>
      <c r="J210" s="681"/>
      <c r="K210" s="681"/>
      <c r="L210" s="681"/>
      <c r="M210" s="681"/>
      <c r="N210" s="681"/>
      <c r="O210" s="681"/>
      <c r="P210" s="681"/>
      <c r="Q210" s="681"/>
      <c r="R210" s="681"/>
      <c r="S210" s="681"/>
      <c r="T210" s="681"/>
      <c r="U210" s="681"/>
      <c r="V210" s="681"/>
      <c r="W210" s="681"/>
      <c r="X210" s="681"/>
      <c r="Y210" s="681"/>
      <c r="Z210" s="681"/>
      <c r="AA210" s="681"/>
      <c r="AB210" s="681"/>
      <c r="AC210" s="681"/>
      <c r="AD210" s="681"/>
      <c r="AE210" s="681"/>
      <c r="AF210" s="681"/>
      <c r="AG210" s="681"/>
      <c r="AH210" s="681"/>
      <c r="AI210" s="681"/>
      <c r="AJ210" s="628"/>
    </row>
    <row r="211" spans="1:36" ht="15.75" customHeight="1" outlineLevel="1">
      <c r="A211" s="702"/>
      <c r="B211" s="682" t="str">
        <f>DEC2HEX(HEX2DEC(B207) + 1)</f>
        <v>100412</v>
      </c>
      <c r="C211" s="51" t="str">
        <f t="shared" si="17"/>
        <v>01004120</v>
      </c>
      <c r="D211" s="282" t="s">
        <v>651</v>
      </c>
      <c r="E211" s="668" t="s">
        <v>652</v>
      </c>
      <c r="F211" s="669"/>
      <c r="G211" s="669"/>
      <c r="H211" s="669"/>
      <c r="I211" s="669"/>
      <c r="J211" s="669"/>
      <c r="K211" s="669"/>
      <c r="L211" s="669"/>
      <c r="M211" s="669"/>
      <c r="N211" s="669"/>
      <c r="O211" s="669"/>
      <c r="P211" s="669"/>
      <c r="Q211" s="669"/>
      <c r="R211" s="669"/>
      <c r="S211" s="669"/>
      <c r="T211" s="669"/>
      <c r="U211" s="669"/>
      <c r="V211" s="669"/>
      <c r="W211" s="669"/>
      <c r="X211" s="669"/>
      <c r="Y211" s="669"/>
      <c r="Z211" s="669"/>
      <c r="AA211" s="669"/>
      <c r="AB211" s="669"/>
      <c r="AC211" s="669"/>
      <c r="AD211" s="669"/>
      <c r="AE211" s="669"/>
      <c r="AF211" s="669"/>
      <c r="AG211" s="669"/>
      <c r="AH211" s="669"/>
      <c r="AI211" s="669"/>
      <c r="AJ211" s="670"/>
    </row>
    <row r="212" spans="1:36" outlineLevel="1">
      <c r="A212" s="702"/>
      <c r="B212" s="683"/>
      <c r="C212" s="51" t="str">
        <f t="shared" si="17"/>
        <v>01004124</v>
      </c>
      <c r="D212" s="51" t="s">
        <v>653</v>
      </c>
      <c r="E212" s="595" t="s">
        <v>654</v>
      </c>
      <c r="F212" s="597"/>
      <c r="G212" s="597"/>
      <c r="H212" s="597"/>
      <c r="I212" s="597"/>
      <c r="J212" s="597"/>
      <c r="K212" s="597"/>
      <c r="L212" s="597"/>
      <c r="M212" s="597"/>
      <c r="N212" s="597"/>
      <c r="O212" s="597"/>
      <c r="P212" s="597"/>
      <c r="Q212" s="597"/>
      <c r="R212" s="597"/>
      <c r="S212" s="597"/>
      <c r="T212" s="597"/>
      <c r="U212" s="597"/>
      <c r="V212" s="597"/>
      <c r="W212" s="597"/>
      <c r="X212" s="597"/>
      <c r="Y212" s="597"/>
      <c r="Z212" s="597"/>
      <c r="AA212" s="597"/>
      <c r="AB212" s="597"/>
      <c r="AC212" s="597"/>
      <c r="AD212" s="597"/>
      <c r="AE212" s="597"/>
      <c r="AF212" s="597"/>
      <c r="AG212" s="597"/>
      <c r="AH212" s="597"/>
      <c r="AI212" s="597"/>
      <c r="AJ212" s="685"/>
    </row>
    <row r="213" spans="1:36" outlineLevel="1">
      <c r="A213" s="702"/>
      <c r="B213" s="683"/>
      <c r="C213" s="51" t="str">
        <f t="shared" si="17"/>
        <v>01004128</v>
      </c>
      <c r="D213" s="51" t="s">
        <v>655</v>
      </c>
      <c r="E213" s="686" t="s">
        <v>656</v>
      </c>
      <c r="F213" s="617"/>
      <c r="G213" s="617"/>
      <c r="H213" s="617"/>
      <c r="I213" s="617"/>
      <c r="J213" s="617"/>
      <c r="K213" s="617"/>
      <c r="L213" s="617"/>
      <c r="M213" s="617"/>
      <c r="N213" s="617"/>
      <c r="O213" s="617"/>
      <c r="P213" s="617"/>
      <c r="Q213" s="617"/>
      <c r="R213" s="617"/>
      <c r="S213" s="617"/>
      <c r="T213" s="617"/>
      <c r="U213" s="617"/>
      <c r="V213" s="617"/>
      <c r="W213" s="617"/>
      <c r="X213" s="617"/>
      <c r="Y213" s="617"/>
      <c r="Z213" s="617"/>
      <c r="AA213" s="617"/>
      <c r="AB213" s="617"/>
      <c r="AC213" s="617"/>
      <c r="AD213" s="617"/>
      <c r="AE213" s="617"/>
      <c r="AF213" s="617"/>
      <c r="AG213" s="617"/>
      <c r="AH213" s="617"/>
      <c r="AI213" s="617"/>
      <c r="AJ213" s="618"/>
    </row>
    <row r="214" spans="1:36" outlineLevel="1">
      <c r="A214" s="702"/>
      <c r="B214" s="684"/>
      <c r="C214" s="51" t="str">
        <f t="shared" si="17"/>
        <v>0100412C</v>
      </c>
      <c r="D214" s="54" t="s">
        <v>657</v>
      </c>
      <c r="E214" s="622" t="s">
        <v>658</v>
      </c>
      <c r="F214" s="687"/>
      <c r="G214" s="687"/>
      <c r="H214" s="687"/>
      <c r="I214" s="687"/>
      <c r="J214" s="687"/>
      <c r="K214" s="687"/>
      <c r="L214" s="687"/>
      <c r="M214" s="687"/>
      <c r="N214" s="687"/>
      <c r="O214" s="687"/>
      <c r="P214" s="687"/>
      <c r="Q214" s="687"/>
      <c r="R214" s="687"/>
      <c r="S214" s="687"/>
      <c r="T214" s="687"/>
      <c r="U214" s="687"/>
      <c r="V214" s="687"/>
      <c r="W214" s="687"/>
      <c r="X214" s="687"/>
      <c r="Y214" s="687"/>
      <c r="Z214" s="687"/>
      <c r="AA214" s="687"/>
      <c r="AB214" s="687"/>
      <c r="AC214" s="687"/>
      <c r="AD214" s="687"/>
      <c r="AE214" s="687"/>
      <c r="AF214" s="687"/>
      <c r="AG214" s="687"/>
      <c r="AH214" s="687"/>
      <c r="AI214" s="687"/>
      <c r="AJ214" s="688"/>
    </row>
    <row r="215" spans="1:36" ht="15.75" customHeight="1" outlineLevel="1">
      <c r="A215" s="702"/>
      <c r="B215" s="682" t="str">
        <f>DEC2HEX(HEX2DEC(B211) + 1)</f>
        <v>100413</v>
      </c>
      <c r="C215" s="51" t="str">
        <f t="shared" si="17"/>
        <v>01004130</v>
      </c>
      <c r="D215" s="282" t="s">
        <v>659</v>
      </c>
      <c r="E215" s="668" t="s">
        <v>660</v>
      </c>
      <c r="F215" s="669"/>
      <c r="G215" s="669"/>
      <c r="H215" s="669"/>
      <c r="I215" s="669"/>
      <c r="J215" s="669"/>
      <c r="K215" s="669"/>
      <c r="L215" s="669"/>
      <c r="M215" s="669"/>
      <c r="N215" s="669"/>
      <c r="O215" s="669"/>
      <c r="P215" s="669"/>
      <c r="Q215" s="669"/>
      <c r="R215" s="669"/>
      <c r="S215" s="669"/>
      <c r="T215" s="669"/>
      <c r="U215" s="669"/>
      <c r="V215" s="669"/>
      <c r="W215" s="669"/>
      <c r="X215" s="669"/>
      <c r="Y215" s="669"/>
      <c r="Z215" s="669"/>
      <c r="AA215" s="669"/>
      <c r="AB215" s="669"/>
      <c r="AC215" s="669"/>
      <c r="AD215" s="669"/>
      <c r="AE215" s="669"/>
      <c r="AF215" s="669"/>
      <c r="AG215" s="669"/>
      <c r="AH215" s="669"/>
      <c r="AI215" s="669"/>
      <c r="AJ215" s="670"/>
    </row>
    <row r="216" spans="1:36" outlineLevel="1">
      <c r="A216" s="702"/>
      <c r="B216" s="683"/>
      <c r="C216" s="51" t="str">
        <f t="shared" si="17"/>
        <v>01004134</v>
      </c>
      <c r="D216" s="51" t="s">
        <v>661</v>
      </c>
      <c r="E216" s="595" t="s">
        <v>662</v>
      </c>
      <c r="F216" s="597"/>
      <c r="G216" s="597"/>
      <c r="H216" s="597"/>
      <c r="I216" s="597"/>
      <c r="J216" s="597"/>
      <c r="K216" s="597"/>
      <c r="L216" s="597"/>
      <c r="M216" s="597"/>
      <c r="N216" s="597"/>
      <c r="O216" s="597"/>
      <c r="P216" s="597"/>
      <c r="Q216" s="597"/>
      <c r="R216" s="597"/>
      <c r="S216" s="597"/>
      <c r="T216" s="597"/>
      <c r="U216" s="597"/>
      <c r="V216" s="597"/>
      <c r="W216" s="597"/>
      <c r="X216" s="597"/>
      <c r="Y216" s="597"/>
      <c r="Z216" s="597"/>
      <c r="AA216" s="597"/>
      <c r="AB216" s="597"/>
      <c r="AC216" s="597"/>
      <c r="AD216" s="597"/>
      <c r="AE216" s="597"/>
      <c r="AF216" s="597"/>
      <c r="AG216" s="597"/>
      <c r="AH216" s="597"/>
      <c r="AI216" s="597"/>
      <c r="AJ216" s="685"/>
    </row>
    <row r="217" spans="1:36" outlineLevel="1">
      <c r="A217" s="702"/>
      <c r="B217" s="683"/>
      <c r="C217" s="51" t="str">
        <f t="shared" si="17"/>
        <v>01004138</v>
      </c>
      <c r="D217" s="51" t="s">
        <v>663</v>
      </c>
      <c r="E217" s="686" t="s">
        <v>664</v>
      </c>
      <c r="F217" s="617"/>
      <c r="G217" s="617"/>
      <c r="H217" s="617"/>
      <c r="I217" s="617"/>
      <c r="J217" s="617"/>
      <c r="K217" s="617"/>
      <c r="L217" s="617"/>
      <c r="M217" s="617"/>
      <c r="N217" s="617"/>
      <c r="O217" s="617"/>
      <c r="P217" s="617"/>
      <c r="Q217" s="617"/>
      <c r="R217" s="617"/>
      <c r="S217" s="617"/>
      <c r="T217" s="617"/>
      <c r="U217" s="617"/>
      <c r="V217" s="617"/>
      <c r="W217" s="617"/>
      <c r="X217" s="617"/>
      <c r="Y217" s="617"/>
      <c r="Z217" s="617"/>
      <c r="AA217" s="617"/>
      <c r="AB217" s="617"/>
      <c r="AC217" s="617"/>
      <c r="AD217" s="617"/>
      <c r="AE217" s="617"/>
      <c r="AF217" s="617"/>
      <c r="AG217" s="617"/>
      <c r="AH217" s="617"/>
      <c r="AI217" s="617"/>
      <c r="AJ217" s="618"/>
    </row>
    <row r="218" spans="1:36" outlineLevel="1">
      <c r="A218" s="702"/>
      <c r="B218" s="684"/>
      <c r="C218" s="51" t="str">
        <f t="shared" si="17"/>
        <v>0100413C</v>
      </c>
      <c r="D218" s="54" t="s">
        <v>665</v>
      </c>
      <c r="E218" s="622" t="s">
        <v>666</v>
      </c>
      <c r="F218" s="687"/>
      <c r="G218" s="687"/>
      <c r="H218" s="687"/>
      <c r="I218" s="687"/>
      <c r="J218" s="687"/>
      <c r="K218" s="687"/>
      <c r="L218" s="687"/>
      <c r="M218" s="687"/>
      <c r="N218" s="687"/>
      <c r="O218" s="687"/>
      <c r="P218" s="687"/>
      <c r="Q218" s="687"/>
      <c r="R218" s="687"/>
      <c r="S218" s="687"/>
      <c r="T218" s="687"/>
      <c r="U218" s="687"/>
      <c r="V218" s="687"/>
      <c r="W218" s="687"/>
      <c r="X218" s="687"/>
      <c r="Y218" s="687"/>
      <c r="Z218" s="687"/>
      <c r="AA218" s="687"/>
      <c r="AB218" s="687"/>
      <c r="AC218" s="687"/>
      <c r="AD218" s="687"/>
      <c r="AE218" s="687"/>
      <c r="AF218" s="687"/>
      <c r="AG218" s="687"/>
      <c r="AH218" s="687"/>
      <c r="AI218" s="687"/>
      <c r="AJ218" s="688"/>
    </row>
    <row r="219" spans="1:36" outlineLevel="1">
      <c r="A219" s="702"/>
      <c r="B219" s="682" t="str">
        <f>DEC2HEX(HEX2DEC(B215) + 1)</f>
        <v>100414</v>
      </c>
      <c r="C219" s="51" t="str">
        <f t="shared" si="17"/>
        <v>01004140</v>
      </c>
      <c r="D219" s="282" t="s">
        <v>667</v>
      </c>
      <c r="E219" s="668" t="s">
        <v>668</v>
      </c>
      <c r="F219" s="669"/>
      <c r="G219" s="669"/>
      <c r="H219" s="669"/>
      <c r="I219" s="669"/>
      <c r="J219" s="669"/>
      <c r="K219" s="669"/>
      <c r="L219" s="669"/>
      <c r="M219" s="669"/>
      <c r="N219" s="669"/>
      <c r="O219" s="669"/>
      <c r="P219" s="669"/>
      <c r="Q219" s="669"/>
      <c r="R219" s="669"/>
      <c r="S219" s="669"/>
      <c r="T219" s="669"/>
      <c r="U219" s="669"/>
      <c r="V219" s="669"/>
      <c r="W219" s="669"/>
      <c r="X219" s="669"/>
      <c r="Y219" s="669"/>
      <c r="Z219" s="669"/>
      <c r="AA219" s="669"/>
      <c r="AB219" s="669"/>
      <c r="AC219" s="669"/>
      <c r="AD219" s="669"/>
      <c r="AE219" s="669"/>
      <c r="AF219" s="669"/>
      <c r="AG219" s="669"/>
      <c r="AH219" s="669"/>
      <c r="AI219" s="669"/>
      <c r="AJ219" s="670"/>
    </row>
    <row r="220" spans="1:36" outlineLevel="1">
      <c r="A220" s="702"/>
      <c r="B220" s="683"/>
      <c r="C220" s="51" t="str">
        <f t="shared" si="17"/>
        <v>01004144</v>
      </c>
      <c r="D220" s="51" t="s">
        <v>669</v>
      </c>
      <c r="E220" s="595" t="s">
        <v>670</v>
      </c>
      <c r="F220" s="597"/>
      <c r="G220" s="597"/>
      <c r="H220" s="597"/>
      <c r="I220" s="597"/>
      <c r="J220" s="597"/>
      <c r="K220" s="597"/>
      <c r="L220" s="597"/>
      <c r="M220" s="597"/>
      <c r="N220" s="597"/>
      <c r="O220" s="597"/>
      <c r="P220" s="597"/>
      <c r="Q220" s="597"/>
      <c r="R220" s="597"/>
      <c r="S220" s="597"/>
      <c r="T220" s="597"/>
      <c r="U220" s="597"/>
      <c r="V220" s="597"/>
      <c r="W220" s="597"/>
      <c r="X220" s="597"/>
      <c r="Y220" s="597"/>
      <c r="Z220" s="597"/>
      <c r="AA220" s="597"/>
      <c r="AB220" s="597"/>
      <c r="AC220" s="597"/>
      <c r="AD220" s="597"/>
      <c r="AE220" s="597"/>
      <c r="AF220" s="597"/>
      <c r="AG220" s="597"/>
      <c r="AH220" s="597"/>
      <c r="AI220" s="597"/>
      <c r="AJ220" s="685"/>
    </row>
    <row r="221" spans="1:36" outlineLevel="1">
      <c r="A221" s="702"/>
      <c r="B221" s="683"/>
      <c r="C221" s="51" t="str">
        <f t="shared" si="17"/>
        <v>01004148</v>
      </c>
      <c r="D221" s="51" t="s">
        <v>671</v>
      </c>
      <c r="E221" s="686" t="s">
        <v>672</v>
      </c>
      <c r="F221" s="617"/>
      <c r="G221" s="617"/>
      <c r="H221" s="617"/>
      <c r="I221" s="617"/>
      <c r="J221" s="617"/>
      <c r="K221" s="617"/>
      <c r="L221" s="617"/>
      <c r="M221" s="617"/>
      <c r="N221" s="617"/>
      <c r="O221" s="617"/>
      <c r="P221" s="617"/>
      <c r="Q221" s="617"/>
      <c r="R221" s="617"/>
      <c r="S221" s="617"/>
      <c r="T221" s="617"/>
      <c r="U221" s="617"/>
      <c r="V221" s="617"/>
      <c r="W221" s="617"/>
      <c r="X221" s="617"/>
      <c r="Y221" s="617"/>
      <c r="Z221" s="617"/>
      <c r="AA221" s="617"/>
      <c r="AB221" s="617"/>
      <c r="AC221" s="617"/>
      <c r="AD221" s="617"/>
      <c r="AE221" s="617"/>
      <c r="AF221" s="617"/>
      <c r="AG221" s="617"/>
      <c r="AH221" s="617"/>
      <c r="AI221" s="617"/>
      <c r="AJ221" s="618"/>
    </row>
    <row r="222" spans="1:36" outlineLevel="1">
      <c r="A222" s="702"/>
      <c r="B222" s="684"/>
      <c r="C222" s="51" t="str">
        <f t="shared" si="17"/>
        <v>0100414C</v>
      </c>
      <c r="D222" s="54" t="s">
        <v>673</v>
      </c>
      <c r="E222" s="622" t="s">
        <v>674</v>
      </c>
      <c r="F222" s="687"/>
      <c r="G222" s="687"/>
      <c r="H222" s="687"/>
      <c r="I222" s="687"/>
      <c r="J222" s="687"/>
      <c r="K222" s="687"/>
      <c r="L222" s="687"/>
      <c r="M222" s="687"/>
      <c r="N222" s="687"/>
      <c r="O222" s="687"/>
      <c r="P222" s="687"/>
      <c r="Q222" s="687"/>
      <c r="R222" s="687"/>
      <c r="S222" s="687"/>
      <c r="T222" s="687"/>
      <c r="U222" s="687"/>
      <c r="V222" s="687"/>
      <c r="W222" s="687"/>
      <c r="X222" s="687"/>
      <c r="Y222" s="687"/>
      <c r="Z222" s="687"/>
      <c r="AA222" s="687"/>
      <c r="AB222" s="687"/>
      <c r="AC222" s="687"/>
      <c r="AD222" s="687"/>
      <c r="AE222" s="687"/>
      <c r="AF222" s="687"/>
      <c r="AG222" s="687"/>
      <c r="AH222" s="687"/>
      <c r="AI222" s="687"/>
      <c r="AJ222" s="688"/>
    </row>
    <row r="223" spans="1:36" outlineLevel="1">
      <c r="A223" s="702"/>
      <c r="B223" s="682" t="str">
        <f>DEC2HEX(HEX2DEC(B219) + 1)</f>
        <v>100415</v>
      </c>
      <c r="C223" s="51" t="str">
        <f t="shared" si="17"/>
        <v>01004150</v>
      </c>
      <c r="D223" s="62" t="s">
        <v>245</v>
      </c>
      <c r="E223" s="627" t="s">
        <v>245</v>
      </c>
      <c r="F223" s="681"/>
      <c r="G223" s="681"/>
      <c r="H223" s="681"/>
      <c r="I223" s="681"/>
      <c r="J223" s="681"/>
      <c r="K223" s="681"/>
      <c r="L223" s="681"/>
      <c r="M223" s="681"/>
      <c r="N223" s="681"/>
      <c r="O223" s="681"/>
      <c r="P223" s="681"/>
      <c r="Q223" s="681"/>
      <c r="R223" s="681"/>
      <c r="S223" s="681"/>
      <c r="T223" s="681"/>
      <c r="U223" s="681"/>
      <c r="V223" s="681"/>
      <c r="W223" s="681"/>
      <c r="X223" s="681"/>
      <c r="Y223" s="681"/>
      <c r="Z223" s="681"/>
      <c r="AA223" s="681"/>
      <c r="AB223" s="681"/>
      <c r="AC223" s="681"/>
      <c r="AD223" s="681"/>
      <c r="AE223" s="681"/>
      <c r="AF223" s="681"/>
      <c r="AG223" s="681"/>
      <c r="AH223" s="681"/>
      <c r="AI223" s="681"/>
      <c r="AJ223" s="628"/>
    </row>
    <row r="224" spans="1:36" outlineLevel="1">
      <c r="A224" s="702"/>
      <c r="B224" s="683"/>
      <c r="C224" s="51" t="str">
        <f t="shared" si="17"/>
        <v>01004154</v>
      </c>
      <c r="D224" s="62" t="s">
        <v>245</v>
      </c>
      <c r="E224" s="627" t="s">
        <v>245</v>
      </c>
      <c r="F224" s="681"/>
      <c r="G224" s="681"/>
      <c r="H224" s="681"/>
      <c r="I224" s="681"/>
      <c r="J224" s="681"/>
      <c r="K224" s="681"/>
      <c r="L224" s="681"/>
      <c r="M224" s="681"/>
      <c r="N224" s="681"/>
      <c r="O224" s="681"/>
      <c r="P224" s="681"/>
      <c r="Q224" s="681"/>
      <c r="R224" s="681"/>
      <c r="S224" s="681"/>
      <c r="T224" s="681"/>
      <c r="U224" s="681"/>
      <c r="V224" s="681"/>
      <c r="W224" s="681"/>
      <c r="X224" s="681"/>
      <c r="Y224" s="681"/>
      <c r="Z224" s="681"/>
      <c r="AA224" s="681"/>
      <c r="AB224" s="681"/>
      <c r="AC224" s="681"/>
      <c r="AD224" s="681"/>
      <c r="AE224" s="681"/>
      <c r="AF224" s="681"/>
      <c r="AG224" s="681"/>
      <c r="AH224" s="681"/>
      <c r="AI224" s="681"/>
      <c r="AJ224" s="628"/>
    </row>
    <row r="225" spans="1:36" outlineLevel="1">
      <c r="A225" s="702"/>
      <c r="B225" s="683"/>
      <c r="C225" s="51" t="str">
        <f t="shared" si="17"/>
        <v>01004158</v>
      </c>
      <c r="D225" s="62" t="s">
        <v>245</v>
      </c>
      <c r="E225" s="627" t="s">
        <v>245</v>
      </c>
      <c r="F225" s="681"/>
      <c r="G225" s="681"/>
      <c r="H225" s="681"/>
      <c r="I225" s="681"/>
      <c r="J225" s="681"/>
      <c r="K225" s="681"/>
      <c r="L225" s="681"/>
      <c r="M225" s="681"/>
      <c r="N225" s="681"/>
      <c r="O225" s="681"/>
      <c r="P225" s="681"/>
      <c r="Q225" s="681"/>
      <c r="R225" s="681"/>
      <c r="S225" s="681"/>
      <c r="T225" s="681"/>
      <c r="U225" s="681"/>
      <c r="V225" s="681"/>
      <c r="W225" s="681"/>
      <c r="X225" s="681"/>
      <c r="Y225" s="681"/>
      <c r="Z225" s="681"/>
      <c r="AA225" s="681"/>
      <c r="AB225" s="681"/>
      <c r="AC225" s="681"/>
      <c r="AD225" s="681"/>
      <c r="AE225" s="681"/>
      <c r="AF225" s="681"/>
      <c r="AG225" s="681"/>
      <c r="AH225" s="681"/>
      <c r="AI225" s="681"/>
      <c r="AJ225" s="628"/>
    </row>
    <row r="226" spans="1:36" outlineLevel="1">
      <c r="A226" s="702"/>
      <c r="B226" s="684"/>
      <c r="C226" s="51" t="str">
        <f t="shared" si="17"/>
        <v>0100415C</v>
      </c>
      <c r="D226" s="62" t="s">
        <v>245</v>
      </c>
      <c r="E226" s="627" t="s">
        <v>245</v>
      </c>
      <c r="F226" s="681"/>
      <c r="G226" s="681"/>
      <c r="H226" s="681"/>
      <c r="I226" s="681"/>
      <c r="J226" s="681"/>
      <c r="K226" s="681"/>
      <c r="L226" s="681"/>
      <c r="M226" s="681"/>
      <c r="N226" s="681"/>
      <c r="O226" s="681"/>
      <c r="P226" s="681"/>
      <c r="Q226" s="681"/>
      <c r="R226" s="681"/>
      <c r="S226" s="681"/>
      <c r="T226" s="681"/>
      <c r="U226" s="681"/>
      <c r="V226" s="681"/>
      <c r="W226" s="681"/>
      <c r="X226" s="681"/>
      <c r="Y226" s="681"/>
      <c r="Z226" s="681"/>
      <c r="AA226" s="681"/>
      <c r="AB226" s="681"/>
      <c r="AC226" s="681"/>
      <c r="AD226" s="681"/>
      <c r="AE226" s="681"/>
      <c r="AF226" s="681"/>
      <c r="AG226" s="681"/>
      <c r="AH226" s="681"/>
      <c r="AI226" s="681"/>
      <c r="AJ226" s="628"/>
    </row>
    <row r="227" spans="1:36" outlineLevel="1">
      <c r="A227" s="702"/>
      <c r="B227" s="682" t="str">
        <f>DEC2HEX(HEX2DEC(B223) + 1)</f>
        <v>100416</v>
      </c>
      <c r="C227" s="51" t="str">
        <f t="shared" si="17"/>
        <v>01004160</v>
      </c>
      <c r="D227" s="692" t="s">
        <v>680</v>
      </c>
      <c r="E227" s="695" t="s">
        <v>681</v>
      </c>
      <c r="F227" s="696"/>
      <c r="G227" s="696"/>
      <c r="H227" s="696"/>
      <c r="I227" s="696"/>
      <c r="J227" s="696"/>
      <c r="K227" s="696"/>
      <c r="L227" s="696"/>
      <c r="M227" s="696"/>
      <c r="N227" s="696"/>
      <c r="O227" s="696"/>
      <c r="P227" s="696"/>
      <c r="Q227" s="696"/>
      <c r="R227" s="696"/>
      <c r="S227" s="696"/>
      <c r="T227" s="696"/>
      <c r="U227" s="696"/>
      <c r="V227" s="696"/>
      <c r="W227" s="696"/>
      <c r="X227" s="696"/>
      <c r="Y227" s="696"/>
      <c r="Z227" s="696"/>
      <c r="AA227" s="696"/>
      <c r="AB227" s="696"/>
      <c r="AC227" s="696"/>
      <c r="AD227" s="696"/>
      <c r="AE227" s="696"/>
      <c r="AF227" s="696"/>
      <c r="AG227" s="696"/>
      <c r="AH227" s="696"/>
      <c r="AI227" s="696"/>
      <c r="AJ227" s="697"/>
    </row>
    <row r="228" spans="1:36" outlineLevel="1">
      <c r="A228" s="702"/>
      <c r="B228" s="683"/>
      <c r="C228" s="51" t="str">
        <f t="shared" si="17"/>
        <v>01004164</v>
      </c>
      <c r="D228" s="693"/>
      <c r="E228" s="698"/>
      <c r="F228" s="699"/>
      <c r="G228" s="699"/>
      <c r="H228" s="699"/>
      <c r="I228" s="699"/>
      <c r="J228" s="699"/>
      <c r="K228" s="699"/>
      <c r="L228" s="699"/>
      <c r="M228" s="699"/>
      <c r="N228" s="699"/>
      <c r="O228" s="699"/>
      <c r="P228" s="699"/>
      <c r="Q228" s="699"/>
      <c r="R228" s="699"/>
      <c r="S228" s="699"/>
      <c r="T228" s="699"/>
      <c r="U228" s="699"/>
      <c r="V228" s="699"/>
      <c r="W228" s="699"/>
      <c r="X228" s="699"/>
      <c r="Y228" s="699"/>
      <c r="Z228" s="699"/>
      <c r="AA228" s="699"/>
      <c r="AB228" s="699"/>
      <c r="AC228" s="699"/>
      <c r="AD228" s="699"/>
      <c r="AE228" s="699"/>
      <c r="AF228" s="699"/>
      <c r="AG228" s="699"/>
      <c r="AH228" s="699"/>
      <c r="AI228" s="699"/>
      <c r="AJ228" s="700"/>
    </row>
    <row r="229" spans="1:36" outlineLevel="1">
      <c r="A229" s="702"/>
      <c r="B229" s="683"/>
      <c r="C229" s="51" t="str">
        <f t="shared" si="17"/>
        <v>01004168</v>
      </c>
      <c r="D229" s="693"/>
      <c r="E229" s="698"/>
      <c r="F229" s="699"/>
      <c r="G229" s="699"/>
      <c r="H229" s="699"/>
      <c r="I229" s="699"/>
      <c r="J229" s="699"/>
      <c r="K229" s="699"/>
      <c r="L229" s="699"/>
      <c r="M229" s="699"/>
      <c r="N229" s="699"/>
      <c r="O229" s="699"/>
      <c r="P229" s="699"/>
      <c r="Q229" s="699"/>
      <c r="R229" s="699"/>
      <c r="S229" s="699"/>
      <c r="T229" s="699"/>
      <c r="U229" s="699"/>
      <c r="V229" s="699"/>
      <c r="W229" s="699"/>
      <c r="X229" s="699"/>
      <c r="Y229" s="699"/>
      <c r="Z229" s="699"/>
      <c r="AA229" s="699"/>
      <c r="AB229" s="699"/>
      <c r="AC229" s="699"/>
      <c r="AD229" s="699"/>
      <c r="AE229" s="699"/>
      <c r="AF229" s="699"/>
      <c r="AG229" s="699"/>
      <c r="AH229" s="699"/>
      <c r="AI229" s="699"/>
      <c r="AJ229" s="700"/>
    </row>
    <row r="230" spans="1:36" outlineLevel="1">
      <c r="A230" s="702"/>
      <c r="B230" s="684"/>
      <c r="C230" s="51" t="str">
        <f t="shared" si="17"/>
        <v>0100416C</v>
      </c>
      <c r="D230" s="693"/>
      <c r="E230" s="698"/>
      <c r="F230" s="699"/>
      <c r="G230" s="699"/>
      <c r="H230" s="699"/>
      <c r="I230" s="699"/>
      <c r="J230" s="699"/>
      <c r="K230" s="699"/>
      <c r="L230" s="699"/>
      <c r="M230" s="699"/>
      <c r="N230" s="699"/>
      <c r="O230" s="699"/>
      <c r="P230" s="699"/>
      <c r="Q230" s="699"/>
      <c r="R230" s="699"/>
      <c r="S230" s="699"/>
      <c r="T230" s="699"/>
      <c r="U230" s="699"/>
      <c r="V230" s="699"/>
      <c r="W230" s="699"/>
      <c r="X230" s="699"/>
      <c r="Y230" s="699"/>
      <c r="Z230" s="699"/>
      <c r="AA230" s="699"/>
      <c r="AB230" s="699"/>
      <c r="AC230" s="699"/>
      <c r="AD230" s="699"/>
      <c r="AE230" s="699"/>
      <c r="AF230" s="699"/>
      <c r="AG230" s="699"/>
      <c r="AH230" s="699"/>
      <c r="AI230" s="699"/>
      <c r="AJ230" s="700"/>
    </row>
    <row r="231" spans="1:36" outlineLevel="1">
      <c r="A231" s="702"/>
      <c r="B231" s="682" t="str">
        <f>DEC2HEX(HEX2DEC(B227) + 1)</f>
        <v>100417</v>
      </c>
      <c r="C231" s="51" t="str">
        <f t="shared" si="17"/>
        <v>01004170</v>
      </c>
      <c r="D231" s="693"/>
      <c r="E231" s="698"/>
      <c r="F231" s="699"/>
      <c r="G231" s="699"/>
      <c r="H231" s="699"/>
      <c r="I231" s="699"/>
      <c r="J231" s="699"/>
      <c r="K231" s="699"/>
      <c r="L231" s="699"/>
      <c r="M231" s="699"/>
      <c r="N231" s="699"/>
      <c r="O231" s="699"/>
      <c r="P231" s="699"/>
      <c r="Q231" s="699"/>
      <c r="R231" s="699"/>
      <c r="S231" s="699"/>
      <c r="T231" s="699"/>
      <c r="U231" s="699"/>
      <c r="V231" s="699"/>
      <c r="W231" s="699"/>
      <c r="X231" s="699"/>
      <c r="Y231" s="699"/>
      <c r="Z231" s="699"/>
      <c r="AA231" s="699"/>
      <c r="AB231" s="699"/>
      <c r="AC231" s="699"/>
      <c r="AD231" s="699"/>
      <c r="AE231" s="699"/>
      <c r="AF231" s="699"/>
      <c r="AG231" s="699"/>
      <c r="AH231" s="699"/>
      <c r="AI231" s="699"/>
      <c r="AJ231" s="700"/>
    </row>
    <row r="232" spans="1:36" outlineLevel="1">
      <c r="A232" s="702"/>
      <c r="B232" s="683"/>
      <c r="C232" s="51" t="str">
        <f t="shared" si="17"/>
        <v>01004174</v>
      </c>
      <c r="D232" s="693"/>
      <c r="E232" s="698"/>
      <c r="F232" s="699"/>
      <c r="G232" s="699"/>
      <c r="H232" s="699"/>
      <c r="I232" s="699"/>
      <c r="J232" s="699"/>
      <c r="K232" s="699"/>
      <c r="L232" s="699"/>
      <c r="M232" s="699"/>
      <c r="N232" s="699"/>
      <c r="O232" s="699"/>
      <c r="P232" s="699"/>
      <c r="Q232" s="699"/>
      <c r="R232" s="699"/>
      <c r="S232" s="699"/>
      <c r="T232" s="699"/>
      <c r="U232" s="699"/>
      <c r="V232" s="699"/>
      <c r="W232" s="699"/>
      <c r="X232" s="699"/>
      <c r="Y232" s="699"/>
      <c r="Z232" s="699"/>
      <c r="AA232" s="699"/>
      <c r="AB232" s="699"/>
      <c r="AC232" s="699"/>
      <c r="AD232" s="699"/>
      <c r="AE232" s="699"/>
      <c r="AF232" s="699"/>
      <c r="AG232" s="699"/>
      <c r="AH232" s="699"/>
      <c r="AI232" s="699"/>
      <c r="AJ232" s="700"/>
    </row>
    <row r="233" spans="1:36" outlineLevel="1">
      <c r="A233" s="702"/>
      <c r="B233" s="683"/>
      <c r="C233" s="51" t="str">
        <f t="shared" si="17"/>
        <v>01004178</v>
      </c>
      <c r="D233" s="693"/>
      <c r="E233" s="698"/>
      <c r="F233" s="699"/>
      <c r="G233" s="699"/>
      <c r="H233" s="699"/>
      <c r="I233" s="699"/>
      <c r="J233" s="699"/>
      <c r="K233" s="699"/>
      <c r="L233" s="699"/>
      <c r="M233" s="699"/>
      <c r="N233" s="699"/>
      <c r="O233" s="699"/>
      <c r="P233" s="699"/>
      <c r="Q233" s="699"/>
      <c r="R233" s="699"/>
      <c r="S233" s="699"/>
      <c r="T233" s="699"/>
      <c r="U233" s="699"/>
      <c r="V233" s="699"/>
      <c r="W233" s="699"/>
      <c r="X233" s="699"/>
      <c r="Y233" s="699"/>
      <c r="Z233" s="699"/>
      <c r="AA233" s="699"/>
      <c r="AB233" s="699"/>
      <c r="AC233" s="699"/>
      <c r="AD233" s="699"/>
      <c r="AE233" s="699"/>
      <c r="AF233" s="699"/>
      <c r="AG233" s="699"/>
      <c r="AH233" s="699"/>
      <c r="AI233" s="699"/>
      <c r="AJ233" s="700"/>
    </row>
    <row r="234" spans="1:36" outlineLevel="1">
      <c r="A234" s="702"/>
      <c r="B234" s="684"/>
      <c r="C234" s="51" t="str">
        <f t="shared" si="17"/>
        <v>0100417C</v>
      </c>
      <c r="D234" s="693"/>
      <c r="E234" s="698"/>
      <c r="F234" s="699"/>
      <c r="G234" s="699"/>
      <c r="H234" s="699"/>
      <c r="I234" s="699"/>
      <c r="J234" s="699"/>
      <c r="K234" s="699"/>
      <c r="L234" s="699"/>
      <c r="M234" s="699"/>
      <c r="N234" s="699"/>
      <c r="O234" s="699"/>
      <c r="P234" s="699"/>
      <c r="Q234" s="699"/>
      <c r="R234" s="699"/>
      <c r="S234" s="699"/>
      <c r="T234" s="699"/>
      <c r="U234" s="699"/>
      <c r="V234" s="699"/>
      <c r="W234" s="699"/>
      <c r="X234" s="699"/>
      <c r="Y234" s="699"/>
      <c r="Z234" s="699"/>
      <c r="AA234" s="699"/>
      <c r="AB234" s="699"/>
      <c r="AC234" s="699"/>
      <c r="AD234" s="699"/>
      <c r="AE234" s="699"/>
      <c r="AF234" s="699"/>
      <c r="AG234" s="699"/>
      <c r="AH234" s="699"/>
      <c r="AI234" s="699"/>
      <c r="AJ234" s="700"/>
    </row>
    <row r="235" spans="1:36" outlineLevel="1">
      <c r="A235" s="702"/>
      <c r="B235" s="682" t="str">
        <f>DEC2HEX(HEX2DEC(B231) + 1)</f>
        <v>100418</v>
      </c>
      <c r="C235" s="51" t="str">
        <f t="shared" si="17"/>
        <v>01004180</v>
      </c>
      <c r="D235" s="693"/>
      <c r="E235" s="698"/>
      <c r="F235" s="701"/>
      <c r="G235" s="701"/>
      <c r="H235" s="701"/>
      <c r="I235" s="701"/>
      <c r="J235" s="701"/>
      <c r="K235" s="701"/>
      <c r="L235" s="701"/>
      <c r="M235" s="701"/>
      <c r="N235" s="701"/>
      <c r="O235" s="701"/>
      <c r="P235" s="701"/>
      <c r="Q235" s="701"/>
      <c r="R235" s="701"/>
      <c r="S235" s="701"/>
      <c r="T235" s="701"/>
      <c r="U235" s="701"/>
      <c r="V235" s="701"/>
      <c r="W235" s="701"/>
      <c r="X235" s="701"/>
      <c r="Y235" s="701"/>
      <c r="Z235" s="701"/>
      <c r="AA235" s="701"/>
      <c r="AB235" s="701"/>
      <c r="AC235" s="701"/>
      <c r="AD235" s="701"/>
      <c r="AE235" s="701"/>
      <c r="AF235" s="701"/>
      <c r="AG235" s="701"/>
      <c r="AH235" s="701"/>
      <c r="AI235" s="701"/>
      <c r="AJ235" s="700"/>
    </row>
    <row r="236" spans="1:36" outlineLevel="1">
      <c r="A236" s="702"/>
      <c r="B236" s="683"/>
      <c r="C236" s="51" t="str">
        <f t="shared" si="17"/>
        <v>01004184</v>
      </c>
      <c r="D236" s="693"/>
      <c r="E236" s="919"/>
      <c r="F236" s="917"/>
      <c r="G236" s="917"/>
      <c r="H236" s="917"/>
      <c r="I236" s="917"/>
      <c r="J236" s="917"/>
      <c r="K236" s="917"/>
      <c r="L236" s="917"/>
      <c r="M236" s="917"/>
      <c r="N236" s="917"/>
      <c r="O236" s="917"/>
      <c r="P236" s="917"/>
      <c r="Q236" s="917"/>
      <c r="R236" s="917"/>
      <c r="S236" s="917"/>
      <c r="T236" s="917"/>
      <c r="U236" s="917"/>
      <c r="V236" s="917"/>
      <c r="W236" s="917"/>
      <c r="X236" s="917"/>
      <c r="Y236" s="917"/>
      <c r="Z236" s="917"/>
      <c r="AA236" s="917"/>
      <c r="AB236" s="917"/>
      <c r="AC236" s="917"/>
      <c r="AD236" s="917"/>
      <c r="AE236" s="917"/>
      <c r="AF236" s="917"/>
      <c r="AG236" s="917"/>
      <c r="AH236" s="917"/>
      <c r="AI236" s="917"/>
      <c r="AJ236" s="918"/>
    </row>
    <row r="237" spans="1:36" outlineLevel="1">
      <c r="A237" s="702"/>
      <c r="B237" s="683"/>
      <c r="C237" s="51" t="str">
        <f t="shared" si="17"/>
        <v>01004188</v>
      </c>
      <c r="D237" s="693"/>
      <c r="E237" s="919"/>
      <c r="F237" s="917"/>
      <c r="G237" s="917"/>
      <c r="H237" s="917"/>
      <c r="I237" s="917"/>
      <c r="J237" s="917"/>
      <c r="K237" s="917"/>
      <c r="L237" s="917"/>
      <c r="M237" s="917"/>
      <c r="N237" s="917"/>
      <c r="O237" s="917"/>
      <c r="P237" s="917"/>
      <c r="Q237" s="917"/>
      <c r="R237" s="917"/>
      <c r="S237" s="917"/>
      <c r="T237" s="917"/>
      <c r="U237" s="917"/>
      <c r="V237" s="917"/>
      <c r="W237" s="917"/>
      <c r="X237" s="917"/>
      <c r="Y237" s="917"/>
      <c r="Z237" s="917"/>
      <c r="AA237" s="917"/>
      <c r="AB237" s="917"/>
      <c r="AC237" s="917"/>
      <c r="AD237" s="917"/>
      <c r="AE237" s="917"/>
      <c r="AF237" s="917"/>
      <c r="AG237" s="917"/>
      <c r="AH237" s="917"/>
      <c r="AI237" s="917"/>
      <c r="AJ237" s="918"/>
    </row>
    <row r="238" spans="1:36" outlineLevel="1">
      <c r="A238" s="702"/>
      <c r="B238" s="684"/>
      <c r="C238" s="51" t="str">
        <f t="shared" si="17"/>
        <v>0100418C</v>
      </c>
      <c r="D238" s="694"/>
      <c r="E238" s="920"/>
      <c r="F238" s="921"/>
      <c r="G238" s="921"/>
      <c r="H238" s="921"/>
      <c r="I238" s="921"/>
      <c r="J238" s="921"/>
      <c r="K238" s="921"/>
      <c r="L238" s="921"/>
      <c r="M238" s="921"/>
      <c r="N238" s="921"/>
      <c r="O238" s="921"/>
      <c r="P238" s="921"/>
      <c r="Q238" s="921"/>
      <c r="R238" s="921"/>
      <c r="S238" s="921"/>
      <c r="T238" s="921"/>
      <c r="U238" s="921"/>
      <c r="V238" s="921"/>
      <c r="W238" s="921"/>
      <c r="X238" s="921"/>
      <c r="Y238" s="921"/>
      <c r="Z238" s="921"/>
      <c r="AA238" s="921"/>
      <c r="AB238" s="921"/>
      <c r="AC238" s="921"/>
      <c r="AD238" s="921"/>
      <c r="AE238" s="921"/>
      <c r="AF238" s="921"/>
      <c r="AG238" s="921"/>
      <c r="AH238" s="921"/>
      <c r="AI238" s="921"/>
      <c r="AJ238" s="922"/>
    </row>
    <row r="239" spans="1:36" outlineLevel="1">
      <c r="A239" s="702"/>
      <c r="B239" s="682" t="str">
        <f>DEC2HEX(HEX2DEC(B235) + 1)</f>
        <v>100419</v>
      </c>
      <c r="C239" s="51" t="str">
        <f t="shared" si="17"/>
        <v>01004190</v>
      </c>
      <c r="D239" s="62" t="s">
        <v>245</v>
      </c>
      <c r="E239" s="627" t="s">
        <v>245</v>
      </c>
      <c r="F239" s="681"/>
      <c r="G239" s="681"/>
      <c r="H239" s="681"/>
      <c r="I239" s="681"/>
      <c r="J239" s="681"/>
      <c r="K239" s="681"/>
      <c r="L239" s="681"/>
      <c r="M239" s="681"/>
      <c r="N239" s="681"/>
      <c r="O239" s="681"/>
      <c r="P239" s="681"/>
      <c r="Q239" s="681"/>
      <c r="R239" s="681"/>
      <c r="S239" s="681"/>
      <c r="T239" s="681"/>
      <c r="U239" s="681"/>
      <c r="V239" s="681"/>
      <c r="W239" s="681"/>
      <c r="X239" s="681"/>
      <c r="Y239" s="681"/>
      <c r="Z239" s="681"/>
      <c r="AA239" s="681"/>
      <c r="AB239" s="681"/>
      <c r="AC239" s="681"/>
      <c r="AD239" s="681"/>
      <c r="AE239" s="681"/>
      <c r="AF239" s="681"/>
      <c r="AG239" s="681"/>
      <c r="AH239" s="681"/>
      <c r="AI239" s="681"/>
      <c r="AJ239" s="628"/>
    </row>
    <row r="240" spans="1:36" outlineLevel="1">
      <c r="A240" s="702"/>
      <c r="B240" s="683"/>
      <c r="C240" s="51" t="str">
        <f t="shared" si="17"/>
        <v>01004194</v>
      </c>
      <c r="D240" s="62" t="s">
        <v>245</v>
      </c>
      <c r="E240" s="627" t="s">
        <v>245</v>
      </c>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81"/>
      <c r="AF240" s="681"/>
      <c r="AG240" s="681"/>
      <c r="AH240" s="681"/>
      <c r="AI240" s="681"/>
      <c r="AJ240" s="628"/>
    </row>
    <row r="241" spans="1:36" outlineLevel="1">
      <c r="A241" s="702"/>
      <c r="B241" s="683"/>
      <c r="C241" s="51" t="str">
        <f t="shared" si="17"/>
        <v>01004198</v>
      </c>
      <c r="D241" s="62" t="s">
        <v>245</v>
      </c>
      <c r="E241" s="627" t="s">
        <v>245</v>
      </c>
      <c r="F241" s="681"/>
      <c r="G241" s="681"/>
      <c r="H241" s="681"/>
      <c r="I241" s="681"/>
      <c r="J241" s="681"/>
      <c r="K241" s="681"/>
      <c r="L241" s="681"/>
      <c r="M241" s="681"/>
      <c r="N241" s="681"/>
      <c r="O241" s="681"/>
      <c r="P241" s="681"/>
      <c r="Q241" s="681"/>
      <c r="R241" s="681"/>
      <c r="S241" s="681"/>
      <c r="T241" s="681"/>
      <c r="U241" s="681"/>
      <c r="V241" s="681"/>
      <c r="W241" s="681"/>
      <c r="X241" s="681"/>
      <c r="Y241" s="681"/>
      <c r="Z241" s="681"/>
      <c r="AA241" s="681"/>
      <c r="AB241" s="681"/>
      <c r="AC241" s="681"/>
      <c r="AD241" s="681"/>
      <c r="AE241" s="681"/>
      <c r="AF241" s="681"/>
      <c r="AG241" s="681"/>
      <c r="AH241" s="681"/>
      <c r="AI241" s="681"/>
      <c r="AJ241" s="628"/>
    </row>
    <row r="242" spans="1:36" outlineLevel="1">
      <c r="A242" s="702"/>
      <c r="B242" s="684"/>
      <c r="C242" s="51" t="str">
        <f t="shared" si="17"/>
        <v>0100419C</v>
      </c>
      <c r="D242" s="62" t="s">
        <v>245</v>
      </c>
      <c r="E242" s="627" t="s">
        <v>245</v>
      </c>
      <c r="F242" s="681"/>
      <c r="G242" s="681"/>
      <c r="H242" s="681"/>
      <c r="I242" s="681"/>
      <c r="J242" s="681"/>
      <c r="K242" s="681"/>
      <c r="L242" s="681"/>
      <c r="M242" s="681"/>
      <c r="N242" s="681"/>
      <c r="O242" s="681"/>
      <c r="P242" s="681"/>
      <c r="Q242" s="681"/>
      <c r="R242" s="681"/>
      <c r="S242" s="681"/>
      <c r="T242" s="681"/>
      <c r="U242" s="681"/>
      <c r="V242" s="681"/>
      <c r="W242" s="681"/>
      <c r="X242" s="681"/>
      <c r="Y242" s="681"/>
      <c r="Z242" s="681"/>
      <c r="AA242" s="681"/>
      <c r="AB242" s="681"/>
      <c r="AC242" s="681"/>
      <c r="AD242" s="681"/>
      <c r="AE242" s="681"/>
      <c r="AF242" s="681"/>
      <c r="AG242" s="681"/>
      <c r="AH242" s="681"/>
      <c r="AI242" s="681"/>
      <c r="AJ242" s="628"/>
    </row>
    <row r="243" spans="1:36" outlineLevel="1">
      <c r="A243" s="702"/>
      <c r="B243" s="682" t="str">
        <f>DEC2HEX(HEX2DEC(B239) + 1)</f>
        <v>10041A</v>
      </c>
      <c r="C243" s="51" t="str">
        <f t="shared" si="17"/>
        <v>010041A0</v>
      </c>
      <c r="D243" s="62" t="s">
        <v>245</v>
      </c>
      <c r="E243" s="627" t="s">
        <v>245</v>
      </c>
      <c r="F243" s="681"/>
      <c r="G243" s="681"/>
      <c r="H243" s="681"/>
      <c r="I243" s="681"/>
      <c r="J243" s="681"/>
      <c r="K243" s="681"/>
      <c r="L243" s="681"/>
      <c r="M243" s="681"/>
      <c r="N243" s="681"/>
      <c r="O243" s="681"/>
      <c r="P243" s="681"/>
      <c r="Q243" s="681"/>
      <c r="R243" s="681"/>
      <c r="S243" s="681"/>
      <c r="T243" s="681"/>
      <c r="U243" s="681"/>
      <c r="V243" s="681"/>
      <c r="W243" s="681"/>
      <c r="X243" s="681"/>
      <c r="Y243" s="681"/>
      <c r="Z243" s="681"/>
      <c r="AA243" s="681"/>
      <c r="AB243" s="681"/>
      <c r="AC243" s="681"/>
      <c r="AD243" s="681"/>
      <c r="AE243" s="681"/>
      <c r="AF243" s="681"/>
      <c r="AG243" s="681"/>
      <c r="AH243" s="681"/>
      <c r="AI243" s="681"/>
      <c r="AJ243" s="628"/>
    </row>
    <row r="244" spans="1:36" outlineLevel="1">
      <c r="A244" s="702"/>
      <c r="B244" s="683"/>
      <c r="C244" s="51" t="str">
        <f t="shared" si="17"/>
        <v>010041A4</v>
      </c>
      <c r="D244" s="62" t="s">
        <v>245</v>
      </c>
      <c r="E244" s="627" t="s">
        <v>245</v>
      </c>
      <c r="F244" s="681"/>
      <c r="G244" s="681"/>
      <c r="H244" s="681"/>
      <c r="I244" s="681"/>
      <c r="J244" s="681"/>
      <c r="K244" s="681"/>
      <c r="L244" s="681"/>
      <c r="M244" s="681"/>
      <c r="N244" s="681"/>
      <c r="O244" s="681"/>
      <c r="P244" s="681"/>
      <c r="Q244" s="681"/>
      <c r="R244" s="681"/>
      <c r="S244" s="681"/>
      <c r="T244" s="681"/>
      <c r="U244" s="681"/>
      <c r="V244" s="681"/>
      <c r="W244" s="681"/>
      <c r="X244" s="681"/>
      <c r="Y244" s="681"/>
      <c r="Z244" s="681"/>
      <c r="AA244" s="681"/>
      <c r="AB244" s="681"/>
      <c r="AC244" s="681"/>
      <c r="AD244" s="681"/>
      <c r="AE244" s="681"/>
      <c r="AF244" s="681"/>
      <c r="AG244" s="681"/>
      <c r="AH244" s="681"/>
      <c r="AI244" s="681"/>
      <c r="AJ244" s="628"/>
    </row>
    <row r="245" spans="1:36" outlineLevel="1">
      <c r="A245" s="702"/>
      <c r="B245" s="683"/>
      <c r="C245" s="51" t="str">
        <f t="shared" si="17"/>
        <v>010041A8</v>
      </c>
      <c r="D245" s="62" t="s">
        <v>245</v>
      </c>
      <c r="E245" s="627" t="s">
        <v>245</v>
      </c>
      <c r="F245" s="681"/>
      <c r="G245" s="681"/>
      <c r="H245" s="681"/>
      <c r="I245" s="681"/>
      <c r="J245" s="681"/>
      <c r="K245" s="681"/>
      <c r="L245" s="681"/>
      <c r="M245" s="681"/>
      <c r="N245" s="681"/>
      <c r="O245" s="681"/>
      <c r="P245" s="681"/>
      <c r="Q245" s="681"/>
      <c r="R245" s="681"/>
      <c r="S245" s="681"/>
      <c r="T245" s="681"/>
      <c r="U245" s="681"/>
      <c r="V245" s="681"/>
      <c r="W245" s="681"/>
      <c r="X245" s="681"/>
      <c r="Y245" s="681"/>
      <c r="Z245" s="681"/>
      <c r="AA245" s="681"/>
      <c r="AB245" s="681"/>
      <c r="AC245" s="681"/>
      <c r="AD245" s="681"/>
      <c r="AE245" s="681"/>
      <c r="AF245" s="681"/>
      <c r="AG245" s="681"/>
      <c r="AH245" s="681"/>
      <c r="AI245" s="681"/>
      <c r="AJ245" s="628"/>
    </row>
    <row r="246" spans="1:36" outlineLevel="1">
      <c r="A246" s="702"/>
      <c r="B246" s="684"/>
      <c r="C246" s="51" t="str">
        <f t="shared" si="17"/>
        <v>010041AC</v>
      </c>
      <c r="D246" s="62" t="s">
        <v>245</v>
      </c>
      <c r="E246" s="627" t="s">
        <v>245</v>
      </c>
      <c r="F246" s="681"/>
      <c r="G246" s="681"/>
      <c r="H246" s="681"/>
      <c r="I246" s="681"/>
      <c r="J246" s="681"/>
      <c r="K246" s="681"/>
      <c r="L246" s="681"/>
      <c r="M246" s="681"/>
      <c r="N246" s="681"/>
      <c r="O246" s="681"/>
      <c r="P246" s="681"/>
      <c r="Q246" s="681"/>
      <c r="R246" s="681"/>
      <c r="S246" s="681"/>
      <c r="T246" s="681"/>
      <c r="U246" s="681"/>
      <c r="V246" s="681"/>
      <c r="W246" s="681"/>
      <c r="X246" s="681"/>
      <c r="Y246" s="681"/>
      <c r="Z246" s="681"/>
      <c r="AA246" s="681"/>
      <c r="AB246" s="681"/>
      <c r="AC246" s="681"/>
      <c r="AD246" s="681"/>
      <c r="AE246" s="681"/>
      <c r="AF246" s="681"/>
      <c r="AG246" s="681"/>
      <c r="AH246" s="681"/>
      <c r="AI246" s="681"/>
      <c r="AJ246" s="628"/>
    </row>
    <row r="247" spans="1:36" outlineLevel="1">
      <c r="A247" s="702"/>
      <c r="B247" s="682" t="str">
        <f>DEC2HEX(HEX2DEC(B243) + 1)</f>
        <v>10041B</v>
      </c>
      <c r="C247" s="51" t="str">
        <f t="shared" si="17"/>
        <v>010041B0</v>
      </c>
      <c r="D247" s="62" t="s">
        <v>245</v>
      </c>
      <c r="E247" s="627" t="s">
        <v>245</v>
      </c>
      <c r="F247" s="681"/>
      <c r="G247" s="681"/>
      <c r="H247" s="681"/>
      <c r="I247" s="681"/>
      <c r="J247" s="681"/>
      <c r="K247" s="681"/>
      <c r="L247" s="681"/>
      <c r="M247" s="681"/>
      <c r="N247" s="681"/>
      <c r="O247" s="681"/>
      <c r="P247" s="681"/>
      <c r="Q247" s="681"/>
      <c r="R247" s="681"/>
      <c r="S247" s="681"/>
      <c r="T247" s="681"/>
      <c r="U247" s="681"/>
      <c r="V247" s="681"/>
      <c r="W247" s="681"/>
      <c r="X247" s="681"/>
      <c r="Y247" s="681"/>
      <c r="Z247" s="681"/>
      <c r="AA247" s="681"/>
      <c r="AB247" s="681"/>
      <c r="AC247" s="681"/>
      <c r="AD247" s="681"/>
      <c r="AE247" s="681"/>
      <c r="AF247" s="681"/>
      <c r="AG247" s="681"/>
      <c r="AH247" s="681"/>
      <c r="AI247" s="681"/>
      <c r="AJ247" s="628"/>
    </row>
    <row r="248" spans="1:36" outlineLevel="1">
      <c r="A248" s="702"/>
      <c r="B248" s="683"/>
      <c r="C248" s="51" t="str">
        <f t="shared" si="17"/>
        <v>010041B4</v>
      </c>
      <c r="D248" s="62" t="s">
        <v>245</v>
      </c>
      <c r="E248" s="627" t="s">
        <v>245</v>
      </c>
      <c r="F248" s="681"/>
      <c r="G248" s="681"/>
      <c r="H248" s="681"/>
      <c r="I248" s="681"/>
      <c r="J248" s="681"/>
      <c r="K248" s="681"/>
      <c r="L248" s="681"/>
      <c r="M248" s="681"/>
      <c r="N248" s="681"/>
      <c r="O248" s="681"/>
      <c r="P248" s="681"/>
      <c r="Q248" s="681"/>
      <c r="R248" s="681"/>
      <c r="S248" s="681"/>
      <c r="T248" s="681"/>
      <c r="U248" s="681"/>
      <c r="V248" s="681"/>
      <c r="W248" s="681"/>
      <c r="X248" s="681"/>
      <c r="Y248" s="681"/>
      <c r="Z248" s="681"/>
      <c r="AA248" s="681"/>
      <c r="AB248" s="681"/>
      <c r="AC248" s="681"/>
      <c r="AD248" s="681"/>
      <c r="AE248" s="681"/>
      <c r="AF248" s="681"/>
      <c r="AG248" s="681"/>
      <c r="AH248" s="681"/>
      <c r="AI248" s="681"/>
      <c r="AJ248" s="628"/>
    </row>
    <row r="249" spans="1:36" outlineLevel="1">
      <c r="A249" s="702"/>
      <c r="B249" s="683"/>
      <c r="C249" s="51" t="str">
        <f t="shared" si="17"/>
        <v>010041B8</v>
      </c>
      <c r="D249" s="62" t="s">
        <v>245</v>
      </c>
      <c r="E249" s="627" t="s">
        <v>245</v>
      </c>
      <c r="F249" s="681"/>
      <c r="G249" s="681"/>
      <c r="H249" s="681"/>
      <c r="I249" s="681"/>
      <c r="J249" s="681"/>
      <c r="K249" s="681"/>
      <c r="L249" s="681"/>
      <c r="M249" s="681"/>
      <c r="N249" s="681"/>
      <c r="O249" s="681"/>
      <c r="P249" s="681"/>
      <c r="Q249" s="681"/>
      <c r="R249" s="681"/>
      <c r="S249" s="681"/>
      <c r="T249" s="681"/>
      <c r="U249" s="681"/>
      <c r="V249" s="681"/>
      <c r="W249" s="681"/>
      <c r="X249" s="681"/>
      <c r="Y249" s="681"/>
      <c r="Z249" s="681"/>
      <c r="AA249" s="681"/>
      <c r="AB249" s="681"/>
      <c r="AC249" s="681"/>
      <c r="AD249" s="681"/>
      <c r="AE249" s="681"/>
      <c r="AF249" s="681"/>
      <c r="AG249" s="681"/>
      <c r="AH249" s="681"/>
      <c r="AI249" s="681"/>
      <c r="AJ249" s="628"/>
    </row>
    <row r="250" spans="1:36" outlineLevel="1">
      <c r="A250" s="702"/>
      <c r="B250" s="684"/>
      <c r="C250" s="51" t="str">
        <f t="shared" si="17"/>
        <v>010041BC</v>
      </c>
      <c r="D250" s="62" t="s">
        <v>245</v>
      </c>
      <c r="E250" s="627" t="s">
        <v>245</v>
      </c>
      <c r="F250" s="681"/>
      <c r="G250" s="681"/>
      <c r="H250" s="681"/>
      <c r="I250" s="681"/>
      <c r="J250" s="681"/>
      <c r="K250" s="681"/>
      <c r="L250" s="681"/>
      <c r="M250" s="681"/>
      <c r="N250" s="681"/>
      <c r="O250" s="681"/>
      <c r="P250" s="681"/>
      <c r="Q250" s="681"/>
      <c r="R250" s="681"/>
      <c r="S250" s="681"/>
      <c r="T250" s="681"/>
      <c r="U250" s="681"/>
      <c r="V250" s="681"/>
      <c r="W250" s="681"/>
      <c r="X250" s="681"/>
      <c r="Y250" s="681"/>
      <c r="Z250" s="681"/>
      <c r="AA250" s="681"/>
      <c r="AB250" s="681"/>
      <c r="AC250" s="681"/>
      <c r="AD250" s="681"/>
      <c r="AE250" s="681"/>
      <c r="AF250" s="681"/>
      <c r="AG250" s="681"/>
      <c r="AH250" s="681"/>
      <c r="AI250" s="681"/>
      <c r="AJ250" s="628"/>
    </row>
    <row r="251" spans="1:36" outlineLevel="1">
      <c r="A251" s="702"/>
      <c r="B251" s="682" t="str">
        <f>DEC2HEX(HEX2DEC(B247) + 1)</f>
        <v>10041C</v>
      </c>
      <c r="C251" s="51" t="str">
        <f t="shared" si="17"/>
        <v>010041C0</v>
      </c>
      <c r="D251" s="62" t="s">
        <v>245</v>
      </c>
      <c r="E251" s="627" t="s">
        <v>245</v>
      </c>
      <c r="F251" s="681"/>
      <c r="G251" s="681"/>
      <c r="H251" s="681"/>
      <c r="I251" s="681"/>
      <c r="J251" s="681"/>
      <c r="K251" s="681"/>
      <c r="L251" s="681"/>
      <c r="M251" s="681"/>
      <c r="N251" s="681"/>
      <c r="O251" s="681"/>
      <c r="P251" s="681"/>
      <c r="Q251" s="681"/>
      <c r="R251" s="681"/>
      <c r="S251" s="681"/>
      <c r="T251" s="681"/>
      <c r="U251" s="681"/>
      <c r="V251" s="681"/>
      <c r="W251" s="681"/>
      <c r="X251" s="681"/>
      <c r="Y251" s="681"/>
      <c r="Z251" s="681"/>
      <c r="AA251" s="681"/>
      <c r="AB251" s="681"/>
      <c r="AC251" s="681"/>
      <c r="AD251" s="681"/>
      <c r="AE251" s="681"/>
      <c r="AF251" s="681"/>
      <c r="AG251" s="681"/>
      <c r="AH251" s="681"/>
      <c r="AI251" s="681"/>
      <c r="AJ251" s="628"/>
    </row>
    <row r="252" spans="1:36" outlineLevel="1">
      <c r="A252" s="702"/>
      <c r="B252" s="683"/>
      <c r="C252" s="51" t="str">
        <f t="shared" si="17"/>
        <v>010041C4</v>
      </c>
      <c r="D252" s="62" t="s">
        <v>245</v>
      </c>
      <c r="E252" s="627" t="s">
        <v>245</v>
      </c>
      <c r="F252" s="681"/>
      <c r="G252" s="681"/>
      <c r="H252" s="681"/>
      <c r="I252" s="681"/>
      <c r="J252" s="681"/>
      <c r="K252" s="681"/>
      <c r="L252" s="681"/>
      <c r="M252" s="681"/>
      <c r="N252" s="681"/>
      <c r="O252" s="681"/>
      <c r="P252" s="681"/>
      <c r="Q252" s="681"/>
      <c r="R252" s="681"/>
      <c r="S252" s="681"/>
      <c r="T252" s="681"/>
      <c r="U252" s="681"/>
      <c r="V252" s="681"/>
      <c r="W252" s="681"/>
      <c r="X252" s="681"/>
      <c r="Y252" s="681"/>
      <c r="Z252" s="681"/>
      <c r="AA252" s="681"/>
      <c r="AB252" s="681"/>
      <c r="AC252" s="681"/>
      <c r="AD252" s="681"/>
      <c r="AE252" s="681"/>
      <c r="AF252" s="681"/>
      <c r="AG252" s="681"/>
      <c r="AH252" s="681"/>
      <c r="AI252" s="681"/>
      <c r="AJ252" s="628"/>
    </row>
    <row r="253" spans="1:36" outlineLevel="1">
      <c r="A253" s="702"/>
      <c r="B253" s="683"/>
      <c r="C253" s="51" t="str">
        <f t="shared" si="17"/>
        <v>010041C8</v>
      </c>
      <c r="D253" s="62" t="s">
        <v>245</v>
      </c>
      <c r="E253" s="627" t="s">
        <v>245</v>
      </c>
      <c r="F253" s="681"/>
      <c r="G253" s="681"/>
      <c r="H253" s="681"/>
      <c r="I253" s="681"/>
      <c r="J253" s="681"/>
      <c r="K253" s="681"/>
      <c r="L253" s="681"/>
      <c r="M253" s="681"/>
      <c r="N253" s="681"/>
      <c r="O253" s="681"/>
      <c r="P253" s="681"/>
      <c r="Q253" s="681"/>
      <c r="R253" s="681"/>
      <c r="S253" s="681"/>
      <c r="T253" s="681"/>
      <c r="U253" s="681"/>
      <c r="V253" s="681"/>
      <c r="W253" s="681"/>
      <c r="X253" s="681"/>
      <c r="Y253" s="681"/>
      <c r="Z253" s="681"/>
      <c r="AA253" s="681"/>
      <c r="AB253" s="681"/>
      <c r="AC253" s="681"/>
      <c r="AD253" s="681"/>
      <c r="AE253" s="681"/>
      <c r="AF253" s="681"/>
      <c r="AG253" s="681"/>
      <c r="AH253" s="681"/>
      <c r="AI253" s="681"/>
      <c r="AJ253" s="628"/>
    </row>
    <row r="254" spans="1:36" outlineLevel="1">
      <c r="A254" s="702"/>
      <c r="B254" s="684"/>
      <c r="C254" s="51" t="str">
        <f t="shared" si="17"/>
        <v>010041CC</v>
      </c>
      <c r="D254" s="62" t="s">
        <v>245</v>
      </c>
      <c r="E254" s="627" t="s">
        <v>245</v>
      </c>
      <c r="F254" s="681"/>
      <c r="G254" s="681"/>
      <c r="H254" s="681"/>
      <c r="I254" s="681"/>
      <c r="J254" s="681"/>
      <c r="K254" s="681"/>
      <c r="L254" s="681"/>
      <c r="M254" s="681"/>
      <c r="N254" s="681"/>
      <c r="O254" s="681"/>
      <c r="P254" s="681"/>
      <c r="Q254" s="681"/>
      <c r="R254" s="681"/>
      <c r="S254" s="681"/>
      <c r="T254" s="681"/>
      <c r="U254" s="681"/>
      <c r="V254" s="681"/>
      <c r="W254" s="681"/>
      <c r="X254" s="681"/>
      <c r="Y254" s="681"/>
      <c r="Z254" s="681"/>
      <c r="AA254" s="681"/>
      <c r="AB254" s="681"/>
      <c r="AC254" s="681"/>
      <c r="AD254" s="681"/>
      <c r="AE254" s="681"/>
      <c r="AF254" s="681"/>
      <c r="AG254" s="681"/>
      <c r="AH254" s="681"/>
      <c r="AI254" s="681"/>
      <c r="AJ254" s="628"/>
    </row>
    <row r="255" spans="1:36" outlineLevel="1">
      <c r="A255" s="702"/>
      <c r="B255" s="682" t="str">
        <f>DEC2HEX(HEX2DEC(B251) + 1)</f>
        <v>10041D</v>
      </c>
      <c r="C255" s="51" t="str">
        <f t="shared" si="17"/>
        <v>010041D0</v>
      </c>
      <c r="D255" s="62" t="s">
        <v>245</v>
      </c>
      <c r="E255" s="627" t="s">
        <v>245</v>
      </c>
      <c r="F255" s="681"/>
      <c r="G255" s="681"/>
      <c r="H255" s="681"/>
      <c r="I255" s="681"/>
      <c r="J255" s="681"/>
      <c r="K255" s="681"/>
      <c r="L255" s="681"/>
      <c r="M255" s="681"/>
      <c r="N255" s="681"/>
      <c r="O255" s="681"/>
      <c r="P255" s="681"/>
      <c r="Q255" s="681"/>
      <c r="R255" s="681"/>
      <c r="S255" s="681"/>
      <c r="T255" s="681"/>
      <c r="U255" s="681"/>
      <c r="V255" s="681"/>
      <c r="W255" s="681"/>
      <c r="X255" s="681"/>
      <c r="Y255" s="681"/>
      <c r="Z255" s="681"/>
      <c r="AA255" s="681"/>
      <c r="AB255" s="681"/>
      <c r="AC255" s="681"/>
      <c r="AD255" s="681"/>
      <c r="AE255" s="681"/>
      <c r="AF255" s="681"/>
      <c r="AG255" s="681"/>
      <c r="AH255" s="681"/>
      <c r="AI255" s="681"/>
      <c r="AJ255" s="628"/>
    </row>
    <row r="256" spans="1:36" outlineLevel="1">
      <c r="A256" s="702"/>
      <c r="B256" s="683"/>
      <c r="C256" s="51" t="str">
        <f t="shared" si="17"/>
        <v>010041D4</v>
      </c>
      <c r="D256" s="62" t="s">
        <v>245</v>
      </c>
      <c r="E256" s="627" t="s">
        <v>245</v>
      </c>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681"/>
      <c r="AF256" s="681"/>
      <c r="AG256" s="681"/>
      <c r="AH256" s="681"/>
      <c r="AI256" s="681"/>
      <c r="AJ256" s="628"/>
    </row>
    <row r="257" spans="1:36" outlineLevel="1">
      <c r="A257" s="702"/>
      <c r="B257" s="683"/>
      <c r="C257" s="51" t="str">
        <f t="shared" si="17"/>
        <v>010041D8</v>
      </c>
      <c r="D257" s="62" t="s">
        <v>245</v>
      </c>
      <c r="E257" s="627" t="s">
        <v>245</v>
      </c>
      <c r="F257" s="681"/>
      <c r="G257" s="681"/>
      <c r="H257" s="681"/>
      <c r="I257" s="681"/>
      <c r="J257" s="681"/>
      <c r="K257" s="681"/>
      <c r="L257" s="681"/>
      <c r="M257" s="681"/>
      <c r="N257" s="681"/>
      <c r="O257" s="681"/>
      <c r="P257" s="681"/>
      <c r="Q257" s="681"/>
      <c r="R257" s="681"/>
      <c r="S257" s="681"/>
      <c r="T257" s="681"/>
      <c r="U257" s="681"/>
      <c r="V257" s="681"/>
      <c r="W257" s="681"/>
      <c r="X257" s="681"/>
      <c r="Y257" s="681"/>
      <c r="Z257" s="681"/>
      <c r="AA257" s="681"/>
      <c r="AB257" s="681"/>
      <c r="AC257" s="681"/>
      <c r="AD257" s="681"/>
      <c r="AE257" s="681"/>
      <c r="AF257" s="681"/>
      <c r="AG257" s="681"/>
      <c r="AH257" s="681"/>
      <c r="AI257" s="681"/>
      <c r="AJ257" s="628"/>
    </row>
    <row r="258" spans="1:36" outlineLevel="1">
      <c r="A258" s="702"/>
      <c r="B258" s="684"/>
      <c r="C258" s="51" t="str">
        <f t="shared" si="17"/>
        <v>010041DC</v>
      </c>
      <c r="D258" s="62" t="s">
        <v>245</v>
      </c>
      <c r="E258" s="627" t="s">
        <v>245</v>
      </c>
      <c r="F258" s="681"/>
      <c r="G258" s="681"/>
      <c r="H258" s="681"/>
      <c r="I258" s="681"/>
      <c r="J258" s="681"/>
      <c r="K258" s="681"/>
      <c r="L258" s="681"/>
      <c r="M258" s="681"/>
      <c r="N258" s="681"/>
      <c r="O258" s="681"/>
      <c r="P258" s="681"/>
      <c r="Q258" s="681"/>
      <c r="R258" s="681"/>
      <c r="S258" s="681"/>
      <c r="T258" s="681"/>
      <c r="U258" s="681"/>
      <c r="V258" s="681"/>
      <c r="W258" s="681"/>
      <c r="X258" s="681"/>
      <c r="Y258" s="681"/>
      <c r="Z258" s="681"/>
      <c r="AA258" s="681"/>
      <c r="AB258" s="681"/>
      <c r="AC258" s="681"/>
      <c r="AD258" s="681"/>
      <c r="AE258" s="681"/>
      <c r="AF258" s="681"/>
      <c r="AG258" s="681"/>
      <c r="AH258" s="681"/>
      <c r="AI258" s="681"/>
      <c r="AJ258" s="628"/>
    </row>
    <row r="259" spans="1:36" outlineLevel="1">
      <c r="A259" s="702"/>
      <c r="B259" s="682" t="str">
        <f>DEC2HEX(HEX2DEC(B255) + 1)</f>
        <v>10041E</v>
      </c>
      <c r="C259" s="51" t="str">
        <f t="shared" si="17"/>
        <v>010041E0</v>
      </c>
      <c r="D259" s="62" t="s">
        <v>245</v>
      </c>
      <c r="E259" s="627" t="s">
        <v>245</v>
      </c>
      <c r="F259" s="681"/>
      <c r="G259" s="681"/>
      <c r="H259" s="681"/>
      <c r="I259" s="681"/>
      <c r="J259" s="681"/>
      <c r="K259" s="681"/>
      <c r="L259" s="681"/>
      <c r="M259" s="681"/>
      <c r="N259" s="681"/>
      <c r="O259" s="681"/>
      <c r="P259" s="681"/>
      <c r="Q259" s="681"/>
      <c r="R259" s="681"/>
      <c r="S259" s="681"/>
      <c r="T259" s="681"/>
      <c r="U259" s="681"/>
      <c r="V259" s="681"/>
      <c r="W259" s="681"/>
      <c r="X259" s="681"/>
      <c r="Y259" s="681"/>
      <c r="Z259" s="681"/>
      <c r="AA259" s="681"/>
      <c r="AB259" s="681"/>
      <c r="AC259" s="681"/>
      <c r="AD259" s="681"/>
      <c r="AE259" s="681"/>
      <c r="AF259" s="681"/>
      <c r="AG259" s="681"/>
      <c r="AH259" s="681"/>
      <c r="AI259" s="681"/>
      <c r="AJ259" s="628"/>
    </row>
    <row r="260" spans="1:36" outlineLevel="1">
      <c r="A260" s="702"/>
      <c r="B260" s="683"/>
      <c r="C260" s="51" t="str">
        <f t="shared" si="17"/>
        <v>010041E4</v>
      </c>
      <c r="D260" s="62" t="s">
        <v>245</v>
      </c>
      <c r="E260" s="627" t="s">
        <v>245</v>
      </c>
      <c r="F260" s="681"/>
      <c r="G260" s="681"/>
      <c r="H260" s="681"/>
      <c r="I260" s="681"/>
      <c r="J260" s="681"/>
      <c r="K260" s="681"/>
      <c r="L260" s="681"/>
      <c r="M260" s="681"/>
      <c r="N260" s="681"/>
      <c r="O260" s="681"/>
      <c r="P260" s="681"/>
      <c r="Q260" s="681"/>
      <c r="R260" s="681"/>
      <c r="S260" s="681"/>
      <c r="T260" s="681"/>
      <c r="U260" s="681"/>
      <c r="V260" s="681"/>
      <c r="W260" s="681"/>
      <c r="X260" s="681"/>
      <c r="Y260" s="681"/>
      <c r="Z260" s="681"/>
      <c r="AA260" s="681"/>
      <c r="AB260" s="681"/>
      <c r="AC260" s="681"/>
      <c r="AD260" s="681"/>
      <c r="AE260" s="681"/>
      <c r="AF260" s="681"/>
      <c r="AG260" s="681"/>
      <c r="AH260" s="681"/>
      <c r="AI260" s="681"/>
      <c r="AJ260" s="628"/>
    </row>
    <row r="261" spans="1:36" outlineLevel="1">
      <c r="A261" s="702"/>
      <c r="B261" s="683"/>
      <c r="C261" s="51" t="str">
        <f t="shared" si="17"/>
        <v>010041E8</v>
      </c>
      <c r="D261" s="62" t="s">
        <v>245</v>
      </c>
      <c r="E261" s="627" t="s">
        <v>245</v>
      </c>
      <c r="F261" s="681"/>
      <c r="G261" s="681"/>
      <c r="H261" s="681"/>
      <c r="I261" s="681"/>
      <c r="J261" s="681"/>
      <c r="K261" s="681"/>
      <c r="L261" s="681"/>
      <c r="M261" s="681"/>
      <c r="N261" s="681"/>
      <c r="O261" s="681"/>
      <c r="P261" s="681"/>
      <c r="Q261" s="681"/>
      <c r="R261" s="681"/>
      <c r="S261" s="681"/>
      <c r="T261" s="681"/>
      <c r="U261" s="681"/>
      <c r="V261" s="681"/>
      <c r="W261" s="681"/>
      <c r="X261" s="681"/>
      <c r="Y261" s="681"/>
      <c r="Z261" s="681"/>
      <c r="AA261" s="681"/>
      <c r="AB261" s="681"/>
      <c r="AC261" s="681"/>
      <c r="AD261" s="681"/>
      <c r="AE261" s="681"/>
      <c r="AF261" s="681"/>
      <c r="AG261" s="681"/>
      <c r="AH261" s="681"/>
      <c r="AI261" s="681"/>
      <c r="AJ261" s="628"/>
    </row>
    <row r="262" spans="1:36" outlineLevel="1">
      <c r="A262" s="702"/>
      <c r="B262" s="684"/>
      <c r="C262" s="51" t="str">
        <f t="shared" si="17"/>
        <v>010041EC</v>
      </c>
      <c r="D262" s="202" t="s">
        <v>706</v>
      </c>
      <c r="E262" s="704" t="s">
        <v>707</v>
      </c>
      <c r="F262" s="705"/>
      <c r="G262" s="705"/>
      <c r="H262" s="705"/>
      <c r="I262" s="705"/>
      <c r="J262" s="705"/>
      <c r="K262" s="705"/>
      <c r="L262" s="705"/>
      <c r="M262" s="705"/>
      <c r="N262" s="705"/>
      <c r="O262" s="705"/>
      <c r="P262" s="705"/>
      <c r="Q262" s="705"/>
      <c r="R262" s="705"/>
      <c r="S262" s="705"/>
      <c r="T262" s="705"/>
      <c r="U262" s="705"/>
      <c r="V262" s="705"/>
      <c r="W262" s="705"/>
      <c r="X262" s="705"/>
      <c r="Y262" s="705"/>
      <c r="Z262" s="705"/>
      <c r="AA262" s="705"/>
      <c r="AB262" s="705"/>
      <c r="AC262" s="705"/>
      <c r="AD262" s="705"/>
      <c r="AE262" s="705"/>
      <c r="AF262" s="705"/>
      <c r="AG262" s="705"/>
      <c r="AH262" s="705"/>
      <c r="AI262" s="705"/>
      <c r="AJ262" s="706"/>
    </row>
    <row r="263" spans="1:36" ht="15.75" customHeight="1" outlineLevel="1">
      <c r="A263" s="702"/>
      <c r="B263" s="682" t="str">
        <f>DEC2HEX(HEX2DEC(B259) + 1)</f>
        <v>10041F</v>
      </c>
      <c r="C263" s="51" t="str">
        <f t="shared" si="17"/>
        <v>010041F0</v>
      </c>
      <c r="D263" s="703" t="s">
        <v>708</v>
      </c>
      <c r="E263" s="537" t="s">
        <v>709</v>
      </c>
      <c r="F263" s="538"/>
      <c r="G263" s="538"/>
      <c r="H263" s="538"/>
      <c r="I263" s="538"/>
      <c r="J263" s="538"/>
      <c r="K263" s="538"/>
      <c r="L263" s="538"/>
      <c r="M263" s="538"/>
      <c r="N263" s="538"/>
      <c r="O263" s="538"/>
      <c r="P263" s="538"/>
      <c r="Q263" s="538"/>
      <c r="R263" s="538"/>
      <c r="S263" s="538"/>
      <c r="T263" s="538"/>
      <c r="U263" s="538"/>
      <c r="V263" s="538"/>
      <c r="W263" s="538"/>
      <c r="X263" s="538"/>
      <c r="Y263" s="538"/>
      <c r="Z263" s="538"/>
      <c r="AA263" s="538"/>
      <c r="AB263" s="538"/>
      <c r="AC263" s="538"/>
      <c r="AD263" s="538"/>
      <c r="AE263" s="538"/>
      <c r="AF263" s="538"/>
      <c r="AG263" s="538"/>
      <c r="AH263" s="538"/>
      <c r="AI263" s="538"/>
      <c r="AJ263" s="539"/>
    </row>
    <row r="264" spans="1:36" outlineLevel="1">
      <c r="A264" s="702"/>
      <c r="B264" s="683"/>
      <c r="C264" s="51" t="str">
        <f t="shared" si="17"/>
        <v>010041F4</v>
      </c>
      <c r="D264" s="569"/>
      <c r="E264" s="540" t="s">
        <v>710</v>
      </c>
      <c r="F264" s="541"/>
      <c r="G264" s="541"/>
      <c r="H264" s="541"/>
      <c r="I264" s="541"/>
      <c r="J264" s="541"/>
      <c r="K264" s="541"/>
      <c r="L264" s="541"/>
      <c r="M264" s="541"/>
      <c r="N264" s="541"/>
      <c r="O264" s="541"/>
      <c r="P264" s="541"/>
      <c r="Q264" s="541"/>
      <c r="R264" s="541"/>
      <c r="S264" s="541"/>
      <c r="T264" s="541"/>
      <c r="U264" s="541"/>
      <c r="V264" s="541"/>
      <c r="W264" s="541"/>
      <c r="X264" s="541"/>
      <c r="Y264" s="541"/>
      <c r="Z264" s="541"/>
      <c r="AA264" s="541"/>
      <c r="AB264" s="541"/>
      <c r="AC264" s="541"/>
      <c r="AD264" s="541"/>
      <c r="AE264" s="541"/>
      <c r="AF264" s="541"/>
      <c r="AG264" s="541"/>
      <c r="AH264" s="541"/>
      <c r="AI264" s="541"/>
      <c r="AJ264" s="542"/>
    </row>
    <row r="265" spans="1:36" outlineLevel="1">
      <c r="A265" s="702"/>
      <c r="B265" s="683"/>
      <c r="C265" s="51" t="str">
        <f t="shared" si="17"/>
        <v>010041F8</v>
      </c>
      <c r="D265" s="569"/>
      <c r="E265" s="540" t="s">
        <v>711</v>
      </c>
      <c r="F265" s="541"/>
      <c r="G265" s="541"/>
      <c r="H265" s="541"/>
      <c r="I265" s="541"/>
      <c r="J265" s="541"/>
      <c r="K265" s="541"/>
      <c r="L265" s="541"/>
      <c r="M265" s="541"/>
      <c r="N265" s="541"/>
      <c r="O265" s="541"/>
      <c r="P265" s="541"/>
      <c r="Q265" s="541"/>
      <c r="R265" s="541"/>
      <c r="S265" s="541"/>
      <c r="T265" s="541"/>
      <c r="U265" s="541"/>
      <c r="V265" s="541"/>
      <c r="W265" s="541"/>
      <c r="X265" s="541"/>
      <c r="Y265" s="541"/>
      <c r="Z265" s="541"/>
      <c r="AA265" s="541"/>
      <c r="AB265" s="541"/>
      <c r="AC265" s="541"/>
      <c r="AD265" s="541"/>
      <c r="AE265" s="541"/>
      <c r="AF265" s="541"/>
      <c r="AG265" s="541"/>
      <c r="AH265" s="541"/>
      <c r="AI265" s="541"/>
      <c r="AJ265" s="542"/>
    </row>
    <row r="266" spans="1:36" outlineLevel="1">
      <c r="A266" s="702"/>
      <c r="B266" s="684"/>
      <c r="C266" s="51" t="str">
        <f t="shared" si="17"/>
        <v>010041FC</v>
      </c>
      <c r="D266" s="569"/>
      <c r="E266" s="543" t="s">
        <v>712</v>
      </c>
      <c r="F266" s="544"/>
      <c r="G266" s="544"/>
      <c r="H266" s="544"/>
      <c r="I266" s="544"/>
      <c r="J266" s="544"/>
      <c r="K266" s="544"/>
      <c r="L266" s="544"/>
      <c r="M266" s="544"/>
      <c r="N266" s="544"/>
      <c r="O266" s="544"/>
      <c r="P266" s="544"/>
      <c r="Q266" s="544"/>
      <c r="R266" s="544"/>
      <c r="S266" s="544"/>
      <c r="T266" s="544"/>
      <c r="U266" s="544"/>
      <c r="V266" s="544"/>
      <c r="W266" s="544"/>
      <c r="X266" s="544"/>
      <c r="Y266" s="544"/>
      <c r="Z266" s="544"/>
      <c r="AA266" s="544"/>
      <c r="AB266" s="544"/>
      <c r="AC266" s="544"/>
      <c r="AD266" s="544"/>
      <c r="AE266" s="544"/>
      <c r="AF266" s="544"/>
      <c r="AG266" s="544"/>
      <c r="AH266" s="544"/>
      <c r="AI266" s="544"/>
      <c r="AJ266" s="545"/>
    </row>
    <row r="267" spans="1:36" ht="15.75" customHeight="1" outlineLevel="1">
      <c r="A267" s="702"/>
      <c r="B267" s="552" t="s">
        <v>713</v>
      </c>
      <c r="C267" s="552" t="s">
        <v>713</v>
      </c>
      <c r="D267" s="553" t="s">
        <v>446</v>
      </c>
      <c r="E267" s="543"/>
      <c r="F267" s="544"/>
      <c r="G267" s="544"/>
      <c r="H267" s="544"/>
      <c r="I267" s="544"/>
      <c r="J267" s="544"/>
      <c r="K267" s="544"/>
      <c r="L267" s="544"/>
      <c r="M267" s="544"/>
      <c r="N267" s="544"/>
      <c r="O267" s="544"/>
      <c r="P267" s="544"/>
      <c r="Q267" s="544"/>
      <c r="R267" s="544"/>
      <c r="S267" s="544"/>
      <c r="T267" s="544"/>
      <c r="U267" s="544"/>
      <c r="V267" s="544"/>
      <c r="W267" s="544"/>
      <c r="X267" s="544"/>
      <c r="Y267" s="544"/>
      <c r="Z267" s="544"/>
      <c r="AA267" s="544"/>
      <c r="AB267" s="544"/>
      <c r="AC267" s="544"/>
      <c r="AD267" s="544"/>
      <c r="AE267" s="544"/>
      <c r="AF267" s="544"/>
      <c r="AG267" s="544"/>
      <c r="AH267" s="544"/>
      <c r="AI267" s="544"/>
      <c r="AJ267" s="545"/>
    </row>
    <row r="268" spans="1:36" outlineLevel="1">
      <c r="A268" s="702"/>
      <c r="B268" s="468"/>
      <c r="C268" s="468"/>
      <c r="D268" s="554"/>
      <c r="E268" s="559"/>
      <c r="F268" s="560"/>
      <c r="G268" s="560"/>
      <c r="H268" s="560"/>
      <c r="I268" s="560"/>
      <c r="J268" s="560"/>
      <c r="K268" s="560"/>
      <c r="L268" s="560"/>
      <c r="M268" s="560"/>
      <c r="N268" s="560"/>
      <c r="O268" s="560"/>
      <c r="P268" s="560"/>
      <c r="Q268" s="560"/>
      <c r="R268" s="560"/>
      <c r="S268" s="560"/>
      <c r="T268" s="560"/>
      <c r="U268" s="560"/>
      <c r="V268" s="560"/>
      <c r="W268" s="560"/>
      <c r="X268" s="560"/>
      <c r="Y268" s="560"/>
      <c r="Z268" s="560"/>
      <c r="AA268" s="560"/>
      <c r="AB268" s="560"/>
      <c r="AC268" s="560"/>
      <c r="AD268" s="560"/>
      <c r="AE268" s="560"/>
      <c r="AF268" s="560"/>
      <c r="AG268" s="560"/>
      <c r="AH268" s="560"/>
      <c r="AI268" s="560"/>
      <c r="AJ268" s="561"/>
    </row>
    <row r="269" spans="1:36" outlineLevel="1">
      <c r="A269" s="702"/>
      <c r="B269" s="468"/>
      <c r="C269" s="468"/>
      <c r="D269" s="554"/>
      <c r="E269" s="559"/>
      <c r="F269" s="560"/>
      <c r="G269" s="560"/>
      <c r="H269" s="560"/>
      <c r="I269" s="560"/>
      <c r="J269" s="560"/>
      <c r="K269" s="560"/>
      <c r="L269" s="560"/>
      <c r="M269" s="560"/>
      <c r="N269" s="560"/>
      <c r="O269" s="560"/>
      <c r="P269" s="560"/>
      <c r="Q269" s="560"/>
      <c r="R269" s="560"/>
      <c r="S269" s="560"/>
      <c r="T269" s="560"/>
      <c r="U269" s="560"/>
      <c r="V269" s="560"/>
      <c r="W269" s="560"/>
      <c r="X269" s="560"/>
      <c r="Y269" s="560"/>
      <c r="Z269" s="560"/>
      <c r="AA269" s="560"/>
      <c r="AB269" s="560"/>
      <c r="AC269" s="560"/>
      <c r="AD269" s="560"/>
      <c r="AE269" s="560"/>
      <c r="AF269" s="560"/>
      <c r="AG269" s="560"/>
      <c r="AH269" s="560"/>
      <c r="AI269" s="560"/>
      <c r="AJ269" s="561"/>
    </row>
    <row r="270" spans="1:36" outlineLevel="1">
      <c r="A270" s="702"/>
      <c r="B270" s="468"/>
      <c r="C270" s="468"/>
      <c r="D270" s="555"/>
      <c r="E270" s="562"/>
      <c r="F270" s="563"/>
      <c r="G270" s="563"/>
      <c r="H270" s="563"/>
      <c r="I270" s="563"/>
      <c r="J270" s="563"/>
      <c r="K270" s="563"/>
      <c r="L270" s="563"/>
      <c r="M270" s="563"/>
      <c r="N270" s="563"/>
      <c r="O270" s="563"/>
      <c r="P270" s="563"/>
      <c r="Q270" s="563"/>
      <c r="R270" s="563"/>
      <c r="S270" s="563"/>
      <c r="T270" s="563"/>
      <c r="U270" s="563"/>
      <c r="V270" s="563"/>
      <c r="W270" s="563"/>
      <c r="X270" s="563"/>
      <c r="Y270" s="563"/>
      <c r="Z270" s="563"/>
      <c r="AA270" s="563"/>
      <c r="AB270" s="563"/>
      <c r="AC270" s="563"/>
      <c r="AD270" s="563"/>
      <c r="AE270" s="563"/>
      <c r="AF270" s="563"/>
      <c r="AG270" s="563"/>
      <c r="AH270" s="563"/>
      <c r="AI270" s="563"/>
      <c r="AJ270" s="564"/>
    </row>
    <row r="271" spans="1:36" ht="26.25">
      <c r="A271" s="73" t="s">
        <v>447</v>
      </c>
      <c r="B271" s="74"/>
      <c r="C271" s="74"/>
      <c r="D271" s="75"/>
      <c r="E271" s="75"/>
      <c r="F271" s="75"/>
      <c r="G271" s="75"/>
      <c r="H271" s="49"/>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68"/>
      <c r="AJ271" s="45"/>
    </row>
    <row r="272" spans="1:36" outlineLevel="1">
      <c r="A272" s="718"/>
      <c r="B272" s="552" t="s">
        <v>714</v>
      </c>
      <c r="C272" s="552" t="s">
        <v>714</v>
      </c>
      <c r="D272" s="715" t="s">
        <v>715</v>
      </c>
      <c r="E272" s="556"/>
      <c r="F272" s="557"/>
      <c r="G272" s="557"/>
      <c r="H272" s="557"/>
      <c r="I272" s="557"/>
      <c r="J272" s="557"/>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8"/>
    </row>
    <row r="273" spans="1:36" outlineLevel="1">
      <c r="A273" s="718"/>
      <c r="B273" s="468"/>
      <c r="C273" s="468"/>
      <c r="D273" s="716"/>
      <c r="E273" s="559"/>
      <c r="F273" s="560"/>
      <c r="G273" s="560"/>
      <c r="H273" s="560"/>
      <c r="I273" s="560"/>
      <c r="J273" s="560"/>
      <c r="K273" s="560"/>
      <c r="L273" s="560"/>
      <c r="M273" s="560"/>
      <c r="N273" s="560"/>
      <c r="O273" s="560"/>
      <c r="P273" s="560"/>
      <c r="Q273" s="560"/>
      <c r="R273" s="560"/>
      <c r="S273" s="560"/>
      <c r="T273" s="560"/>
      <c r="U273" s="560"/>
      <c r="V273" s="560"/>
      <c r="W273" s="560"/>
      <c r="X273" s="560"/>
      <c r="Y273" s="560"/>
      <c r="Z273" s="560"/>
      <c r="AA273" s="560"/>
      <c r="AB273" s="560"/>
      <c r="AC273" s="560"/>
      <c r="AD273" s="560"/>
      <c r="AE273" s="560"/>
      <c r="AF273" s="560"/>
      <c r="AG273" s="560"/>
      <c r="AH273" s="560"/>
      <c r="AI273" s="560"/>
      <c r="AJ273" s="561"/>
    </row>
    <row r="274" spans="1:36" outlineLevel="1">
      <c r="A274" s="718"/>
      <c r="B274" s="468"/>
      <c r="C274" s="468"/>
      <c r="D274" s="716"/>
      <c r="E274" s="559"/>
      <c r="F274" s="560"/>
      <c r="G274" s="560"/>
      <c r="H274" s="560"/>
      <c r="I274" s="560"/>
      <c r="J274" s="560"/>
      <c r="K274" s="560"/>
      <c r="L274" s="560"/>
      <c r="M274" s="560"/>
      <c r="N274" s="560"/>
      <c r="O274" s="560"/>
      <c r="P274" s="560"/>
      <c r="Q274" s="560"/>
      <c r="R274" s="560"/>
      <c r="S274" s="560"/>
      <c r="T274" s="560"/>
      <c r="U274" s="560"/>
      <c r="V274" s="560"/>
      <c r="W274" s="560"/>
      <c r="X274" s="560"/>
      <c r="Y274" s="560"/>
      <c r="Z274" s="560"/>
      <c r="AA274" s="560"/>
      <c r="AB274" s="560"/>
      <c r="AC274" s="560"/>
      <c r="AD274" s="560"/>
      <c r="AE274" s="560"/>
      <c r="AF274" s="560"/>
      <c r="AG274" s="560"/>
      <c r="AH274" s="560"/>
      <c r="AI274" s="560"/>
      <c r="AJ274" s="561"/>
    </row>
    <row r="275" spans="1:36" outlineLevel="1">
      <c r="A275" s="718"/>
      <c r="B275" s="468"/>
      <c r="C275" s="468"/>
      <c r="D275" s="717"/>
      <c r="E275" s="562"/>
      <c r="F275" s="563"/>
      <c r="G275" s="563"/>
      <c r="H275" s="563"/>
      <c r="I275" s="563"/>
      <c r="J275" s="563"/>
      <c r="K275" s="563"/>
      <c r="L275" s="563"/>
      <c r="M275" s="563"/>
      <c r="N275" s="563"/>
      <c r="O275" s="563"/>
      <c r="P275" s="563"/>
      <c r="Q275" s="563"/>
      <c r="R275" s="563"/>
      <c r="S275" s="563"/>
      <c r="T275" s="563"/>
      <c r="U275" s="563"/>
      <c r="V275" s="563"/>
      <c r="W275" s="563"/>
      <c r="X275" s="563"/>
      <c r="Y275" s="563"/>
      <c r="Z275" s="563"/>
      <c r="AA275" s="563"/>
      <c r="AB275" s="563"/>
      <c r="AC275" s="563"/>
      <c r="AD275" s="563"/>
      <c r="AE275" s="563"/>
      <c r="AF275" s="563"/>
      <c r="AG275" s="563"/>
      <c r="AH275" s="563"/>
      <c r="AI275" s="563"/>
      <c r="AJ275" s="564"/>
    </row>
    <row r="276" spans="1:36" outlineLevel="1">
      <c r="A276" s="46"/>
      <c r="B276" s="76"/>
      <c r="C276" s="77"/>
      <c r="D276" s="78" t="s">
        <v>261</v>
      </c>
      <c r="E276" s="78" t="s">
        <v>261</v>
      </c>
      <c r="F276" s="78" t="s">
        <v>261</v>
      </c>
      <c r="G276" s="78" t="s">
        <v>261</v>
      </c>
      <c r="H276" s="78" t="s">
        <v>261</v>
      </c>
      <c r="I276" s="78" t="s">
        <v>261</v>
      </c>
      <c r="J276" s="78" t="s">
        <v>261</v>
      </c>
      <c r="K276" s="78" t="s">
        <v>261</v>
      </c>
      <c r="L276" s="78" t="s">
        <v>261</v>
      </c>
      <c r="M276" s="78" t="s">
        <v>261</v>
      </c>
      <c r="N276" s="78" t="s">
        <v>261</v>
      </c>
      <c r="O276" s="78" t="s">
        <v>261</v>
      </c>
      <c r="P276" s="78" t="s">
        <v>261</v>
      </c>
      <c r="Q276" s="78" t="s">
        <v>261</v>
      </c>
      <c r="R276" s="78" t="s">
        <v>261</v>
      </c>
      <c r="S276" s="78" t="s">
        <v>261</v>
      </c>
      <c r="T276" s="78" t="s">
        <v>261</v>
      </c>
      <c r="U276" s="78" t="s">
        <v>261</v>
      </c>
      <c r="V276" s="78" t="s">
        <v>261</v>
      </c>
      <c r="W276" s="78" t="s">
        <v>261</v>
      </c>
      <c r="X276" s="78" t="s">
        <v>261</v>
      </c>
      <c r="Y276" s="78" t="s">
        <v>261</v>
      </c>
      <c r="Z276" s="78" t="s">
        <v>261</v>
      </c>
      <c r="AA276" s="78" t="s">
        <v>261</v>
      </c>
      <c r="AB276" s="78" t="s">
        <v>261</v>
      </c>
      <c r="AC276" s="78" t="s">
        <v>261</v>
      </c>
      <c r="AD276" s="78" t="s">
        <v>261</v>
      </c>
      <c r="AE276" s="78" t="s">
        <v>261</v>
      </c>
      <c r="AF276" s="78" t="s">
        <v>261</v>
      </c>
      <c r="AG276" s="78" t="s">
        <v>261</v>
      </c>
      <c r="AH276" s="78" t="s">
        <v>261</v>
      </c>
      <c r="AI276" s="79" t="s">
        <v>261</v>
      </c>
      <c r="AJ276" s="46"/>
    </row>
    <row r="277" spans="1:36" ht="26.25">
      <c r="A277" s="712" t="s">
        <v>716</v>
      </c>
      <c r="B277" s="712"/>
      <c r="C277" s="712"/>
      <c r="D277" s="712"/>
      <c r="E277" s="712"/>
      <c r="F277" s="712"/>
      <c r="G277" s="713"/>
      <c r="H277" s="49"/>
      <c r="I277" s="49"/>
      <c r="J277" s="49"/>
      <c r="K277" s="49"/>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68"/>
      <c r="AJ277" s="45"/>
    </row>
    <row r="278" spans="1:36" ht="15.75" hidden="1" customHeight="1" outlineLevel="1">
      <c r="A278" s="714"/>
      <c r="B278" s="552" t="s">
        <v>717</v>
      </c>
      <c r="C278" s="552" t="s">
        <v>717</v>
      </c>
      <c r="D278" s="715" t="s">
        <v>718</v>
      </c>
      <c r="E278" s="556"/>
      <c r="F278" s="557"/>
      <c r="G278" s="557"/>
      <c r="H278" s="557"/>
      <c r="I278" s="557"/>
      <c r="J278" s="557"/>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8"/>
    </row>
    <row r="279" spans="1:36" hidden="1" outlineLevel="1">
      <c r="A279" s="714"/>
      <c r="B279" s="468"/>
      <c r="C279" s="468"/>
      <c r="D279" s="716"/>
      <c r="E279" s="559"/>
      <c r="F279" s="560"/>
      <c r="G279" s="560"/>
      <c r="H279" s="560"/>
      <c r="I279" s="560"/>
      <c r="J279" s="560"/>
      <c r="K279" s="560"/>
      <c r="L279" s="560"/>
      <c r="M279" s="560"/>
      <c r="N279" s="560"/>
      <c r="O279" s="560"/>
      <c r="P279" s="560"/>
      <c r="Q279" s="560"/>
      <c r="R279" s="560"/>
      <c r="S279" s="560"/>
      <c r="T279" s="560"/>
      <c r="U279" s="560"/>
      <c r="V279" s="560"/>
      <c r="W279" s="560"/>
      <c r="X279" s="560"/>
      <c r="Y279" s="560"/>
      <c r="Z279" s="560"/>
      <c r="AA279" s="560"/>
      <c r="AB279" s="560"/>
      <c r="AC279" s="560"/>
      <c r="AD279" s="560"/>
      <c r="AE279" s="560"/>
      <c r="AF279" s="560"/>
      <c r="AG279" s="560"/>
      <c r="AH279" s="560"/>
      <c r="AI279" s="560"/>
      <c r="AJ279" s="561"/>
    </row>
    <row r="280" spans="1:36" hidden="1" outlineLevel="1">
      <c r="A280" s="714"/>
      <c r="B280" s="468"/>
      <c r="C280" s="468"/>
      <c r="D280" s="716"/>
      <c r="E280" s="559"/>
      <c r="F280" s="560"/>
      <c r="G280" s="560"/>
      <c r="H280" s="560"/>
      <c r="I280" s="560"/>
      <c r="J280" s="560"/>
      <c r="K280" s="560"/>
      <c r="L280" s="560"/>
      <c r="M280" s="560"/>
      <c r="N280" s="560"/>
      <c r="O280" s="560"/>
      <c r="P280" s="560"/>
      <c r="Q280" s="560"/>
      <c r="R280" s="560"/>
      <c r="S280" s="560"/>
      <c r="T280" s="560"/>
      <c r="U280" s="560"/>
      <c r="V280" s="560"/>
      <c r="W280" s="560"/>
      <c r="X280" s="560"/>
      <c r="Y280" s="560"/>
      <c r="Z280" s="560"/>
      <c r="AA280" s="560"/>
      <c r="AB280" s="560"/>
      <c r="AC280" s="560"/>
      <c r="AD280" s="560"/>
      <c r="AE280" s="560"/>
      <c r="AF280" s="560"/>
      <c r="AG280" s="560"/>
      <c r="AH280" s="560"/>
      <c r="AI280" s="560"/>
      <c r="AJ280" s="561"/>
    </row>
    <row r="281" spans="1:36" hidden="1" outlineLevel="1">
      <c r="A281" s="714"/>
      <c r="B281" s="468"/>
      <c r="C281" s="468"/>
      <c r="D281" s="717"/>
      <c r="E281" s="562"/>
      <c r="F281" s="563"/>
      <c r="G281" s="563"/>
      <c r="H281" s="563"/>
      <c r="I281" s="563"/>
      <c r="J281" s="563"/>
      <c r="K281" s="563"/>
      <c r="L281" s="563"/>
      <c r="M281" s="563"/>
      <c r="N281" s="563"/>
      <c r="O281" s="563"/>
      <c r="P281" s="563"/>
      <c r="Q281" s="563"/>
      <c r="R281" s="563"/>
      <c r="S281" s="563"/>
      <c r="T281" s="563"/>
      <c r="U281" s="563"/>
      <c r="V281" s="563"/>
      <c r="W281" s="563"/>
      <c r="X281" s="563"/>
      <c r="Y281" s="563"/>
      <c r="Z281" s="563"/>
      <c r="AA281" s="563"/>
      <c r="AB281" s="563"/>
      <c r="AC281" s="563"/>
      <c r="AD281" s="563"/>
      <c r="AE281" s="563"/>
      <c r="AF281" s="563"/>
      <c r="AG281" s="563"/>
      <c r="AH281" s="563"/>
      <c r="AI281" s="563"/>
      <c r="AJ281" s="564"/>
    </row>
    <row r="282" spans="1:36" ht="26.25" collapsed="1">
      <c r="A282" s="710" t="s">
        <v>719</v>
      </c>
      <c r="B282" s="710"/>
      <c r="C282" s="710"/>
      <c r="D282" s="710"/>
      <c r="E282" s="710"/>
      <c r="F282" s="710"/>
      <c r="G282" s="711"/>
      <c r="H282" s="49"/>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68"/>
      <c r="AJ282" s="45"/>
    </row>
    <row r="520" ht="12.95" customHeight="1"/>
    <row r="653" spans="1:36" s="45" customFormat="1">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row>
    <row r="659" spans="1:36" s="45" customFormat="1">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row>
  </sheetData>
  <mergeCells count="638">
    <mergeCell ref="A282:G282"/>
    <mergeCell ref="A277:G277"/>
    <mergeCell ref="A278:A281"/>
    <mergeCell ref="B278:B281"/>
    <mergeCell ref="C278:C281"/>
    <mergeCell ref="D278:D281"/>
    <mergeCell ref="E278:AJ278"/>
    <mergeCell ref="E279:AJ279"/>
    <mergeCell ref="E280:AJ280"/>
    <mergeCell ref="E281:AJ281"/>
    <mergeCell ref="A272:A275"/>
    <mergeCell ref="B272:B275"/>
    <mergeCell ref="C272:C275"/>
    <mergeCell ref="D272:D275"/>
    <mergeCell ref="E272:AJ272"/>
    <mergeCell ref="E273:AJ273"/>
    <mergeCell ref="E274:AJ274"/>
    <mergeCell ref="E275:AJ275"/>
    <mergeCell ref="B267:B270"/>
    <mergeCell ref="C267:C270"/>
    <mergeCell ref="D267:D270"/>
    <mergeCell ref="E267:AJ267"/>
    <mergeCell ref="E268:AJ268"/>
    <mergeCell ref="E269:AJ269"/>
    <mergeCell ref="E270:AJ270"/>
    <mergeCell ref="A139:A270"/>
    <mergeCell ref="B263:B266"/>
    <mergeCell ref="D263:D266"/>
    <mergeCell ref="E263:AJ263"/>
    <mergeCell ref="E264:AJ264"/>
    <mergeCell ref="E265:AJ265"/>
    <mergeCell ref="E266:AJ266"/>
    <mergeCell ref="B255:B258"/>
    <mergeCell ref="E255:AJ255"/>
    <mergeCell ref="E256:AJ256"/>
    <mergeCell ref="E257:AJ257"/>
    <mergeCell ref="E258:AJ258"/>
    <mergeCell ref="B259:B262"/>
    <mergeCell ref="E259:AJ259"/>
    <mergeCell ref="E260:AJ260"/>
    <mergeCell ref="E261:AJ261"/>
    <mergeCell ref="E262:AJ262"/>
    <mergeCell ref="B247:B250"/>
    <mergeCell ref="E247:AJ247"/>
    <mergeCell ref="E248:AJ248"/>
    <mergeCell ref="E249:AJ249"/>
    <mergeCell ref="E250:AJ250"/>
    <mergeCell ref="B251:B254"/>
    <mergeCell ref="E251:AJ251"/>
    <mergeCell ref="E252:AJ252"/>
    <mergeCell ref="E253:AJ253"/>
    <mergeCell ref="E254:AJ254"/>
    <mergeCell ref="B239:B242"/>
    <mergeCell ref="E239:AJ239"/>
    <mergeCell ref="E240:AJ240"/>
    <mergeCell ref="E241:AJ241"/>
    <mergeCell ref="E242:AJ242"/>
    <mergeCell ref="B243:B246"/>
    <mergeCell ref="E243:AJ243"/>
    <mergeCell ref="E244:AJ244"/>
    <mergeCell ref="E245:AJ245"/>
    <mergeCell ref="E246:AJ246"/>
    <mergeCell ref="B223:B226"/>
    <mergeCell ref="E223:AJ223"/>
    <mergeCell ref="E224:AJ224"/>
    <mergeCell ref="E225:AJ225"/>
    <mergeCell ref="E226:AJ226"/>
    <mergeCell ref="B227:B230"/>
    <mergeCell ref="D227:D238"/>
    <mergeCell ref="E227:AJ238"/>
    <mergeCell ref="B231:B234"/>
    <mergeCell ref="B235:B238"/>
    <mergeCell ref="B215:B218"/>
    <mergeCell ref="E215:AJ215"/>
    <mergeCell ref="E216:AJ216"/>
    <mergeCell ref="E217:AJ217"/>
    <mergeCell ref="E218:AJ218"/>
    <mergeCell ref="B219:B222"/>
    <mergeCell ref="E219:AJ219"/>
    <mergeCell ref="E220:AJ220"/>
    <mergeCell ref="E221:AJ221"/>
    <mergeCell ref="E222:AJ222"/>
    <mergeCell ref="B207:B210"/>
    <mergeCell ref="E207:AJ207"/>
    <mergeCell ref="E208:AJ208"/>
    <mergeCell ref="E209:AJ209"/>
    <mergeCell ref="E210:AJ210"/>
    <mergeCell ref="B211:B214"/>
    <mergeCell ref="E211:AJ211"/>
    <mergeCell ref="E212:AJ212"/>
    <mergeCell ref="E213:AJ213"/>
    <mergeCell ref="E214:AJ214"/>
    <mergeCell ref="B195:B198"/>
    <mergeCell ref="E195:AB195"/>
    <mergeCell ref="AC195:AH195"/>
    <mergeCell ref="E196:AB196"/>
    <mergeCell ref="AC196:AH196"/>
    <mergeCell ref="AI196:AJ196"/>
    <mergeCell ref="E197:AB197"/>
    <mergeCell ref="E202:AJ202"/>
    <mergeCell ref="B203:B206"/>
    <mergeCell ref="E203:AJ203"/>
    <mergeCell ref="E204:AJ204"/>
    <mergeCell ref="E205:AJ205"/>
    <mergeCell ref="E206:AJ206"/>
    <mergeCell ref="AC197:AH197"/>
    <mergeCell ref="E198:AB198"/>
    <mergeCell ref="AC198:AH198"/>
    <mergeCell ref="AI198:AJ198"/>
    <mergeCell ref="B199:B202"/>
    <mergeCell ref="E199:AB199"/>
    <mergeCell ref="AC199:AJ199"/>
    <mergeCell ref="E200:AB200"/>
    <mergeCell ref="AC200:AJ200"/>
    <mergeCell ref="E201:AJ201"/>
    <mergeCell ref="B191:B194"/>
    <mergeCell ref="E191:AB191"/>
    <mergeCell ref="AC191:AH191"/>
    <mergeCell ref="E192:AB192"/>
    <mergeCell ref="AC192:AH192"/>
    <mergeCell ref="AI192:AJ192"/>
    <mergeCell ref="E193:AB193"/>
    <mergeCell ref="AC193:AH193"/>
    <mergeCell ref="E194:AB194"/>
    <mergeCell ref="AC194:AH194"/>
    <mergeCell ref="AI194:AJ194"/>
    <mergeCell ref="AI186:AJ186"/>
    <mergeCell ref="B187:B190"/>
    <mergeCell ref="E187:AB187"/>
    <mergeCell ref="AC187:AH187"/>
    <mergeCell ref="E188:AB188"/>
    <mergeCell ref="AC188:AH188"/>
    <mergeCell ref="AI188:AJ188"/>
    <mergeCell ref="E189:AB189"/>
    <mergeCell ref="AC189:AH189"/>
    <mergeCell ref="E190:AB190"/>
    <mergeCell ref="B183:B186"/>
    <mergeCell ref="E183:AB183"/>
    <mergeCell ref="AC183:AH183"/>
    <mergeCell ref="E184:AB184"/>
    <mergeCell ref="AC184:AH184"/>
    <mergeCell ref="AI184:AJ184"/>
    <mergeCell ref="E185:AB185"/>
    <mergeCell ref="AC185:AH185"/>
    <mergeCell ref="E186:AB186"/>
    <mergeCell ref="AC186:AH186"/>
    <mergeCell ref="AC190:AH190"/>
    <mergeCell ref="AI190:AJ190"/>
    <mergeCell ref="B175:B178"/>
    <mergeCell ref="E175:AJ175"/>
    <mergeCell ref="E176:AJ176"/>
    <mergeCell ref="E177:AJ177"/>
    <mergeCell ref="E178:AJ178"/>
    <mergeCell ref="B179:B182"/>
    <mergeCell ref="E179:AJ179"/>
    <mergeCell ref="E180:AJ180"/>
    <mergeCell ref="E181:AJ181"/>
    <mergeCell ref="E182:AJ182"/>
    <mergeCell ref="B167:B170"/>
    <mergeCell ref="E167:AJ167"/>
    <mergeCell ref="E168:AJ168"/>
    <mergeCell ref="E169:AJ169"/>
    <mergeCell ref="E170:AJ170"/>
    <mergeCell ref="B171:B174"/>
    <mergeCell ref="E171:AJ171"/>
    <mergeCell ref="E172:AJ172"/>
    <mergeCell ref="E173:AJ173"/>
    <mergeCell ref="E174:AJ174"/>
    <mergeCell ref="AC159:AE159"/>
    <mergeCell ref="AF159:AG159"/>
    <mergeCell ref="AB160:AD160"/>
    <mergeCell ref="AE160:AG160"/>
    <mergeCell ref="AH160:AJ160"/>
    <mergeCell ref="B163:B166"/>
    <mergeCell ref="E163:AJ163"/>
    <mergeCell ref="E164:AJ164"/>
    <mergeCell ref="E165:AJ165"/>
    <mergeCell ref="E166:AJ166"/>
    <mergeCell ref="B159:B162"/>
    <mergeCell ref="E159:F159"/>
    <mergeCell ref="G159:H159"/>
    <mergeCell ref="I159:J159"/>
    <mergeCell ref="K159:L159"/>
    <mergeCell ref="M159:N159"/>
    <mergeCell ref="O159:P159"/>
    <mergeCell ref="Q159:R159"/>
    <mergeCell ref="S159:T159"/>
    <mergeCell ref="E161:AJ161"/>
    <mergeCell ref="E162:AJ162"/>
    <mergeCell ref="AI159:AJ159"/>
    <mergeCell ref="E160:F160"/>
    <mergeCell ref="G160:H160"/>
    <mergeCell ref="I160:J160"/>
    <mergeCell ref="K160:L160"/>
    <mergeCell ref="M160:N160"/>
    <mergeCell ref="O160:P160"/>
    <mergeCell ref="Q160:R160"/>
    <mergeCell ref="S160:T160"/>
    <mergeCell ref="Y160:AA160"/>
    <mergeCell ref="U159:V159"/>
    <mergeCell ref="W159:X159"/>
    <mergeCell ref="Y159:Z159"/>
    <mergeCell ref="AA159:AB159"/>
    <mergeCell ref="M154:N154"/>
    <mergeCell ref="O154:AB154"/>
    <mergeCell ref="AC154:AJ154"/>
    <mergeCell ref="B155:B158"/>
    <mergeCell ref="E155:T155"/>
    <mergeCell ref="V155:Y155"/>
    <mergeCell ref="E156:T156"/>
    <mergeCell ref="U156:Y156"/>
    <mergeCell ref="E157:T157"/>
    <mergeCell ref="U157:AJ157"/>
    <mergeCell ref="B151:B154"/>
    <mergeCell ref="E154:F154"/>
    <mergeCell ref="G154:H154"/>
    <mergeCell ref="I154:J154"/>
    <mergeCell ref="K154:L154"/>
    <mergeCell ref="E158:AJ158"/>
    <mergeCell ref="Y151:AB151"/>
    <mergeCell ref="AC151:AJ151"/>
    <mergeCell ref="E152:T152"/>
    <mergeCell ref="U152:AJ152"/>
    <mergeCell ref="E153:P153"/>
    <mergeCell ref="R153:T153"/>
    <mergeCell ref="U153:X153"/>
    <mergeCell ref="Y153:AB153"/>
    <mergeCell ref="AC153:AJ153"/>
    <mergeCell ref="E151:F151"/>
    <mergeCell ref="G151:H151"/>
    <mergeCell ref="I151:L151"/>
    <mergeCell ref="M151:T151"/>
    <mergeCell ref="U151:X151"/>
    <mergeCell ref="AC150:AJ150"/>
    <mergeCell ref="M148:T148"/>
    <mergeCell ref="U148:X148"/>
    <mergeCell ref="Y148:AB148"/>
    <mergeCell ref="AC148:AJ148"/>
    <mergeCell ref="E149:H149"/>
    <mergeCell ref="I149:L149"/>
    <mergeCell ref="M149:T149"/>
    <mergeCell ref="U149:X149"/>
    <mergeCell ref="Y149:AB149"/>
    <mergeCell ref="AC149:AJ149"/>
    <mergeCell ref="P144:S144"/>
    <mergeCell ref="T144:AC144"/>
    <mergeCell ref="AD144:AJ144"/>
    <mergeCell ref="AC146:AJ146"/>
    <mergeCell ref="B147:B150"/>
    <mergeCell ref="E147:H147"/>
    <mergeCell ref="I147:L147"/>
    <mergeCell ref="M147:T147"/>
    <mergeCell ref="U147:X147"/>
    <mergeCell ref="Y147:AB147"/>
    <mergeCell ref="AC147:AJ147"/>
    <mergeCell ref="E148:H148"/>
    <mergeCell ref="I148:L148"/>
    <mergeCell ref="E146:F146"/>
    <mergeCell ref="G146:H146"/>
    <mergeCell ref="I146:L146"/>
    <mergeCell ref="M146:T146"/>
    <mergeCell ref="U146:X146"/>
    <mergeCell ref="Y146:AB146"/>
    <mergeCell ref="E150:H150"/>
    <mergeCell ref="I150:L150"/>
    <mergeCell ref="M150:T150"/>
    <mergeCell ref="U150:X150"/>
    <mergeCell ref="Y150:AB150"/>
    <mergeCell ref="AC141:AJ141"/>
    <mergeCell ref="E142:T142"/>
    <mergeCell ref="U142:AJ142"/>
    <mergeCell ref="B143:B146"/>
    <mergeCell ref="F143:G143"/>
    <mergeCell ref="H143:K143"/>
    <mergeCell ref="L143:M143"/>
    <mergeCell ref="N143:R143"/>
    <mergeCell ref="S143:U143"/>
    <mergeCell ref="W143:Y143"/>
    <mergeCell ref="B139:B142"/>
    <mergeCell ref="E141:L141"/>
    <mergeCell ref="M141:T141"/>
    <mergeCell ref="U141:AB141"/>
    <mergeCell ref="Z143:AC143"/>
    <mergeCell ref="E145:H145"/>
    <mergeCell ref="I145:L145"/>
    <mergeCell ref="M145:T145"/>
    <mergeCell ref="U145:X145"/>
    <mergeCell ref="Y145:AB145"/>
    <mergeCell ref="AC145:AJ145"/>
    <mergeCell ref="AD143:AF143"/>
    <mergeCell ref="AG143:AI143"/>
    <mergeCell ref="E144:O144"/>
    <mergeCell ref="AA139:AB139"/>
    <mergeCell ref="AD139:AF139"/>
    <mergeCell ref="AI139:AJ139"/>
    <mergeCell ref="E140:T140"/>
    <mergeCell ref="U140:V140"/>
    <mergeCell ref="W140:X140"/>
    <mergeCell ref="Y140:Z140"/>
    <mergeCell ref="AA140:AB140"/>
    <mergeCell ref="AC140:AE140"/>
    <mergeCell ref="AF140:AJ140"/>
    <mergeCell ref="E139:T139"/>
    <mergeCell ref="U139:V139"/>
    <mergeCell ref="W139:X139"/>
    <mergeCell ref="Y139:Z139"/>
    <mergeCell ref="E133:AJ133"/>
    <mergeCell ref="B134:B137"/>
    <mergeCell ref="C134:C137"/>
    <mergeCell ref="D134:D137"/>
    <mergeCell ref="E134:AJ134"/>
    <mergeCell ref="E135:AJ135"/>
    <mergeCell ref="E136:AJ136"/>
    <mergeCell ref="E137:AJ137"/>
    <mergeCell ref="B126:B129"/>
    <mergeCell ref="E126:AJ126"/>
    <mergeCell ref="E127:AJ127"/>
    <mergeCell ref="E128:AJ128"/>
    <mergeCell ref="E129:AJ129"/>
    <mergeCell ref="B130:B133"/>
    <mergeCell ref="D130:D133"/>
    <mergeCell ref="E130:AJ130"/>
    <mergeCell ref="E131:AJ131"/>
    <mergeCell ref="E132:AJ132"/>
    <mergeCell ref="B118:B121"/>
    <mergeCell ref="E118:AJ118"/>
    <mergeCell ref="E119:AJ119"/>
    <mergeCell ref="E120:AJ120"/>
    <mergeCell ref="E121:AJ121"/>
    <mergeCell ref="B122:B125"/>
    <mergeCell ref="E122:AJ122"/>
    <mergeCell ref="E123:AJ123"/>
    <mergeCell ref="E124:AJ124"/>
    <mergeCell ref="E125:AJ125"/>
    <mergeCell ref="B110:B113"/>
    <mergeCell ref="E110:AJ110"/>
    <mergeCell ref="E111:AJ111"/>
    <mergeCell ref="E112:AJ112"/>
    <mergeCell ref="E113:AJ113"/>
    <mergeCell ref="B114:B117"/>
    <mergeCell ref="E114:AJ114"/>
    <mergeCell ref="E115:AJ115"/>
    <mergeCell ref="E116:AJ116"/>
    <mergeCell ref="E117:AJ117"/>
    <mergeCell ref="E101:L101"/>
    <mergeCell ref="M101:T101"/>
    <mergeCell ref="U101:AB101"/>
    <mergeCell ref="AC101:AJ101"/>
    <mergeCell ref="B102:B105"/>
    <mergeCell ref="B106:B109"/>
    <mergeCell ref="E106:AJ106"/>
    <mergeCell ref="E107:AJ107"/>
    <mergeCell ref="E108:AJ108"/>
    <mergeCell ref="E109:AJ109"/>
    <mergeCell ref="B98:B101"/>
    <mergeCell ref="M99:T99"/>
    <mergeCell ref="U99:AB99"/>
    <mergeCell ref="AC99:AJ99"/>
    <mergeCell ref="E100:L100"/>
    <mergeCell ref="M100:T100"/>
    <mergeCell ref="U100:AB100"/>
    <mergeCell ref="AC100:AJ100"/>
    <mergeCell ref="E97:L97"/>
    <mergeCell ref="M97:T97"/>
    <mergeCell ref="U97:AB97"/>
    <mergeCell ref="AC97:AJ97"/>
    <mergeCell ref="E98:L98"/>
    <mergeCell ref="M98:T98"/>
    <mergeCell ref="U98:AB98"/>
    <mergeCell ref="AC98:AJ98"/>
    <mergeCell ref="E99:L99"/>
    <mergeCell ref="B94:B97"/>
    <mergeCell ref="E94:L94"/>
    <mergeCell ref="M94:T94"/>
    <mergeCell ref="U94:AB94"/>
    <mergeCell ref="AC94:AJ94"/>
    <mergeCell ref="E95:L95"/>
    <mergeCell ref="M91:T91"/>
    <mergeCell ref="U91:AB91"/>
    <mergeCell ref="AC91:AJ91"/>
    <mergeCell ref="E92:L92"/>
    <mergeCell ref="M92:T92"/>
    <mergeCell ref="U92:AB92"/>
    <mergeCell ref="AC92:AJ92"/>
    <mergeCell ref="M95:T95"/>
    <mergeCell ref="U95:AB95"/>
    <mergeCell ref="AC95:AJ95"/>
    <mergeCell ref="E96:L96"/>
    <mergeCell ref="M96:T96"/>
    <mergeCell ref="U96:AB96"/>
    <mergeCell ref="AC96:AJ96"/>
    <mergeCell ref="E93:L93"/>
    <mergeCell ref="M93:T93"/>
    <mergeCell ref="U93:AB93"/>
    <mergeCell ref="AC93:AJ93"/>
    <mergeCell ref="E89:L89"/>
    <mergeCell ref="M89:T89"/>
    <mergeCell ref="U89:AB89"/>
    <mergeCell ref="AC89:AJ89"/>
    <mergeCell ref="B90:B93"/>
    <mergeCell ref="E90:L90"/>
    <mergeCell ref="M90:T90"/>
    <mergeCell ref="U90:AB90"/>
    <mergeCell ref="AC90:AJ90"/>
    <mergeCell ref="E91:L91"/>
    <mergeCell ref="B86:B89"/>
    <mergeCell ref="M87:T87"/>
    <mergeCell ref="U87:AB87"/>
    <mergeCell ref="AC87:AJ87"/>
    <mergeCell ref="E88:L88"/>
    <mergeCell ref="M88:T88"/>
    <mergeCell ref="U88:AB88"/>
    <mergeCell ref="AC88:AJ88"/>
    <mergeCell ref="E85:L85"/>
    <mergeCell ref="M85:T85"/>
    <mergeCell ref="U85:AB85"/>
    <mergeCell ref="AC85:AJ85"/>
    <mergeCell ref="E86:L86"/>
    <mergeCell ref="M86:T86"/>
    <mergeCell ref="U86:AB86"/>
    <mergeCell ref="AC86:AJ86"/>
    <mergeCell ref="E87:L87"/>
    <mergeCell ref="B82:B85"/>
    <mergeCell ref="E82:L82"/>
    <mergeCell ref="M82:T82"/>
    <mergeCell ref="U82:AB82"/>
    <mergeCell ref="AC82:AJ82"/>
    <mergeCell ref="E83:L83"/>
    <mergeCell ref="M79:T79"/>
    <mergeCell ref="U79:AB79"/>
    <mergeCell ref="AC79:AJ79"/>
    <mergeCell ref="E80:L80"/>
    <mergeCell ref="M80:T80"/>
    <mergeCell ref="U80:AB80"/>
    <mergeCell ref="AC80:AJ80"/>
    <mergeCell ref="M83:T83"/>
    <mergeCell ref="U83:AB83"/>
    <mergeCell ref="AC83:AJ83"/>
    <mergeCell ref="E84:L84"/>
    <mergeCell ref="M84:T84"/>
    <mergeCell ref="U84:AB84"/>
    <mergeCell ref="AC84:AJ84"/>
    <mergeCell ref="E81:L81"/>
    <mergeCell ref="M81:T81"/>
    <mergeCell ref="U81:AB81"/>
    <mergeCell ref="AC81:AJ81"/>
    <mergeCell ref="B78:B81"/>
    <mergeCell ref="E78:L78"/>
    <mergeCell ref="M78:T78"/>
    <mergeCell ref="U78:AB78"/>
    <mergeCell ref="AC78:AJ78"/>
    <mergeCell ref="E79:L79"/>
    <mergeCell ref="B74:B77"/>
    <mergeCell ref="M75:T75"/>
    <mergeCell ref="U75:AB75"/>
    <mergeCell ref="AC75:AJ75"/>
    <mergeCell ref="E76:L76"/>
    <mergeCell ref="M76:T76"/>
    <mergeCell ref="U76:AB76"/>
    <mergeCell ref="AC76:AJ76"/>
    <mergeCell ref="E74:L74"/>
    <mergeCell ref="M74:T74"/>
    <mergeCell ref="U74:AB74"/>
    <mergeCell ref="AC74:AJ74"/>
    <mergeCell ref="E75:L75"/>
    <mergeCell ref="E77:L77"/>
    <mergeCell ref="M77:T77"/>
    <mergeCell ref="U77:AB77"/>
    <mergeCell ref="AC77:AJ77"/>
    <mergeCell ref="E71:L71"/>
    <mergeCell ref="M71:T71"/>
    <mergeCell ref="U71:AB71"/>
    <mergeCell ref="AC71:AJ71"/>
    <mergeCell ref="E72:L72"/>
    <mergeCell ref="M72:T72"/>
    <mergeCell ref="U72:AB72"/>
    <mergeCell ref="AC72:AJ72"/>
    <mergeCell ref="B66:B69"/>
    <mergeCell ref="E66:AJ66"/>
    <mergeCell ref="E67:AJ67"/>
    <mergeCell ref="E68:AJ68"/>
    <mergeCell ref="E69:AJ69"/>
    <mergeCell ref="B70:B73"/>
    <mergeCell ref="E70:L70"/>
    <mergeCell ref="M70:T70"/>
    <mergeCell ref="U70:AB70"/>
    <mergeCell ref="AC70:AJ70"/>
    <mergeCell ref="E73:L73"/>
    <mergeCell ref="M73:T73"/>
    <mergeCell ref="U73:AB73"/>
    <mergeCell ref="AC73:AJ73"/>
    <mergeCell ref="Z60:AB60"/>
    <mergeCell ref="AD60:AF60"/>
    <mergeCell ref="AH60:AJ60"/>
    <mergeCell ref="AD61:AF61"/>
    <mergeCell ref="AH61:AJ61"/>
    <mergeCell ref="B62:B65"/>
    <mergeCell ref="E62:AJ62"/>
    <mergeCell ref="E63:AJ63"/>
    <mergeCell ref="E64:AJ64"/>
    <mergeCell ref="E65:AJ65"/>
    <mergeCell ref="F61:H61"/>
    <mergeCell ref="J61:L61"/>
    <mergeCell ref="N61:P61"/>
    <mergeCell ref="R61:T61"/>
    <mergeCell ref="V61:X61"/>
    <mergeCell ref="Z61:AB61"/>
    <mergeCell ref="B58:B61"/>
    <mergeCell ref="V60:X60"/>
    <mergeCell ref="Z58:AB58"/>
    <mergeCell ref="AD58:AF58"/>
    <mergeCell ref="AH58:AJ58"/>
    <mergeCell ref="F59:H59"/>
    <mergeCell ref="J59:L59"/>
    <mergeCell ref="N59:P59"/>
    <mergeCell ref="V59:X59"/>
    <mergeCell ref="Z59:AB59"/>
    <mergeCell ref="AD59:AF59"/>
    <mergeCell ref="AH59:AJ59"/>
    <mergeCell ref="F58:H58"/>
    <mergeCell ref="J58:L58"/>
    <mergeCell ref="N58:P58"/>
    <mergeCell ref="R58:T58"/>
    <mergeCell ref="V58:X58"/>
    <mergeCell ref="B54:B57"/>
    <mergeCell ref="F57:H57"/>
    <mergeCell ref="J57:L57"/>
    <mergeCell ref="N57:P57"/>
    <mergeCell ref="R57:T57"/>
    <mergeCell ref="F60:H60"/>
    <mergeCell ref="J60:L60"/>
    <mergeCell ref="N60:P60"/>
    <mergeCell ref="R60:T60"/>
    <mergeCell ref="F56:H56"/>
    <mergeCell ref="J56:L56"/>
    <mergeCell ref="N56:P56"/>
    <mergeCell ref="R56:T56"/>
    <mergeCell ref="F55:H55"/>
    <mergeCell ref="J55:L55"/>
    <mergeCell ref="N55:P55"/>
    <mergeCell ref="R55:T55"/>
    <mergeCell ref="J54:L54"/>
    <mergeCell ref="N54:P54"/>
    <mergeCell ref="R54:T54"/>
    <mergeCell ref="R59:T59"/>
    <mergeCell ref="F54:H54"/>
    <mergeCell ref="V56:X56"/>
    <mergeCell ref="Z56:AB56"/>
    <mergeCell ref="AD56:AF56"/>
    <mergeCell ref="AH56:AJ56"/>
    <mergeCell ref="V57:X57"/>
    <mergeCell ref="Z57:AB57"/>
    <mergeCell ref="AD57:AF57"/>
    <mergeCell ref="AH57:AJ57"/>
    <mergeCell ref="Z54:AB54"/>
    <mergeCell ref="AD54:AF54"/>
    <mergeCell ref="AH54:AJ54"/>
    <mergeCell ref="V55:X55"/>
    <mergeCell ref="Z55:AB55"/>
    <mergeCell ref="AD55:AF55"/>
    <mergeCell ref="V54:X54"/>
    <mergeCell ref="AH55:AJ55"/>
    <mergeCell ref="B46:B49"/>
    <mergeCell ref="E46:AJ46"/>
    <mergeCell ref="E47:AJ47"/>
    <mergeCell ref="E48:AJ48"/>
    <mergeCell ref="E49:AJ49"/>
    <mergeCell ref="B50:B53"/>
    <mergeCell ref="E50:AJ50"/>
    <mergeCell ref="E51:AJ51"/>
    <mergeCell ref="E52:AJ52"/>
    <mergeCell ref="E53:AJ53"/>
    <mergeCell ref="B38:B41"/>
    <mergeCell ref="E38:AJ38"/>
    <mergeCell ref="E39:AJ39"/>
    <mergeCell ref="E40:AJ40"/>
    <mergeCell ref="E41:AJ41"/>
    <mergeCell ref="B42:B45"/>
    <mergeCell ref="E42:AJ42"/>
    <mergeCell ref="E43:AJ43"/>
    <mergeCell ref="E44:AJ44"/>
    <mergeCell ref="E45:AJ45"/>
    <mergeCell ref="B30:B33"/>
    <mergeCell ref="E30:AJ30"/>
    <mergeCell ref="E31:AJ31"/>
    <mergeCell ref="E32:AJ32"/>
    <mergeCell ref="E33:AJ33"/>
    <mergeCell ref="B34:B37"/>
    <mergeCell ref="E34:AJ34"/>
    <mergeCell ref="E35:AJ35"/>
    <mergeCell ref="E36:AJ36"/>
    <mergeCell ref="E37:AJ37"/>
    <mergeCell ref="B22:B25"/>
    <mergeCell ref="E22:AJ22"/>
    <mergeCell ref="E23:AJ23"/>
    <mergeCell ref="E24:AJ24"/>
    <mergeCell ref="E25:AJ25"/>
    <mergeCell ref="B26:B29"/>
    <mergeCell ref="E26:AJ26"/>
    <mergeCell ref="E27:AJ27"/>
    <mergeCell ref="E28:AJ28"/>
    <mergeCell ref="E29:AJ29"/>
    <mergeCell ref="E20:AJ20"/>
    <mergeCell ref="E21:AJ21"/>
    <mergeCell ref="AG11:AH11"/>
    <mergeCell ref="AI11:AJ11"/>
    <mergeCell ref="E12:L12"/>
    <mergeCell ref="M12:AJ12"/>
    <mergeCell ref="E13:AJ13"/>
    <mergeCell ref="B14:B17"/>
    <mergeCell ref="E14:T14"/>
    <mergeCell ref="U14:AJ14"/>
    <mergeCell ref="E15:T15"/>
    <mergeCell ref="E16:T16"/>
    <mergeCell ref="E3:L3"/>
    <mergeCell ref="M3:T3"/>
    <mergeCell ref="U3:AB3"/>
    <mergeCell ref="AC3:AJ3"/>
    <mergeCell ref="A6:A137"/>
    <mergeCell ref="B6:B9"/>
    <mergeCell ref="E6:T6"/>
    <mergeCell ref="U6:AB6"/>
    <mergeCell ref="AC6:AJ6"/>
    <mergeCell ref="G7:I7"/>
    <mergeCell ref="K7:L7"/>
    <mergeCell ref="M7:AJ7"/>
    <mergeCell ref="E8:AJ8"/>
    <mergeCell ref="E9:AJ9"/>
    <mergeCell ref="B10:B13"/>
    <mergeCell ref="E10:AJ10"/>
    <mergeCell ref="E11:H11"/>
    <mergeCell ref="I11:AB11"/>
    <mergeCell ref="AC11:AD11"/>
    <mergeCell ref="AE11:AF11"/>
    <mergeCell ref="E17:AJ17"/>
    <mergeCell ref="B18:B21"/>
    <mergeCell ref="E18:AJ18"/>
    <mergeCell ref="E19:AJ19"/>
  </mergeCells>
  <pageMargins left="0.7" right="0.7" top="0.75" bottom="0.75" header="0.3" footer="0.3"/>
  <pageSetup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F5EB1-6A8F-4B3C-8680-64E58980A319}">
  <dimension ref="A1:AJ282"/>
  <sheetViews>
    <sheetView topLeftCell="N47" workbookViewId="0">
      <selection activeCell="E64" sqref="E64"/>
    </sheetView>
  </sheetViews>
  <sheetFormatPr defaultRowHeight="15.75"/>
  <sheetData>
    <row r="1" spans="1:36" ht="22.5">
      <c r="A1" s="426" t="s">
        <v>229</v>
      </c>
      <c r="B1" s="43"/>
      <c r="C1" s="43"/>
      <c r="D1" s="44"/>
      <c r="E1" s="165">
        <v>31</v>
      </c>
      <c r="F1" s="163">
        <v>30</v>
      </c>
      <c r="G1" s="163">
        <v>29</v>
      </c>
      <c r="H1" s="163">
        <v>28</v>
      </c>
      <c r="I1" s="163">
        <v>27</v>
      </c>
      <c r="J1" s="163">
        <v>26</v>
      </c>
      <c r="K1" s="163">
        <v>25</v>
      </c>
      <c r="L1" s="163">
        <v>24</v>
      </c>
      <c r="M1" s="163">
        <v>23</v>
      </c>
      <c r="N1" s="163">
        <v>22</v>
      </c>
      <c r="O1" s="163">
        <v>21</v>
      </c>
      <c r="P1" s="163">
        <v>20</v>
      </c>
      <c r="Q1" s="163">
        <v>19</v>
      </c>
      <c r="R1" s="163">
        <v>18</v>
      </c>
      <c r="S1" s="163">
        <v>17</v>
      </c>
      <c r="T1" s="163">
        <v>16</v>
      </c>
      <c r="U1" s="163">
        <v>15</v>
      </c>
      <c r="V1" s="163">
        <v>14</v>
      </c>
      <c r="W1" s="163">
        <v>13</v>
      </c>
      <c r="X1" s="163">
        <v>12</v>
      </c>
      <c r="Y1" s="163">
        <v>11</v>
      </c>
      <c r="Z1" s="163">
        <v>10</v>
      </c>
      <c r="AA1" s="163">
        <v>9</v>
      </c>
      <c r="AB1" s="163">
        <v>8</v>
      </c>
      <c r="AC1" s="163">
        <v>7</v>
      </c>
      <c r="AD1" s="163">
        <v>6</v>
      </c>
      <c r="AE1" s="163">
        <v>5</v>
      </c>
      <c r="AF1" s="163">
        <v>4</v>
      </c>
      <c r="AG1" s="163">
        <v>3</v>
      </c>
      <c r="AH1" s="163">
        <v>2</v>
      </c>
      <c r="AI1" s="163">
        <v>1</v>
      </c>
      <c r="AJ1" s="163">
        <v>0</v>
      </c>
    </row>
    <row r="2" spans="1:36">
      <c r="A2" s="46"/>
      <c r="B2" s="46"/>
      <c r="C2" s="45"/>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spans="1:36">
      <c r="A3" s="45"/>
      <c r="B3" s="45"/>
      <c r="C3" s="45"/>
      <c r="D3" s="47"/>
      <c r="E3" s="467" t="s">
        <v>230</v>
      </c>
      <c r="F3" s="923"/>
      <c r="G3" s="923"/>
      <c r="H3" s="923"/>
      <c r="I3" s="923"/>
      <c r="J3" s="923"/>
      <c r="K3" s="923"/>
      <c r="L3" s="924"/>
      <c r="M3" s="467" t="s">
        <v>231</v>
      </c>
      <c r="N3" s="923"/>
      <c r="O3" s="923"/>
      <c r="P3" s="923"/>
      <c r="Q3" s="923"/>
      <c r="R3" s="923"/>
      <c r="S3" s="923"/>
      <c r="T3" s="924"/>
      <c r="U3" s="467" t="s">
        <v>232</v>
      </c>
      <c r="V3" s="923"/>
      <c r="W3" s="923"/>
      <c r="X3" s="923"/>
      <c r="Y3" s="923"/>
      <c r="Z3" s="923"/>
      <c r="AA3" s="923"/>
      <c r="AB3" s="924"/>
      <c r="AC3" s="467" t="s">
        <v>233</v>
      </c>
      <c r="AD3" s="923"/>
      <c r="AE3" s="923"/>
      <c r="AF3" s="923"/>
      <c r="AG3" s="923"/>
      <c r="AH3" s="923"/>
      <c r="AI3" s="923"/>
      <c r="AJ3" s="924"/>
    </row>
    <row r="4" spans="1:36">
      <c r="A4" s="45"/>
      <c r="B4" s="43"/>
      <c r="C4" s="43"/>
      <c r="D4" s="44"/>
      <c r="E4" s="165">
        <v>31</v>
      </c>
      <c r="F4" s="163">
        <v>30</v>
      </c>
      <c r="G4" s="163">
        <v>29</v>
      </c>
      <c r="H4" s="163">
        <v>28</v>
      </c>
      <c r="I4" s="163">
        <v>27</v>
      </c>
      <c r="J4" s="163">
        <v>26</v>
      </c>
      <c r="K4" s="163">
        <v>25</v>
      </c>
      <c r="L4" s="163">
        <v>24</v>
      </c>
      <c r="M4" s="163">
        <v>23</v>
      </c>
      <c r="N4" s="163">
        <v>22</v>
      </c>
      <c r="O4" s="163">
        <v>21</v>
      </c>
      <c r="P4" s="163">
        <v>20</v>
      </c>
      <c r="Q4" s="163">
        <v>19</v>
      </c>
      <c r="R4" s="163">
        <v>18</v>
      </c>
      <c r="S4" s="163">
        <v>17</v>
      </c>
      <c r="T4" s="163">
        <v>16</v>
      </c>
      <c r="U4" s="163">
        <v>15</v>
      </c>
      <c r="V4" s="163">
        <v>14</v>
      </c>
      <c r="W4" s="163">
        <v>13</v>
      </c>
      <c r="X4" s="163">
        <v>12</v>
      </c>
      <c r="Y4" s="163">
        <v>11</v>
      </c>
      <c r="Z4" s="163">
        <v>10</v>
      </c>
      <c r="AA4" s="163">
        <v>9</v>
      </c>
      <c r="AB4" s="163">
        <v>8</v>
      </c>
      <c r="AC4" s="163">
        <v>7</v>
      </c>
      <c r="AD4" s="163">
        <v>6</v>
      </c>
      <c r="AE4" s="163">
        <v>5</v>
      </c>
      <c r="AF4" s="163">
        <v>4</v>
      </c>
      <c r="AG4" s="163">
        <v>3</v>
      </c>
      <c r="AH4" s="163">
        <v>2</v>
      </c>
      <c r="AI4" s="163">
        <v>1</v>
      </c>
      <c r="AJ4" s="163">
        <v>0</v>
      </c>
    </row>
    <row r="5" spans="1:36" ht="34.5" thickBot="1">
      <c r="A5" s="163"/>
      <c r="B5" s="48" t="s">
        <v>234</v>
      </c>
      <c r="C5" s="48" t="s">
        <v>235</v>
      </c>
      <c r="D5" s="48" t="s">
        <v>236</v>
      </c>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row>
    <row r="6" spans="1:36">
      <c r="A6" s="745" t="s">
        <v>237</v>
      </c>
      <c r="B6" s="746">
        <v>100000</v>
      </c>
      <c r="C6" s="166" t="s">
        <v>897</v>
      </c>
      <c r="D6" s="427" t="s">
        <v>238</v>
      </c>
      <c r="E6" s="747" t="s">
        <v>728</v>
      </c>
      <c r="F6" s="925"/>
      <c r="G6" s="925"/>
      <c r="H6" s="925"/>
      <c r="I6" s="925"/>
      <c r="J6" s="925"/>
      <c r="K6" s="925"/>
      <c r="L6" s="925"/>
      <c r="M6" s="925"/>
      <c r="N6" s="925"/>
      <c r="O6" s="925"/>
      <c r="P6" s="925"/>
      <c r="Q6" s="925"/>
      <c r="R6" s="925"/>
      <c r="S6" s="925"/>
      <c r="T6" s="926"/>
      <c r="U6" s="748" t="s">
        <v>239</v>
      </c>
      <c r="V6" s="925"/>
      <c r="W6" s="925"/>
      <c r="X6" s="925"/>
      <c r="Y6" s="925"/>
      <c r="Z6" s="925"/>
      <c r="AA6" s="925"/>
      <c r="AB6" s="925"/>
      <c r="AC6" s="749" t="s">
        <v>240</v>
      </c>
      <c r="AD6" s="923"/>
      <c r="AE6" s="923"/>
      <c r="AF6" s="923"/>
      <c r="AG6" s="923"/>
      <c r="AH6" s="923"/>
      <c r="AI6" s="923"/>
      <c r="AJ6" s="924"/>
    </row>
    <row r="7" spans="1:36">
      <c r="A7" s="927"/>
      <c r="B7" s="928"/>
      <c r="C7" s="51" t="s">
        <v>898</v>
      </c>
      <c r="D7" s="427" t="s">
        <v>241</v>
      </c>
      <c r="E7" s="428" t="s">
        <v>242</v>
      </c>
      <c r="F7" s="52" t="s">
        <v>245</v>
      </c>
      <c r="G7" s="750" t="s">
        <v>244</v>
      </c>
      <c r="H7" s="923"/>
      <c r="I7" s="924"/>
      <c r="J7" s="52" t="s">
        <v>245</v>
      </c>
      <c r="K7" s="751" t="s">
        <v>246</v>
      </c>
      <c r="L7" s="929"/>
      <c r="M7" s="752" t="s">
        <v>899</v>
      </c>
      <c r="N7" s="923"/>
      <c r="O7" s="923"/>
      <c r="P7" s="923"/>
      <c r="Q7" s="923"/>
      <c r="R7" s="923"/>
      <c r="S7" s="923"/>
      <c r="T7" s="923"/>
      <c r="U7" s="923"/>
      <c r="V7" s="923"/>
      <c r="W7" s="923"/>
      <c r="X7" s="923"/>
      <c r="Y7" s="923"/>
      <c r="Z7" s="923"/>
      <c r="AA7" s="923"/>
      <c r="AB7" s="923"/>
      <c r="AC7" s="923"/>
      <c r="AD7" s="923"/>
      <c r="AE7" s="923"/>
      <c r="AF7" s="923"/>
      <c r="AG7" s="923"/>
      <c r="AH7" s="923"/>
      <c r="AI7" s="923"/>
      <c r="AJ7" s="924"/>
    </row>
    <row r="8" spans="1:36">
      <c r="A8" s="927"/>
      <c r="B8" s="928"/>
      <c r="C8" s="51" t="s">
        <v>900</v>
      </c>
      <c r="D8" s="427" t="s">
        <v>248</v>
      </c>
      <c r="E8" s="577" t="s">
        <v>245</v>
      </c>
      <c r="F8" s="578"/>
      <c r="G8" s="578"/>
      <c r="H8" s="578"/>
      <c r="I8" s="578"/>
      <c r="J8" s="578"/>
      <c r="K8" s="578"/>
      <c r="L8" s="578"/>
      <c r="M8" s="578"/>
      <c r="N8" s="578"/>
      <c r="O8" s="578"/>
      <c r="P8" s="578"/>
      <c r="Q8" s="578"/>
      <c r="R8" s="578"/>
      <c r="S8" s="578"/>
      <c r="T8" s="579"/>
      <c r="U8" s="497" t="s">
        <v>249</v>
      </c>
      <c r="V8" s="582"/>
      <c r="W8" s="582"/>
      <c r="X8" s="582"/>
      <c r="Y8" s="582"/>
      <c r="Z8" s="582"/>
      <c r="AA8" s="582"/>
      <c r="AB8" s="582"/>
      <c r="AC8" s="582"/>
      <c r="AD8" s="582"/>
      <c r="AE8" s="582"/>
      <c r="AF8" s="582"/>
      <c r="AG8" s="582"/>
      <c r="AH8" s="582"/>
      <c r="AI8" s="582"/>
      <c r="AJ8" s="707"/>
    </row>
    <row r="9" spans="1:36">
      <c r="A9" s="927"/>
      <c r="B9" s="930"/>
      <c r="C9" s="54" t="s">
        <v>901</v>
      </c>
      <c r="D9" s="427" t="s">
        <v>250</v>
      </c>
      <c r="E9" s="753" t="s">
        <v>251</v>
      </c>
      <c r="F9" s="914"/>
      <c r="G9" s="914"/>
      <c r="H9" s="914"/>
      <c r="I9" s="914"/>
      <c r="J9" s="914"/>
      <c r="K9" s="914"/>
      <c r="L9" s="914"/>
      <c r="M9" s="914"/>
      <c r="N9" s="914"/>
      <c r="O9" s="914"/>
      <c r="P9" s="914"/>
      <c r="Q9" s="914"/>
      <c r="R9" s="914"/>
      <c r="S9" s="914"/>
      <c r="T9" s="914"/>
      <c r="U9" s="914"/>
      <c r="V9" s="914"/>
      <c r="W9" s="914"/>
      <c r="X9" s="914"/>
      <c r="Y9" s="914"/>
      <c r="Z9" s="914"/>
      <c r="AA9" s="914"/>
      <c r="AB9" s="914"/>
      <c r="AC9" s="914"/>
      <c r="AD9" s="914"/>
      <c r="AE9" s="914"/>
      <c r="AF9" s="914"/>
      <c r="AG9" s="914"/>
      <c r="AH9" s="914"/>
      <c r="AI9" s="914"/>
      <c r="AJ9" s="931"/>
    </row>
    <row r="10" spans="1:36">
      <c r="A10" s="927"/>
      <c r="B10" s="496" t="s">
        <v>902</v>
      </c>
      <c r="C10" s="49" t="s">
        <v>903</v>
      </c>
      <c r="D10" s="105" t="s">
        <v>252</v>
      </c>
      <c r="E10" s="754" t="s">
        <v>253</v>
      </c>
      <c r="F10" s="912"/>
      <c r="G10" s="912"/>
      <c r="H10" s="912"/>
      <c r="I10" s="912"/>
      <c r="J10" s="912"/>
      <c r="K10" s="912"/>
      <c r="L10" s="912"/>
      <c r="M10" s="912"/>
      <c r="N10" s="912"/>
      <c r="O10" s="912"/>
      <c r="P10" s="912"/>
      <c r="Q10" s="912"/>
      <c r="R10" s="912"/>
      <c r="S10" s="912"/>
      <c r="T10" s="912"/>
      <c r="U10" s="912"/>
      <c r="V10" s="912"/>
      <c r="W10" s="912"/>
      <c r="X10" s="912"/>
      <c r="Y10" s="912"/>
      <c r="Z10" s="912"/>
      <c r="AA10" s="912"/>
      <c r="AB10" s="912"/>
      <c r="AC10" s="912"/>
      <c r="AD10" s="912"/>
      <c r="AE10" s="912"/>
      <c r="AF10" s="912"/>
      <c r="AG10" s="912"/>
      <c r="AH10" s="912"/>
      <c r="AI10" s="912"/>
      <c r="AJ10" s="932"/>
    </row>
    <row r="11" spans="1:36">
      <c r="A11" s="927"/>
      <c r="B11" s="928"/>
      <c r="C11" s="51" t="s">
        <v>904</v>
      </c>
      <c r="D11" s="429" t="s">
        <v>254</v>
      </c>
      <c r="E11" s="755" t="s">
        <v>255</v>
      </c>
      <c r="F11" s="914"/>
      <c r="G11" s="914"/>
      <c r="H11" s="933"/>
      <c r="I11" s="756" t="s">
        <v>245</v>
      </c>
      <c r="J11" s="914"/>
      <c r="K11" s="914"/>
      <c r="L11" s="914"/>
      <c r="M11" s="914"/>
      <c r="N11" s="914"/>
      <c r="O11" s="914"/>
      <c r="P11" s="914"/>
      <c r="Q11" s="914"/>
      <c r="R11" s="914"/>
      <c r="S11" s="914"/>
      <c r="T11" s="914"/>
      <c r="U11" s="914"/>
      <c r="V11" s="914"/>
      <c r="W11" s="914"/>
      <c r="X11" s="914"/>
      <c r="Y11" s="914"/>
      <c r="Z11" s="914"/>
      <c r="AA11" s="914"/>
      <c r="AB11" s="933"/>
      <c r="AC11" s="757" t="s">
        <v>256</v>
      </c>
      <c r="AD11" s="934"/>
      <c r="AE11" s="757" t="s">
        <v>257</v>
      </c>
      <c r="AF11" s="934"/>
      <c r="AG11" s="757" t="s">
        <v>258</v>
      </c>
      <c r="AH11" s="934"/>
      <c r="AI11" s="757" t="s">
        <v>259</v>
      </c>
      <c r="AJ11" s="934"/>
    </row>
    <row r="12" spans="1:36">
      <c r="A12" s="927"/>
      <c r="B12" s="928"/>
      <c r="C12" s="51" t="s">
        <v>905</v>
      </c>
      <c r="D12" s="427" t="s">
        <v>260</v>
      </c>
      <c r="E12" s="511" t="s">
        <v>261</v>
      </c>
      <c r="F12" s="923"/>
      <c r="G12" s="923"/>
      <c r="H12" s="923"/>
      <c r="I12" s="923"/>
      <c r="J12" s="923"/>
      <c r="K12" s="923"/>
      <c r="L12" s="923"/>
      <c r="M12" s="763" t="s">
        <v>262</v>
      </c>
      <c r="N12" s="923"/>
      <c r="O12" s="923"/>
      <c r="P12" s="923"/>
      <c r="Q12" s="923"/>
      <c r="R12" s="923"/>
      <c r="S12" s="923"/>
      <c r="T12" s="923"/>
      <c r="U12" s="923"/>
      <c r="V12" s="923"/>
      <c r="W12" s="923"/>
      <c r="X12" s="923"/>
      <c r="Y12" s="923"/>
      <c r="Z12" s="923"/>
      <c r="AA12" s="923"/>
      <c r="AB12" s="923"/>
      <c r="AC12" s="923"/>
      <c r="AD12" s="923"/>
      <c r="AE12" s="923"/>
      <c r="AF12" s="923"/>
      <c r="AG12" s="923"/>
      <c r="AH12" s="923"/>
      <c r="AI12" s="923"/>
      <c r="AJ12" s="935"/>
    </row>
    <row r="13" spans="1:36">
      <c r="A13" s="927"/>
      <c r="B13" s="930"/>
      <c r="C13" s="54" t="s">
        <v>906</v>
      </c>
      <c r="D13" s="430" t="s">
        <v>263</v>
      </c>
      <c r="E13" s="759" t="s">
        <v>263</v>
      </c>
      <c r="F13" s="912"/>
      <c r="G13" s="912"/>
      <c r="H13" s="912"/>
      <c r="I13" s="912"/>
      <c r="J13" s="912"/>
      <c r="K13" s="912"/>
      <c r="L13" s="912"/>
      <c r="M13" s="912"/>
      <c r="N13" s="912"/>
      <c r="O13" s="912"/>
      <c r="P13" s="912"/>
      <c r="Q13" s="912"/>
      <c r="R13" s="912"/>
      <c r="S13" s="912"/>
      <c r="T13" s="912"/>
      <c r="U13" s="912"/>
      <c r="V13" s="912"/>
      <c r="W13" s="912"/>
      <c r="X13" s="912"/>
      <c r="Y13" s="912"/>
      <c r="Z13" s="912"/>
      <c r="AA13" s="912"/>
      <c r="AB13" s="912"/>
      <c r="AC13" s="912"/>
      <c r="AD13" s="912"/>
      <c r="AE13" s="912"/>
      <c r="AF13" s="912"/>
      <c r="AG13" s="912"/>
      <c r="AH13" s="912"/>
      <c r="AI13" s="912"/>
      <c r="AJ13" s="932"/>
    </row>
    <row r="14" spans="1:36">
      <c r="A14" s="927"/>
      <c r="B14" s="496" t="s">
        <v>907</v>
      </c>
      <c r="C14" s="49" t="s">
        <v>908</v>
      </c>
      <c r="D14" s="431" t="s">
        <v>264</v>
      </c>
      <c r="E14" s="764" t="s">
        <v>265</v>
      </c>
      <c r="F14" s="914"/>
      <c r="G14" s="914"/>
      <c r="H14" s="914"/>
      <c r="I14" s="914"/>
      <c r="J14" s="914"/>
      <c r="K14" s="914"/>
      <c r="L14" s="914"/>
      <c r="M14" s="914"/>
      <c r="N14" s="914"/>
      <c r="O14" s="914"/>
      <c r="P14" s="914"/>
      <c r="Q14" s="914"/>
      <c r="R14" s="914"/>
      <c r="S14" s="914"/>
      <c r="T14" s="933"/>
      <c r="U14" s="765" t="s">
        <v>266</v>
      </c>
      <c r="V14" s="914"/>
      <c r="W14" s="914"/>
      <c r="X14" s="914"/>
      <c r="Y14" s="914"/>
      <c r="Z14" s="914"/>
      <c r="AA14" s="914"/>
      <c r="AB14" s="914"/>
      <c r="AC14" s="914"/>
      <c r="AD14" s="914"/>
      <c r="AE14" s="914"/>
      <c r="AF14" s="914"/>
      <c r="AG14" s="914"/>
      <c r="AH14" s="914"/>
      <c r="AI14" s="914"/>
      <c r="AJ14" s="931"/>
    </row>
    <row r="15" spans="1:36">
      <c r="A15" s="927"/>
      <c r="B15" s="928"/>
      <c r="C15" s="51" t="s">
        <v>909</v>
      </c>
      <c r="D15" s="427" t="s">
        <v>267</v>
      </c>
      <c r="E15" s="766" t="s">
        <v>265</v>
      </c>
      <c r="F15" s="912"/>
      <c r="G15" s="912"/>
      <c r="H15" s="912"/>
      <c r="I15" s="912"/>
      <c r="J15" s="912"/>
      <c r="K15" s="912"/>
      <c r="L15" s="912"/>
      <c r="M15" s="912"/>
      <c r="N15" s="912"/>
      <c r="O15" s="912"/>
      <c r="P15" s="912"/>
      <c r="Q15" s="912"/>
      <c r="R15" s="912"/>
      <c r="S15" s="912"/>
      <c r="T15" s="913"/>
      <c r="U15" s="432" t="s">
        <v>268</v>
      </c>
      <c r="V15" s="50"/>
      <c r="W15" s="50"/>
      <c r="X15" s="50"/>
      <c r="Y15" s="50"/>
      <c r="Z15" s="433" t="s">
        <v>269</v>
      </c>
      <c r="AA15" s="433" t="s">
        <v>270</v>
      </c>
      <c r="AB15" s="433" t="s">
        <v>271</v>
      </c>
      <c r="AC15" s="433" t="s">
        <v>272</v>
      </c>
      <c r="AD15" s="433" t="s">
        <v>273</v>
      </c>
      <c r="AE15" s="434" t="s">
        <v>274</v>
      </c>
      <c r="AF15" s="57">
        <v>0</v>
      </c>
      <c r="AG15" s="433" t="s">
        <v>275</v>
      </c>
      <c r="AH15" s="433" t="s">
        <v>276</v>
      </c>
      <c r="AI15" s="433" t="s">
        <v>277</v>
      </c>
      <c r="AJ15" s="433" t="s">
        <v>278</v>
      </c>
    </row>
    <row r="16" spans="1:36">
      <c r="A16" s="927"/>
      <c r="B16" s="928"/>
      <c r="C16" s="51" t="s">
        <v>910</v>
      </c>
      <c r="D16" s="427" t="s">
        <v>279</v>
      </c>
      <c r="E16" s="767" t="s">
        <v>265</v>
      </c>
      <c r="F16" s="923"/>
      <c r="G16" s="923"/>
      <c r="H16" s="923"/>
      <c r="I16" s="923"/>
      <c r="J16" s="923"/>
      <c r="K16" s="923"/>
      <c r="L16" s="923"/>
      <c r="M16" s="923"/>
      <c r="N16" s="923"/>
      <c r="O16" s="923"/>
      <c r="P16" s="923"/>
      <c r="Q16" s="923"/>
      <c r="R16" s="923"/>
      <c r="S16" s="923"/>
      <c r="T16" s="924"/>
      <c r="U16" s="52"/>
      <c r="V16" s="52"/>
      <c r="W16" s="52"/>
      <c r="X16" s="52"/>
      <c r="Y16" s="52"/>
      <c r="Z16" s="433" t="s">
        <v>269</v>
      </c>
      <c r="AA16" s="433" t="s">
        <v>270</v>
      </c>
      <c r="AB16" s="433" t="s">
        <v>271</v>
      </c>
      <c r="AC16" s="433" t="s">
        <v>272</v>
      </c>
      <c r="AD16" s="433" t="s">
        <v>273</v>
      </c>
      <c r="AE16" s="434" t="s">
        <v>274</v>
      </c>
      <c r="AF16" s="57">
        <v>0</v>
      </c>
      <c r="AG16" s="433" t="s">
        <v>275</v>
      </c>
      <c r="AH16" s="433" t="s">
        <v>276</v>
      </c>
      <c r="AI16" s="433" t="s">
        <v>277</v>
      </c>
      <c r="AJ16" s="433" t="s">
        <v>278</v>
      </c>
    </row>
    <row r="17" spans="1:36">
      <c r="A17" s="927"/>
      <c r="B17" s="930"/>
      <c r="C17" s="54" t="s">
        <v>911</v>
      </c>
      <c r="D17" s="281" t="s">
        <v>252</v>
      </c>
      <c r="E17" s="758" t="s">
        <v>245</v>
      </c>
      <c r="F17" s="936"/>
      <c r="G17" s="936"/>
      <c r="H17" s="936"/>
      <c r="I17" s="936"/>
      <c r="J17" s="936"/>
      <c r="K17" s="936"/>
      <c r="L17" s="936"/>
      <c r="M17" s="936"/>
      <c r="N17" s="936"/>
      <c r="O17" s="936"/>
      <c r="P17" s="936"/>
      <c r="Q17" s="936"/>
      <c r="R17" s="936"/>
      <c r="S17" s="936"/>
      <c r="T17" s="936"/>
      <c r="U17" s="936"/>
      <c r="V17" s="936"/>
      <c r="W17" s="936"/>
      <c r="X17" s="936"/>
      <c r="Y17" s="936"/>
      <c r="Z17" s="936"/>
      <c r="AA17" s="936"/>
      <c r="AB17" s="936"/>
      <c r="AC17" s="936"/>
      <c r="AD17" s="936"/>
      <c r="AE17" s="936"/>
      <c r="AF17" s="936"/>
      <c r="AG17" s="936"/>
      <c r="AH17" s="936"/>
      <c r="AI17" s="936"/>
      <c r="AJ17" s="937"/>
    </row>
    <row r="18" spans="1:36">
      <c r="A18" s="927"/>
      <c r="B18" s="496" t="s">
        <v>912</v>
      </c>
      <c r="C18" s="49" t="s">
        <v>913</v>
      </c>
      <c r="D18" s="431" t="s">
        <v>280</v>
      </c>
      <c r="E18" s="759" t="s">
        <v>281</v>
      </c>
      <c r="F18" s="912"/>
      <c r="G18" s="912"/>
      <c r="H18" s="912"/>
      <c r="I18" s="912"/>
      <c r="J18" s="912"/>
      <c r="K18" s="912"/>
      <c r="L18" s="912"/>
      <c r="M18" s="912"/>
      <c r="N18" s="912"/>
      <c r="O18" s="912"/>
      <c r="P18" s="912"/>
      <c r="Q18" s="912"/>
      <c r="R18" s="912"/>
      <c r="S18" s="912"/>
      <c r="T18" s="912"/>
      <c r="U18" s="912"/>
      <c r="V18" s="912"/>
      <c r="W18" s="912"/>
      <c r="X18" s="912"/>
      <c r="Y18" s="912"/>
      <c r="Z18" s="912"/>
      <c r="AA18" s="912"/>
      <c r="AB18" s="912"/>
      <c r="AC18" s="912"/>
      <c r="AD18" s="912"/>
      <c r="AE18" s="912"/>
      <c r="AF18" s="912"/>
      <c r="AG18" s="912"/>
      <c r="AH18" s="912"/>
      <c r="AI18" s="912"/>
      <c r="AJ18" s="932"/>
    </row>
    <row r="19" spans="1:36">
      <c r="A19" s="927"/>
      <c r="B19" s="928"/>
      <c r="C19" s="51" t="s">
        <v>914</v>
      </c>
      <c r="D19" s="427" t="s">
        <v>282</v>
      </c>
      <c r="E19" s="760" t="s">
        <v>283</v>
      </c>
      <c r="F19" s="915"/>
      <c r="G19" s="915"/>
      <c r="H19" s="915"/>
      <c r="I19" s="915"/>
      <c r="J19" s="915"/>
      <c r="K19" s="915"/>
      <c r="L19" s="915"/>
      <c r="M19" s="915"/>
      <c r="N19" s="915"/>
      <c r="O19" s="915"/>
      <c r="P19" s="915"/>
      <c r="Q19" s="915"/>
      <c r="R19" s="915"/>
      <c r="S19" s="915"/>
      <c r="T19" s="915"/>
      <c r="U19" s="915"/>
      <c r="V19" s="915"/>
      <c r="W19" s="915"/>
      <c r="X19" s="915"/>
      <c r="Y19" s="915"/>
      <c r="Z19" s="915"/>
      <c r="AA19" s="915"/>
      <c r="AB19" s="915"/>
      <c r="AC19" s="915"/>
      <c r="AD19" s="915"/>
      <c r="AE19" s="915"/>
      <c r="AF19" s="915"/>
      <c r="AG19" s="915"/>
      <c r="AH19" s="915"/>
      <c r="AI19" s="915"/>
      <c r="AJ19" s="938"/>
    </row>
    <row r="20" spans="1:36">
      <c r="A20" s="927"/>
      <c r="B20" s="928"/>
      <c r="C20" s="51" t="s">
        <v>915</v>
      </c>
      <c r="D20" s="427" t="s">
        <v>284</v>
      </c>
      <c r="E20" s="761" t="s">
        <v>285</v>
      </c>
      <c r="F20" s="939"/>
      <c r="G20" s="939"/>
      <c r="H20" s="939"/>
      <c r="I20" s="939"/>
      <c r="J20" s="939"/>
      <c r="K20" s="939"/>
      <c r="L20" s="939"/>
      <c r="M20" s="939"/>
      <c r="N20" s="939"/>
      <c r="O20" s="939"/>
      <c r="P20" s="939"/>
      <c r="Q20" s="939"/>
      <c r="R20" s="939"/>
      <c r="S20" s="939"/>
      <c r="T20" s="939"/>
      <c r="U20" s="939"/>
      <c r="V20" s="939"/>
      <c r="W20" s="939"/>
      <c r="X20" s="939"/>
      <c r="Y20" s="939"/>
      <c r="Z20" s="939"/>
      <c r="AA20" s="939"/>
      <c r="AB20" s="939"/>
      <c r="AC20" s="939"/>
      <c r="AD20" s="939"/>
      <c r="AE20" s="939"/>
      <c r="AF20" s="939"/>
      <c r="AG20" s="939"/>
      <c r="AH20" s="939"/>
      <c r="AI20" s="939"/>
      <c r="AJ20" s="940"/>
    </row>
    <row r="21" spans="1:36">
      <c r="A21" s="927"/>
      <c r="B21" s="930"/>
      <c r="C21" s="54" t="s">
        <v>916</v>
      </c>
      <c r="D21" s="430" t="s">
        <v>286</v>
      </c>
      <c r="E21" s="762" t="s">
        <v>287</v>
      </c>
      <c r="F21" s="921"/>
      <c r="G21" s="921"/>
      <c r="H21" s="921"/>
      <c r="I21" s="921"/>
      <c r="J21" s="921"/>
      <c r="K21" s="921"/>
      <c r="L21" s="921"/>
      <c r="M21" s="921"/>
      <c r="N21" s="921"/>
      <c r="O21" s="921"/>
      <c r="P21" s="921"/>
      <c r="Q21" s="921"/>
      <c r="R21" s="921"/>
      <c r="S21" s="921"/>
      <c r="T21" s="921"/>
      <c r="U21" s="921"/>
      <c r="V21" s="921"/>
      <c r="W21" s="921"/>
      <c r="X21" s="921"/>
      <c r="Y21" s="921"/>
      <c r="Z21" s="921"/>
      <c r="AA21" s="921"/>
      <c r="AB21" s="921"/>
      <c r="AC21" s="921"/>
      <c r="AD21" s="921"/>
      <c r="AE21" s="921"/>
      <c r="AF21" s="921"/>
      <c r="AG21" s="921"/>
      <c r="AH21" s="921"/>
      <c r="AI21" s="921"/>
      <c r="AJ21" s="941"/>
    </row>
    <row r="22" spans="1:36">
      <c r="A22" s="927"/>
      <c r="B22" s="496" t="s">
        <v>917</v>
      </c>
      <c r="C22" s="49" t="s">
        <v>918</v>
      </c>
      <c r="D22" s="431" t="s">
        <v>919</v>
      </c>
      <c r="E22" s="759" t="s">
        <v>289</v>
      </c>
      <c r="F22" s="912"/>
      <c r="G22" s="912"/>
      <c r="H22" s="912"/>
      <c r="I22" s="912"/>
      <c r="J22" s="912"/>
      <c r="K22" s="912"/>
      <c r="L22" s="912"/>
      <c r="M22" s="912"/>
      <c r="N22" s="912"/>
      <c r="O22" s="912"/>
      <c r="P22" s="912"/>
      <c r="Q22" s="912"/>
      <c r="R22" s="912"/>
      <c r="S22" s="912"/>
      <c r="T22" s="912"/>
      <c r="U22" s="912"/>
      <c r="V22" s="912"/>
      <c r="W22" s="912"/>
      <c r="X22" s="912"/>
      <c r="Y22" s="912"/>
      <c r="Z22" s="912"/>
      <c r="AA22" s="912"/>
      <c r="AB22" s="912"/>
      <c r="AC22" s="912"/>
      <c r="AD22" s="912"/>
      <c r="AE22" s="912"/>
      <c r="AF22" s="912"/>
      <c r="AG22" s="912"/>
      <c r="AH22" s="912"/>
      <c r="AI22" s="912"/>
      <c r="AJ22" s="932"/>
    </row>
    <row r="23" spans="1:36">
      <c r="A23" s="927"/>
      <c r="B23" s="928"/>
      <c r="C23" s="51" t="s">
        <v>920</v>
      </c>
      <c r="D23" s="427" t="s">
        <v>921</v>
      </c>
      <c r="E23" s="768" t="s">
        <v>291</v>
      </c>
      <c r="F23" s="923"/>
      <c r="G23" s="923"/>
      <c r="H23" s="923"/>
      <c r="I23" s="923"/>
      <c r="J23" s="923"/>
      <c r="K23" s="923"/>
      <c r="L23" s="923"/>
      <c r="M23" s="923"/>
      <c r="N23" s="923"/>
      <c r="O23" s="923"/>
      <c r="P23" s="923"/>
      <c r="Q23" s="923"/>
      <c r="R23" s="923"/>
      <c r="S23" s="923"/>
      <c r="T23" s="923"/>
      <c r="U23" s="923"/>
      <c r="V23" s="923"/>
      <c r="W23" s="923"/>
      <c r="X23" s="923"/>
      <c r="Y23" s="923"/>
      <c r="Z23" s="923"/>
      <c r="AA23" s="923"/>
      <c r="AB23" s="923"/>
      <c r="AC23" s="923"/>
      <c r="AD23" s="923"/>
      <c r="AE23" s="923"/>
      <c r="AF23" s="923"/>
      <c r="AG23" s="923"/>
      <c r="AH23" s="923"/>
      <c r="AI23" s="923"/>
      <c r="AJ23" s="935"/>
    </row>
    <row r="24" spans="1:36">
      <c r="A24" s="927"/>
      <c r="B24" s="928"/>
      <c r="C24" s="51" t="s">
        <v>922</v>
      </c>
      <c r="D24" s="427" t="s">
        <v>923</v>
      </c>
      <c r="E24" s="768" t="s">
        <v>293</v>
      </c>
      <c r="F24" s="923"/>
      <c r="G24" s="923"/>
      <c r="H24" s="923"/>
      <c r="I24" s="923"/>
      <c r="J24" s="923"/>
      <c r="K24" s="923"/>
      <c r="L24" s="923"/>
      <c r="M24" s="923"/>
      <c r="N24" s="923"/>
      <c r="O24" s="923"/>
      <c r="P24" s="923"/>
      <c r="Q24" s="923"/>
      <c r="R24" s="923"/>
      <c r="S24" s="923"/>
      <c r="T24" s="923"/>
      <c r="U24" s="923"/>
      <c r="V24" s="923"/>
      <c r="W24" s="923"/>
      <c r="X24" s="923"/>
      <c r="Y24" s="923"/>
      <c r="Z24" s="923"/>
      <c r="AA24" s="923"/>
      <c r="AB24" s="923"/>
      <c r="AC24" s="923"/>
      <c r="AD24" s="923"/>
      <c r="AE24" s="923"/>
      <c r="AF24" s="923"/>
      <c r="AG24" s="923"/>
      <c r="AH24" s="923"/>
      <c r="AI24" s="923"/>
      <c r="AJ24" s="935"/>
    </row>
    <row r="25" spans="1:36">
      <c r="A25" s="927"/>
      <c r="B25" s="930"/>
      <c r="C25" s="54" t="s">
        <v>924</v>
      </c>
      <c r="D25" s="430" t="s">
        <v>925</v>
      </c>
      <c r="E25" s="768" t="s">
        <v>295</v>
      </c>
      <c r="F25" s="923"/>
      <c r="G25" s="923"/>
      <c r="H25" s="923"/>
      <c r="I25" s="923"/>
      <c r="J25" s="923"/>
      <c r="K25" s="923"/>
      <c r="L25" s="923"/>
      <c r="M25" s="923"/>
      <c r="N25" s="923"/>
      <c r="O25" s="923"/>
      <c r="P25" s="923"/>
      <c r="Q25" s="923"/>
      <c r="R25" s="923"/>
      <c r="S25" s="923"/>
      <c r="T25" s="923"/>
      <c r="U25" s="923"/>
      <c r="V25" s="923"/>
      <c r="W25" s="923"/>
      <c r="X25" s="923"/>
      <c r="Y25" s="923"/>
      <c r="Z25" s="923"/>
      <c r="AA25" s="923"/>
      <c r="AB25" s="923"/>
      <c r="AC25" s="923"/>
      <c r="AD25" s="923"/>
      <c r="AE25" s="923"/>
      <c r="AF25" s="923"/>
      <c r="AG25" s="923"/>
      <c r="AH25" s="923"/>
      <c r="AI25" s="923"/>
      <c r="AJ25" s="935"/>
    </row>
    <row r="26" spans="1:36">
      <c r="A26" s="927"/>
      <c r="B26" s="496" t="s">
        <v>926</v>
      </c>
      <c r="C26" s="49" t="s">
        <v>927</v>
      </c>
      <c r="D26" s="431" t="s">
        <v>928</v>
      </c>
      <c r="E26" s="759" t="s">
        <v>297</v>
      </c>
      <c r="F26" s="912"/>
      <c r="G26" s="912"/>
      <c r="H26" s="912"/>
      <c r="I26" s="912"/>
      <c r="J26" s="912"/>
      <c r="K26" s="912"/>
      <c r="L26" s="912"/>
      <c r="M26" s="912"/>
      <c r="N26" s="912"/>
      <c r="O26" s="912"/>
      <c r="P26" s="912"/>
      <c r="Q26" s="912"/>
      <c r="R26" s="912"/>
      <c r="S26" s="912"/>
      <c r="T26" s="912"/>
      <c r="U26" s="912"/>
      <c r="V26" s="912"/>
      <c r="W26" s="912"/>
      <c r="X26" s="912"/>
      <c r="Y26" s="912"/>
      <c r="Z26" s="912"/>
      <c r="AA26" s="912"/>
      <c r="AB26" s="912"/>
      <c r="AC26" s="912"/>
      <c r="AD26" s="912"/>
      <c r="AE26" s="912"/>
      <c r="AF26" s="912"/>
      <c r="AG26" s="912"/>
      <c r="AH26" s="912"/>
      <c r="AI26" s="912"/>
      <c r="AJ26" s="932"/>
    </row>
    <row r="27" spans="1:36">
      <c r="A27" s="927"/>
      <c r="B27" s="928"/>
      <c r="C27" s="51" t="s">
        <v>929</v>
      </c>
      <c r="D27" s="427" t="s">
        <v>930</v>
      </c>
      <c r="E27" s="768" t="s">
        <v>299</v>
      </c>
      <c r="F27" s="923"/>
      <c r="G27" s="923"/>
      <c r="H27" s="923"/>
      <c r="I27" s="923"/>
      <c r="J27" s="923"/>
      <c r="K27" s="923"/>
      <c r="L27" s="923"/>
      <c r="M27" s="923"/>
      <c r="N27" s="923"/>
      <c r="O27" s="923"/>
      <c r="P27" s="923"/>
      <c r="Q27" s="923"/>
      <c r="R27" s="923"/>
      <c r="S27" s="923"/>
      <c r="T27" s="923"/>
      <c r="U27" s="923"/>
      <c r="V27" s="923"/>
      <c r="W27" s="923"/>
      <c r="X27" s="923"/>
      <c r="Y27" s="923"/>
      <c r="Z27" s="923"/>
      <c r="AA27" s="923"/>
      <c r="AB27" s="923"/>
      <c r="AC27" s="923"/>
      <c r="AD27" s="923"/>
      <c r="AE27" s="923"/>
      <c r="AF27" s="923"/>
      <c r="AG27" s="923"/>
      <c r="AH27" s="923"/>
      <c r="AI27" s="923"/>
      <c r="AJ27" s="935"/>
    </row>
    <row r="28" spans="1:36">
      <c r="A28" s="927"/>
      <c r="B28" s="928"/>
      <c r="C28" s="51" t="s">
        <v>931</v>
      </c>
      <c r="D28" s="427" t="s">
        <v>932</v>
      </c>
      <c r="E28" s="768" t="s">
        <v>301</v>
      </c>
      <c r="F28" s="923"/>
      <c r="G28" s="923"/>
      <c r="H28" s="923"/>
      <c r="I28" s="923"/>
      <c r="J28" s="923"/>
      <c r="K28" s="923"/>
      <c r="L28" s="923"/>
      <c r="M28" s="923"/>
      <c r="N28" s="923"/>
      <c r="O28" s="923"/>
      <c r="P28" s="923"/>
      <c r="Q28" s="923"/>
      <c r="R28" s="923"/>
      <c r="S28" s="923"/>
      <c r="T28" s="923"/>
      <c r="U28" s="923"/>
      <c r="V28" s="923"/>
      <c r="W28" s="923"/>
      <c r="X28" s="923"/>
      <c r="Y28" s="923"/>
      <c r="Z28" s="923"/>
      <c r="AA28" s="923"/>
      <c r="AB28" s="923"/>
      <c r="AC28" s="923"/>
      <c r="AD28" s="923"/>
      <c r="AE28" s="923"/>
      <c r="AF28" s="923"/>
      <c r="AG28" s="923"/>
      <c r="AH28" s="923"/>
      <c r="AI28" s="923"/>
      <c r="AJ28" s="935"/>
    </row>
    <row r="29" spans="1:36">
      <c r="A29" s="927"/>
      <c r="B29" s="930"/>
      <c r="C29" s="54" t="s">
        <v>933</v>
      </c>
      <c r="D29" s="430" t="s">
        <v>934</v>
      </c>
      <c r="E29" s="768" t="s">
        <v>303</v>
      </c>
      <c r="F29" s="923"/>
      <c r="G29" s="923"/>
      <c r="H29" s="923"/>
      <c r="I29" s="923"/>
      <c r="J29" s="923"/>
      <c r="K29" s="923"/>
      <c r="L29" s="923"/>
      <c r="M29" s="923"/>
      <c r="N29" s="923"/>
      <c r="O29" s="923"/>
      <c r="P29" s="923"/>
      <c r="Q29" s="923"/>
      <c r="R29" s="923"/>
      <c r="S29" s="923"/>
      <c r="T29" s="923"/>
      <c r="U29" s="923"/>
      <c r="V29" s="923"/>
      <c r="W29" s="923"/>
      <c r="X29" s="923"/>
      <c r="Y29" s="923"/>
      <c r="Z29" s="923"/>
      <c r="AA29" s="923"/>
      <c r="AB29" s="923"/>
      <c r="AC29" s="923"/>
      <c r="AD29" s="923"/>
      <c r="AE29" s="923"/>
      <c r="AF29" s="923"/>
      <c r="AG29" s="923"/>
      <c r="AH29" s="923"/>
      <c r="AI29" s="923"/>
      <c r="AJ29" s="935"/>
    </row>
    <row r="30" spans="1:36">
      <c r="A30" s="927"/>
      <c r="B30" s="496" t="s">
        <v>935</v>
      </c>
      <c r="C30" s="49" t="s">
        <v>936</v>
      </c>
      <c r="D30" s="431" t="s">
        <v>304</v>
      </c>
      <c r="E30" s="759" t="s">
        <v>305</v>
      </c>
      <c r="F30" s="912"/>
      <c r="G30" s="912"/>
      <c r="H30" s="912"/>
      <c r="I30" s="912"/>
      <c r="J30" s="912"/>
      <c r="K30" s="912"/>
      <c r="L30" s="912"/>
      <c r="M30" s="912"/>
      <c r="N30" s="912"/>
      <c r="O30" s="912"/>
      <c r="P30" s="912"/>
      <c r="Q30" s="912"/>
      <c r="R30" s="912"/>
      <c r="S30" s="912"/>
      <c r="T30" s="912"/>
      <c r="U30" s="912"/>
      <c r="V30" s="912"/>
      <c r="W30" s="912"/>
      <c r="X30" s="912"/>
      <c r="Y30" s="912"/>
      <c r="Z30" s="912"/>
      <c r="AA30" s="912"/>
      <c r="AB30" s="912"/>
      <c r="AC30" s="912"/>
      <c r="AD30" s="912"/>
      <c r="AE30" s="912"/>
      <c r="AF30" s="912"/>
      <c r="AG30" s="912"/>
      <c r="AH30" s="912"/>
      <c r="AI30" s="912"/>
      <c r="AJ30" s="932"/>
    </row>
    <row r="31" spans="1:36">
      <c r="A31" s="927"/>
      <c r="B31" s="928"/>
      <c r="C31" s="51" t="s">
        <v>937</v>
      </c>
      <c r="D31" s="427" t="s">
        <v>306</v>
      </c>
      <c r="E31" s="768" t="s">
        <v>307</v>
      </c>
      <c r="F31" s="923"/>
      <c r="G31" s="923"/>
      <c r="H31" s="923"/>
      <c r="I31" s="923"/>
      <c r="J31" s="923"/>
      <c r="K31" s="923"/>
      <c r="L31" s="923"/>
      <c r="M31" s="923"/>
      <c r="N31" s="923"/>
      <c r="O31" s="923"/>
      <c r="P31" s="923"/>
      <c r="Q31" s="923"/>
      <c r="R31" s="923"/>
      <c r="S31" s="923"/>
      <c r="T31" s="923"/>
      <c r="U31" s="923"/>
      <c r="V31" s="923"/>
      <c r="W31" s="923"/>
      <c r="X31" s="923"/>
      <c r="Y31" s="923"/>
      <c r="Z31" s="923"/>
      <c r="AA31" s="923"/>
      <c r="AB31" s="923"/>
      <c r="AC31" s="923"/>
      <c r="AD31" s="923"/>
      <c r="AE31" s="923"/>
      <c r="AF31" s="923"/>
      <c r="AG31" s="923"/>
      <c r="AH31" s="923"/>
      <c r="AI31" s="923"/>
      <c r="AJ31" s="935"/>
    </row>
    <row r="32" spans="1:36">
      <c r="A32" s="927"/>
      <c r="B32" s="928"/>
      <c r="C32" s="51" t="s">
        <v>938</v>
      </c>
      <c r="D32" s="281" t="s">
        <v>252</v>
      </c>
      <c r="E32" s="754" t="s">
        <v>253</v>
      </c>
      <c r="F32" s="912"/>
      <c r="G32" s="912"/>
      <c r="H32" s="912"/>
      <c r="I32" s="912"/>
      <c r="J32" s="912"/>
      <c r="K32" s="912"/>
      <c r="L32" s="912"/>
      <c r="M32" s="912"/>
      <c r="N32" s="912"/>
      <c r="O32" s="912"/>
      <c r="P32" s="912"/>
      <c r="Q32" s="912"/>
      <c r="R32" s="912"/>
      <c r="S32" s="912"/>
      <c r="T32" s="912"/>
      <c r="U32" s="912"/>
      <c r="V32" s="912"/>
      <c r="W32" s="912"/>
      <c r="X32" s="912"/>
      <c r="Y32" s="912"/>
      <c r="Z32" s="912"/>
      <c r="AA32" s="912"/>
      <c r="AB32" s="912"/>
      <c r="AC32" s="912"/>
      <c r="AD32" s="912"/>
      <c r="AE32" s="912"/>
      <c r="AF32" s="912"/>
      <c r="AG32" s="912"/>
      <c r="AH32" s="912"/>
      <c r="AI32" s="912"/>
      <c r="AJ32" s="932"/>
    </row>
    <row r="33" spans="1:36">
      <c r="A33" s="927"/>
      <c r="B33" s="930"/>
      <c r="C33" s="49" t="s">
        <v>939</v>
      </c>
      <c r="D33" s="281" t="s">
        <v>252</v>
      </c>
      <c r="E33" s="754" t="s">
        <v>253</v>
      </c>
      <c r="F33" s="912"/>
      <c r="G33" s="912"/>
      <c r="H33" s="912"/>
      <c r="I33" s="912"/>
      <c r="J33" s="912"/>
      <c r="K33" s="912"/>
      <c r="L33" s="912"/>
      <c r="M33" s="912"/>
      <c r="N33" s="912"/>
      <c r="O33" s="912"/>
      <c r="P33" s="912"/>
      <c r="Q33" s="912"/>
      <c r="R33" s="912"/>
      <c r="S33" s="912"/>
      <c r="T33" s="912"/>
      <c r="U33" s="912"/>
      <c r="V33" s="912"/>
      <c r="W33" s="912"/>
      <c r="X33" s="912"/>
      <c r="Y33" s="912"/>
      <c r="Z33" s="912"/>
      <c r="AA33" s="912"/>
      <c r="AB33" s="912"/>
      <c r="AC33" s="912"/>
      <c r="AD33" s="912"/>
      <c r="AE33" s="912"/>
      <c r="AF33" s="912"/>
      <c r="AG33" s="912"/>
      <c r="AH33" s="912"/>
      <c r="AI33" s="912"/>
      <c r="AJ33" s="932"/>
    </row>
    <row r="34" spans="1:36">
      <c r="A34" s="927"/>
      <c r="B34" s="496" t="s">
        <v>940</v>
      </c>
      <c r="C34" s="49" t="s">
        <v>941</v>
      </c>
      <c r="D34" s="105" t="s">
        <v>252</v>
      </c>
      <c r="E34" s="754" t="s">
        <v>253</v>
      </c>
      <c r="F34" s="912"/>
      <c r="G34" s="912"/>
      <c r="H34" s="912"/>
      <c r="I34" s="912"/>
      <c r="J34" s="912"/>
      <c r="K34" s="912"/>
      <c r="L34" s="912"/>
      <c r="M34" s="912"/>
      <c r="N34" s="912"/>
      <c r="O34" s="912"/>
      <c r="P34" s="912"/>
      <c r="Q34" s="912"/>
      <c r="R34" s="912"/>
      <c r="S34" s="912"/>
      <c r="T34" s="912"/>
      <c r="U34" s="912"/>
      <c r="V34" s="912"/>
      <c r="W34" s="912"/>
      <c r="X34" s="912"/>
      <c r="Y34" s="912"/>
      <c r="Z34" s="912"/>
      <c r="AA34" s="912"/>
      <c r="AB34" s="912"/>
      <c r="AC34" s="912"/>
      <c r="AD34" s="912"/>
      <c r="AE34" s="912"/>
      <c r="AF34" s="912"/>
      <c r="AG34" s="912"/>
      <c r="AH34" s="912"/>
      <c r="AI34" s="912"/>
      <c r="AJ34" s="932"/>
    </row>
    <row r="35" spans="1:36">
      <c r="A35" s="927"/>
      <c r="B35" s="928"/>
      <c r="C35" s="49" t="s">
        <v>942</v>
      </c>
      <c r="D35" s="317" t="s">
        <v>252</v>
      </c>
      <c r="E35" s="754" t="s">
        <v>253</v>
      </c>
      <c r="F35" s="912"/>
      <c r="G35" s="912"/>
      <c r="H35" s="912"/>
      <c r="I35" s="912"/>
      <c r="J35" s="912"/>
      <c r="K35" s="912"/>
      <c r="L35" s="912"/>
      <c r="M35" s="912"/>
      <c r="N35" s="912"/>
      <c r="O35" s="912"/>
      <c r="P35" s="912"/>
      <c r="Q35" s="912"/>
      <c r="R35" s="912"/>
      <c r="S35" s="912"/>
      <c r="T35" s="912"/>
      <c r="U35" s="912"/>
      <c r="V35" s="912"/>
      <c r="W35" s="912"/>
      <c r="X35" s="912"/>
      <c r="Y35" s="912"/>
      <c r="Z35" s="912"/>
      <c r="AA35" s="912"/>
      <c r="AB35" s="912"/>
      <c r="AC35" s="912"/>
      <c r="AD35" s="912"/>
      <c r="AE35" s="912"/>
      <c r="AF35" s="912"/>
      <c r="AG35" s="912"/>
      <c r="AH35" s="912"/>
      <c r="AI35" s="912"/>
      <c r="AJ35" s="932"/>
    </row>
    <row r="36" spans="1:36">
      <c r="A36" s="927"/>
      <c r="B36" s="928"/>
      <c r="C36" s="49" t="s">
        <v>943</v>
      </c>
      <c r="D36" s="317" t="s">
        <v>252</v>
      </c>
      <c r="E36" s="754" t="s">
        <v>253</v>
      </c>
      <c r="F36" s="912"/>
      <c r="G36" s="912"/>
      <c r="H36" s="912"/>
      <c r="I36" s="912"/>
      <c r="J36" s="912"/>
      <c r="K36" s="912"/>
      <c r="L36" s="912"/>
      <c r="M36" s="912"/>
      <c r="N36" s="912"/>
      <c r="O36" s="912"/>
      <c r="P36" s="912"/>
      <c r="Q36" s="912"/>
      <c r="R36" s="912"/>
      <c r="S36" s="912"/>
      <c r="T36" s="912"/>
      <c r="U36" s="912"/>
      <c r="V36" s="912"/>
      <c r="W36" s="912"/>
      <c r="X36" s="912"/>
      <c r="Y36" s="912"/>
      <c r="Z36" s="912"/>
      <c r="AA36" s="912"/>
      <c r="AB36" s="912"/>
      <c r="AC36" s="912"/>
      <c r="AD36" s="912"/>
      <c r="AE36" s="912"/>
      <c r="AF36" s="912"/>
      <c r="AG36" s="912"/>
      <c r="AH36" s="912"/>
      <c r="AI36" s="912"/>
      <c r="AJ36" s="932"/>
    </row>
    <row r="37" spans="1:36">
      <c r="A37" s="927"/>
      <c r="B37" s="930"/>
      <c r="C37" s="49" t="s">
        <v>944</v>
      </c>
      <c r="D37" s="317" t="s">
        <v>252</v>
      </c>
      <c r="E37" s="754" t="s">
        <v>253</v>
      </c>
      <c r="F37" s="912"/>
      <c r="G37" s="912"/>
      <c r="H37" s="912"/>
      <c r="I37" s="912"/>
      <c r="J37" s="912"/>
      <c r="K37" s="912"/>
      <c r="L37" s="912"/>
      <c r="M37" s="912"/>
      <c r="N37" s="912"/>
      <c r="O37" s="912"/>
      <c r="P37" s="912"/>
      <c r="Q37" s="912"/>
      <c r="R37" s="912"/>
      <c r="S37" s="912"/>
      <c r="T37" s="912"/>
      <c r="U37" s="912"/>
      <c r="V37" s="912"/>
      <c r="W37" s="912"/>
      <c r="X37" s="912"/>
      <c r="Y37" s="912"/>
      <c r="Z37" s="912"/>
      <c r="AA37" s="912"/>
      <c r="AB37" s="912"/>
      <c r="AC37" s="912"/>
      <c r="AD37" s="912"/>
      <c r="AE37" s="912"/>
      <c r="AF37" s="912"/>
      <c r="AG37" s="912"/>
      <c r="AH37" s="912"/>
      <c r="AI37" s="912"/>
      <c r="AJ37" s="932"/>
    </row>
    <row r="38" spans="1:36">
      <c r="A38" s="927"/>
      <c r="B38" s="496" t="s">
        <v>945</v>
      </c>
      <c r="C38" s="49" t="s">
        <v>946</v>
      </c>
      <c r="D38" s="431" t="s">
        <v>308</v>
      </c>
      <c r="E38" s="759" t="s">
        <v>309</v>
      </c>
      <c r="F38" s="912"/>
      <c r="G38" s="912"/>
      <c r="H38" s="912"/>
      <c r="I38" s="912"/>
      <c r="J38" s="912"/>
      <c r="K38" s="912"/>
      <c r="L38" s="912"/>
      <c r="M38" s="912"/>
      <c r="N38" s="912"/>
      <c r="O38" s="912"/>
      <c r="P38" s="912"/>
      <c r="Q38" s="912"/>
      <c r="R38" s="912"/>
      <c r="S38" s="912"/>
      <c r="T38" s="912"/>
      <c r="U38" s="912"/>
      <c r="V38" s="912"/>
      <c r="W38" s="912"/>
      <c r="X38" s="912"/>
      <c r="Y38" s="912"/>
      <c r="Z38" s="912"/>
      <c r="AA38" s="912"/>
      <c r="AB38" s="912"/>
      <c r="AC38" s="912"/>
      <c r="AD38" s="912"/>
      <c r="AE38" s="912"/>
      <c r="AF38" s="912"/>
      <c r="AG38" s="912"/>
      <c r="AH38" s="912"/>
      <c r="AI38" s="912"/>
      <c r="AJ38" s="932"/>
    </row>
    <row r="39" spans="1:36">
      <c r="A39" s="927"/>
      <c r="B39" s="928"/>
      <c r="C39" s="49" t="s">
        <v>947</v>
      </c>
      <c r="D39" s="427" t="s">
        <v>310</v>
      </c>
      <c r="E39" s="759" t="s">
        <v>311</v>
      </c>
      <c r="F39" s="912"/>
      <c r="G39" s="912"/>
      <c r="H39" s="912"/>
      <c r="I39" s="912"/>
      <c r="J39" s="912"/>
      <c r="K39" s="912"/>
      <c r="L39" s="912"/>
      <c r="M39" s="912"/>
      <c r="N39" s="912"/>
      <c r="O39" s="912"/>
      <c r="P39" s="912"/>
      <c r="Q39" s="912"/>
      <c r="R39" s="912"/>
      <c r="S39" s="912"/>
      <c r="T39" s="912"/>
      <c r="U39" s="912"/>
      <c r="V39" s="912"/>
      <c r="W39" s="912"/>
      <c r="X39" s="912"/>
      <c r="Y39" s="912"/>
      <c r="Z39" s="912"/>
      <c r="AA39" s="912"/>
      <c r="AB39" s="912"/>
      <c r="AC39" s="912"/>
      <c r="AD39" s="912"/>
      <c r="AE39" s="912"/>
      <c r="AF39" s="912"/>
      <c r="AG39" s="912"/>
      <c r="AH39" s="912"/>
      <c r="AI39" s="912"/>
      <c r="AJ39" s="932"/>
    </row>
    <row r="40" spans="1:36">
      <c r="A40" s="927"/>
      <c r="B40" s="928"/>
      <c r="C40" s="49" t="s">
        <v>948</v>
      </c>
      <c r="D40" s="427" t="s">
        <v>312</v>
      </c>
      <c r="E40" s="759" t="s">
        <v>313</v>
      </c>
      <c r="F40" s="912"/>
      <c r="G40" s="912"/>
      <c r="H40" s="912"/>
      <c r="I40" s="912"/>
      <c r="J40" s="912"/>
      <c r="K40" s="912"/>
      <c r="L40" s="912"/>
      <c r="M40" s="912"/>
      <c r="N40" s="912"/>
      <c r="O40" s="912"/>
      <c r="P40" s="912"/>
      <c r="Q40" s="912"/>
      <c r="R40" s="912"/>
      <c r="S40" s="912"/>
      <c r="T40" s="912"/>
      <c r="U40" s="912"/>
      <c r="V40" s="912"/>
      <c r="W40" s="912"/>
      <c r="X40" s="912"/>
      <c r="Y40" s="912"/>
      <c r="Z40" s="912"/>
      <c r="AA40" s="912"/>
      <c r="AB40" s="912"/>
      <c r="AC40" s="912"/>
      <c r="AD40" s="912"/>
      <c r="AE40" s="912"/>
      <c r="AF40" s="912"/>
      <c r="AG40" s="912"/>
      <c r="AH40" s="912"/>
      <c r="AI40" s="912"/>
      <c r="AJ40" s="932"/>
    </row>
    <row r="41" spans="1:36">
      <c r="A41" s="927"/>
      <c r="B41" s="930"/>
      <c r="C41" s="49" t="s">
        <v>949</v>
      </c>
      <c r="D41" s="430" t="s">
        <v>314</v>
      </c>
      <c r="E41" s="759" t="s">
        <v>315</v>
      </c>
      <c r="F41" s="912"/>
      <c r="G41" s="912"/>
      <c r="H41" s="912"/>
      <c r="I41" s="912"/>
      <c r="J41" s="912"/>
      <c r="K41" s="912"/>
      <c r="L41" s="912"/>
      <c r="M41" s="912"/>
      <c r="N41" s="912"/>
      <c r="O41" s="912"/>
      <c r="P41" s="912"/>
      <c r="Q41" s="912"/>
      <c r="R41" s="912"/>
      <c r="S41" s="912"/>
      <c r="T41" s="912"/>
      <c r="U41" s="912"/>
      <c r="V41" s="912"/>
      <c r="W41" s="912"/>
      <c r="X41" s="912"/>
      <c r="Y41" s="912"/>
      <c r="Z41" s="912"/>
      <c r="AA41" s="912"/>
      <c r="AB41" s="912"/>
      <c r="AC41" s="912"/>
      <c r="AD41" s="912"/>
      <c r="AE41" s="912"/>
      <c r="AF41" s="912"/>
      <c r="AG41" s="912"/>
      <c r="AH41" s="912"/>
      <c r="AI41" s="912"/>
      <c r="AJ41" s="932"/>
    </row>
    <row r="42" spans="1:36">
      <c r="A42" s="927"/>
      <c r="B42" s="496" t="s">
        <v>950</v>
      </c>
      <c r="C42" s="49" t="s">
        <v>951</v>
      </c>
      <c r="D42" s="431" t="s">
        <v>316</v>
      </c>
      <c r="E42" s="759" t="s">
        <v>317</v>
      </c>
      <c r="F42" s="912"/>
      <c r="G42" s="912"/>
      <c r="H42" s="912"/>
      <c r="I42" s="912"/>
      <c r="J42" s="912"/>
      <c r="K42" s="912"/>
      <c r="L42" s="912"/>
      <c r="M42" s="912"/>
      <c r="N42" s="912"/>
      <c r="O42" s="912"/>
      <c r="P42" s="912"/>
      <c r="Q42" s="912"/>
      <c r="R42" s="912"/>
      <c r="S42" s="912"/>
      <c r="T42" s="912"/>
      <c r="U42" s="912"/>
      <c r="V42" s="912"/>
      <c r="W42" s="912"/>
      <c r="X42" s="912"/>
      <c r="Y42" s="912"/>
      <c r="Z42" s="912"/>
      <c r="AA42" s="912"/>
      <c r="AB42" s="912"/>
      <c r="AC42" s="912"/>
      <c r="AD42" s="912"/>
      <c r="AE42" s="912"/>
      <c r="AF42" s="912"/>
      <c r="AG42" s="912"/>
      <c r="AH42" s="912"/>
      <c r="AI42" s="912"/>
      <c r="AJ42" s="932"/>
    </row>
    <row r="43" spans="1:36">
      <c r="A43" s="927"/>
      <c r="B43" s="928"/>
      <c r="C43" s="49" t="s">
        <v>952</v>
      </c>
      <c r="D43" s="427" t="s">
        <v>318</v>
      </c>
      <c r="E43" s="759" t="s">
        <v>319</v>
      </c>
      <c r="F43" s="912"/>
      <c r="G43" s="912"/>
      <c r="H43" s="912"/>
      <c r="I43" s="912"/>
      <c r="J43" s="912"/>
      <c r="K43" s="912"/>
      <c r="L43" s="912"/>
      <c r="M43" s="912"/>
      <c r="N43" s="912"/>
      <c r="O43" s="912"/>
      <c r="P43" s="912"/>
      <c r="Q43" s="912"/>
      <c r="R43" s="912"/>
      <c r="S43" s="912"/>
      <c r="T43" s="912"/>
      <c r="U43" s="912"/>
      <c r="V43" s="912"/>
      <c r="W43" s="912"/>
      <c r="X43" s="912"/>
      <c r="Y43" s="912"/>
      <c r="Z43" s="912"/>
      <c r="AA43" s="912"/>
      <c r="AB43" s="912"/>
      <c r="AC43" s="912"/>
      <c r="AD43" s="912"/>
      <c r="AE43" s="912"/>
      <c r="AF43" s="912"/>
      <c r="AG43" s="912"/>
      <c r="AH43" s="912"/>
      <c r="AI43" s="912"/>
      <c r="AJ43" s="932"/>
    </row>
    <row r="44" spans="1:36">
      <c r="A44" s="927"/>
      <c r="B44" s="928"/>
      <c r="C44" s="49" t="s">
        <v>953</v>
      </c>
      <c r="D44" s="427" t="s">
        <v>320</v>
      </c>
      <c r="E44" s="759" t="s">
        <v>321</v>
      </c>
      <c r="F44" s="912"/>
      <c r="G44" s="912"/>
      <c r="H44" s="912"/>
      <c r="I44" s="912"/>
      <c r="J44" s="912"/>
      <c r="K44" s="912"/>
      <c r="L44" s="912"/>
      <c r="M44" s="912"/>
      <c r="N44" s="912"/>
      <c r="O44" s="912"/>
      <c r="P44" s="912"/>
      <c r="Q44" s="912"/>
      <c r="R44" s="912"/>
      <c r="S44" s="912"/>
      <c r="T44" s="912"/>
      <c r="U44" s="912"/>
      <c r="V44" s="912"/>
      <c r="W44" s="912"/>
      <c r="X44" s="912"/>
      <c r="Y44" s="912"/>
      <c r="Z44" s="912"/>
      <c r="AA44" s="912"/>
      <c r="AB44" s="912"/>
      <c r="AC44" s="912"/>
      <c r="AD44" s="912"/>
      <c r="AE44" s="912"/>
      <c r="AF44" s="912"/>
      <c r="AG44" s="912"/>
      <c r="AH44" s="912"/>
      <c r="AI44" s="912"/>
      <c r="AJ44" s="932"/>
    </row>
    <row r="45" spans="1:36">
      <c r="A45" s="927"/>
      <c r="B45" s="930"/>
      <c r="C45" s="49" t="s">
        <v>954</v>
      </c>
      <c r="D45" s="430" t="s">
        <v>322</v>
      </c>
      <c r="E45" s="759" t="s">
        <v>323</v>
      </c>
      <c r="F45" s="912"/>
      <c r="G45" s="912"/>
      <c r="H45" s="912"/>
      <c r="I45" s="912"/>
      <c r="J45" s="912"/>
      <c r="K45" s="912"/>
      <c r="L45" s="912"/>
      <c r="M45" s="912"/>
      <c r="N45" s="912"/>
      <c r="O45" s="912"/>
      <c r="P45" s="912"/>
      <c r="Q45" s="912"/>
      <c r="R45" s="912"/>
      <c r="S45" s="912"/>
      <c r="T45" s="912"/>
      <c r="U45" s="912"/>
      <c r="V45" s="912"/>
      <c r="W45" s="912"/>
      <c r="X45" s="912"/>
      <c r="Y45" s="912"/>
      <c r="Z45" s="912"/>
      <c r="AA45" s="912"/>
      <c r="AB45" s="912"/>
      <c r="AC45" s="912"/>
      <c r="AD45" s="912"/>
      <c r="AE45" s="912"/>
      <c r="AF45" s="912"/>
      <c r="AG45" s="912"/>
      <c r="AH45" s="912"/>
      <c r="AI45" s="912"/>
      <c r="AJ45" s="932"/>
    </row>
    <row r="46" spans="1:36">
      <c r="A46" s="927"/>
      <c r="B46" s="496" t="s">
        <v>955</v>
      </c>
      <c r="C46" s="49" t="s">
        <v>956</v>
      </c>
      <c r="D46" s="431" t="s">
        <v>324</v>
      </c>
      <c r="E46" s="759" t="s">
        <v>325</v>
      </c>
      <c r="F46" s="912"/>
      <c r="G46" s="912"/>
      <c r="H46" s="912"/>
      <c r="I46" s="912"/>
      <c r="J46" s="912"/>
      <c r="K46" s="912"/>
      <c r="L46" s="912"/>
      <c r="M46" s="912"/>
      <c r="N46" s="912"/>
      <c r="O46" s="912"/>
      <c r="P46" s="912"/>
      <c r="Q46" s="912"/>
      <c r="R46" s="912"/>
      <c r="S46" s="912"/>
      <c r="T46" s="912"/>
      <c r="U46" s="912"/>
      <c r="V46" s="912"/>
      <c r="W46" s="912"/>
      <c r="X46" s="912"/>
      <c r="Y46" s="912"/>
      <c r="Z46" s="912"/>
      <c r="AA46" s="912"/>
      <c r="AB46" s="912"/>
      <c r="AC46" s="912"/>
      <c r="AD46" s="912"/>
      <c r="AE46" s="912"/>
      <c r="AF46" s="912"/>
      <c r="AG46" s="912"/>
      <c r="AH46" s="912"/>
      <c r="AI46" s="912"/>
      <c r="AJ46" s="932"/>
    </row>
    <row r="47" spans="1:36">
      <c r="A47" s="927"/>
      <c r="B47" s="928"/>
      <c r="C47" s="49" t="s">
        <v>957</v>
      </c>
      <c r="D47" s="427" t="s">
        <v>326</v>
      </c>
      <c r="E47" s="759" t="s">
        <v>327</v>
      </c>
      <c r="F47" s="912"/>
      <c r="G47" s="912"/>
      <c r="H47" s="912"/>
      <c r="I47" s="912"/>
      <c r="J47" s="912"/>
      <c r="K47" s="912"/>
      <c r="L47" s="912"/>
      <c r="M47" s="912"/>
      <c r="N47" s="912"/>
      <c r="O47" s="912"/>
      <c r="P47" s="912"/>
      <c r="Q47" s="912"/>
      <c r="R47" s="912"/>
      <c r="S47" s="912"/>
      <c r="T47" s="912"/>
      <c r="U47" s="912"/>
      <c r="V47" s="912"/>
      <c r="W47" s="912"/>
      <c r="X47" s="912"/>
      <c r="Y47" s="912"/>
      <c r="Z47" s="912"/>
      <c r="AA47" s="912"/>
      <c r="AB47" s="912"/>
      <c r="AC47" s="912"/>
      <c r="AD47" s="912"/>
      <c r="AE47" s="912"/>
      <c r="AF47" s="912"/>
      <c r="AG47" s="912"/>
      <c r="AH47" s="912"/>
      <c r="AI47" s="912"/>
      <c r="AJ47" s="932"/>
    </row>
    <row r="48" spans="1:36">
      <c r="A48" s="927"/>
      <c r="B48" s="928"/>
      <c r="C48" s="49" t="s">
        <v>958</v>
      </c>
      <c r="D48" s="427" t="s">
        <v>328</v>
      </c>
      <c r="E48" s="759" t="s">
        <v>329</v>
      </c>
      <c r="F48" s="912"/>
      <c r="G48" s="912"/>
      <c r="H48" s="912"/>
      <c r="I48" s="912"/>
      <c r="J48" s="912"/>
      <c r="K48" s="912"/>
      <c r="L48" s="912"/>
      <c r="M48" s="912"/>
      <c r="N48" s="912"/>
      <c r="O48" s="912"/>
      <c r="P48" s="912"/>
      <c r="Q48" s="912"/>
      <c r="R48" s="912"/>
      <c r="S48" s="912"/>
      <c r="T48" s="912"/>
      <c r="U48" s="912"/>
      <c r="V48" s="912"/>
      <c r="W48" s="912"/>
      <c r="X48" s="912"/>
      <c r="Y48" s="912"/>
      <c r="Z48" s="912"/>
      <c r="AA48" s="912"/>
      <c r="AB48" s="912"/>
      <c r="AC48" s="912"/>
      <c r="AD48" s="912"/>
      <c r="AE48" s="912"/>
      <c r="AF48" s="912"/>
      <c r="AG48" s="912"/>
      <c r="AH48" s="912"/>
      <c r="AI48" s="912"/>
      <c r="AJ48" s="932"/>
    </row>
    <row r="49" spans="1:36">
      <c r="A49" s="927"/>
      <c r="B49" s="930"/>
      <c r="C49" s="49" t="s">
        <v>959</v>
      </c>
      <c r="D49" s="430" t="s">
        <v>330</v>
      </c>
      <c r="E49" s="759" t="s">
        <v>331</v>
      </c>
      <c r="F49" s="912"/>
      <c r="G49" s="912"/>
      <c r="H49" s="912"/>
      <c r="I49" s="912"/>
      <c r="J49" s="912"/>
      <c r="K49" s="912"/>
      <c r="L49" s="912"/>
      <c r="M49" s="912"/>
      <c r="N49" s="912"/>
      <c r="O49" s="912"/>
      <c r="P49" s="912"/>
      <c r="Q49" s="912"/>
      <c r="R49" s="912"/>
      <c r="S49" s="912"/>
      <c r="T49" s="912"/>
      <c r="U49" s="912"/>
      <c r="V49" s="912"/>
      <c r="W49" s="912"/>
      <c r="X49" s="912"/>
      <c r="Y49" s="912"/>
      <c r="Z49" s="912"/>
      <c r="AA49" s="912"/>
      <c r="AB49" s="912"/>
      <c r="AC49" s="912"/>
      <c r="AD49" s="912"/>
      <c r="AE49" s="912"/>
      <c r="AF49" s="912"/>
      <c r="AG49" s="912"/>
      <c r="AH49" s="912"/>
      <c r="AI49" s="912"/>
      <c r="AJ49" s="932"/>
    </row>
    <row r="50" spans="1:36">
      <c r="A50" s="927"/>
      <c r="B50" s="496" t="s">
        <v>960</v>
      </c>
      <c r="C50" s="49" t="s">
        <v>961</v>
      </c>
      <c r="D50" s="431" t="s">
        <v>332</v>
      </c>
      <c r="E50" s="768" t="s">
        <v>333</v>
      </c>
      <c r="F50" s="923"/>
      <c r="G50" s="923"/>
      <c r="H50" s="923"/>
      <c r="I50" s="923"/>
      <c r="J50" s="923"/>
      <c r="K50" s="923"/>
      <c r="L50" s="923"/>
      <c r="M50" s="923"/>
      <c r="N50" s="923"/>
      <c r="O50" s="923"/>
      <c r="P50" s="923"/>
      <c r="Q50" s="923"/>
      <c r="R50" s="923"/>
      <c r="S50" s="923"/>
      <c r="T50" s="923"/>
      <c r="U50" s="923"/>
      <c r="V50" s="923"/>
      <c r="W50" s="923"/>
      <c r="X50" s="923"/>
      <c r="Y50" s="923"/>
      <c r="Z50" s="923"/>
      <c r="AA50" s="923"/>
      <c r="AB50" s="923"/>
      <c r="AC50" s="923"/>
      <c r="AD50" s="923"/>
      <c r="AE50" s="923"/>
      <c r="AF50" s="923"/>
      <c r="AG50" s="923"/>
      <c r="AH50" s="923"/>
      <c r="AI50" s="923"/>
      <c r="AJ50" s="935"/>
    </row>
    <row r="51" spans="1:36">
      <c r="A51" s="927"/>
      <c r="B51" s="928"/>
      <c r="C51" s="49" t="s">
        <v>962</v>
      </c>
      <c r="D51" s="427" t="s">
        <v>334</v>
      </c>
      <c r="E51" s="768" t="s">
        <v>335</v>
      </c>
      <c r="F51" s="923"/>
      <c r="G51" s="923"/>
      <c r="H51" s="923"/>
      <c r="I51" s="923"/>
      <c r="J51" s="923"/>
      <c r="K51" s="923"/>
      <c r="L51" s="923"/>
      <c r="M51" s="923"/>
      <c r="N51" s="923"/>
      <c r="O51" s="923"/>
      <c r="P51" s="923"/>
      <c r="Q51" s="923"/>
      <c r="R51" s="923"/>
      <c r="S51" s="923"/>
      <c r="T51" s="923"/>
      <c r="U51" s="923"/>
      <c r="V51" s="923"/>
      <c r="W51" s="923"/>
      <c r="X51" s="923"/>
      <c r="Y51" s="923"/>
      <c r="Z51" s="923"/>
      <c r="AA51" s="923"/>
      <c r="AB51" s="923"/>
      <c r="AC51" s="923"/>
      <c r="AD51" s="923"/>
      <c r="AE51" s="923"/>
      <c r="AF51" s="923"/>
      <c r="AG51" s="923"/>
      <c r="AH51" s="923"/>
      <c r="AI51" s="923"/>
      <c r="AJ51" s="935"/>
    </row>
    <row r="52" spans="1:36">
      <c r="A52" s="927"/>
      <c r="B52" s="928"/>
      <c r="C52" s="49" t="s">
        <v>963</v>
      </c>
      <c r="D52" s="427" t="s">
        <v>336</v>
      </c>
      <c r="E52" s="768" t="s">
        <v>337</v>
      </c>
      <c r="F52" s="923"/>
      <c r="G52" s="923"/>
      <c r="H52" s="923"/>
      <c r="I52" s="923"/>
      <c r="J52" s="923"/>
      <c r="K52" s="923"/>
      <c r="L52" s="923"/>
      <c r="M52" s="923"/>
      <c r="N52" s="923"/>
      <c r="O52" s="923"/>
      <c r="P52" s="923"/>
      <c r="Q52" s="923"/>
      <c r="R52" s="923"/>
      <c r="S52" s="923"/>
      <c r="T52" s="923"/>
      <c r="U52" s="923"/>
      <c r="V52" s="923"/>
      <c r="W52" s="923"/>
      <c r="X52" s="923"/>
      <c r="Y52" s="923"/>
      <c r="Z52" s="923"/>
      <c r="AA52" s="923"/>
      <c r="AB52" s="923"/>
      <c r="AC52" s="923"/>
      <c r="AD52" s="923"/>
      <c r="AE52" s="923"/>
      <c r="AF52" s="923"/>
      <c r="AG52" s="923"/>
      <c r="AH52" s="923"/>
      <c r="AI52" s="923"/>
      <c r="AJ52" s="935"/>
    </row>
    <row r="53" spans="1:36">
      <c r="A53" s="927"/>
      <c r="B53" s="930"/>
      <c r="C53" s="49" t="s">
        <v>964</v>
      </c>
      <c r="D53" s="430" t="s">
        <v>338</v>
      </c>
      <c r="E53" s="768" t="s">
        <v>339</v>
      </c>
      <c r="F53" s="923"/>
      <c r="G53" s="923"/>
      <c r="H53" s="923"/>
      <c r="I53" s="923"/>
      <c r="J53" s="923"/>
      <c r="K53" s="923"/>
      <c r="L53" s="923"/>
      <c r="M53" s="923"/>
      <c r="N53" s="923"/>
      <c r="O53" s="923"/>
      <c r="P53" s="923"/>
      <c r="Q53" s="923"/>
      <c r="R53" s="923"/>
      <c r="S53" s="923"/>
      <c r="T53" s="923"/>
      <c r="U53" s="923"/>
      <c r="V53" s="923"/>
      <c r="W53" s="923"/>
      <c r="X53" s="923"/>
      <c r="Y53" s="923"/>
      <c r="Z53" s="923"/>
      <c r="AA53" s="923"/>
      <c r="AB53" s="923"/>
      <c r="AC53" s="923"/>
      <c r="AD53" s="923"/>
      <c r="AE53" s="923"/>
      <c r="AF53" s="923"/>
      <c r="AG53" s="923"/>
      <c r="AH53" s="923"/>
      <c r="AI53" s="923"/>
      <c r="AJ53" s="935"/>
    </row>
    <row r="54" spans="1:36">
      <c r="A54" s="927"/>
      <c r="B54" s="496" t="s">
        <v>965</v>
      </c>
      <c r="C54" s="49" t="s">
        <v>966</v>
      </c>
      <c r="D54" s="431" t="s">
        <v>967</v>
      </c>
      <c r="E54" s="52"/>
      <c r="F54" s="769" t="s">
        <v>341</v>
      </c>
      <c r="G54" s="942"/>
      <c r="H54" s="943"/>
      <c r="I54" s="52"/>
      <c r="J54" s="769" t="s">
        <v>342</v>
      </c>
      <c r="K54" s="942"/>
      <c r="L54" s="943"/>
      <c r="M54" s="52"/>
      <c r="N54" s="769" t="s">
        <v>343</v>
      </c>
      <c r="O54" s="942"/>
      <c r="P54" s="943"/>
      <c r="Q54" s="52"/>
      <c r="R54" s="769" t="s">
        <v>344</v>
      </c>
      <c r="S54" s="942"/>
      <c r="T54" s="943"/>
      <c r="U54" s="52"/>
      <c r="V54" s="769" t="s">
        <v>345</v>
      </c>
      <c r="W54" s="942"/>
      <c r="X54" s="943"/>
      <c r="Y54" s="52"/>
      <c r="Z54" s="769" t="s">
        <v>346</v>
      </c>
      <c r="AA54" s="942"/>
      <c r="AB54" s="943"/>
      <c r="AC54" s="52"/>
      <c r="AD54" s="769" t="s">
        <v>347</v>
      </c>
      <c r="AE54" s="942"/>
      <c r="AF54" s="943"/>
      <c r="AG54" s="52"/>
      <c r="AH54" s="769" t="s">
        <v>348</v>
      </c>
      <c r="AI54" s="942"/>
      <c r="AJ54" s="943"/>
    </row>
    <row r="55" spans="1:36">
      <c r="A55" s="927"/>
      <c r="B55" s="928"/>
      <c r="C55" s="49" t="s">
        <v>968</v>
      </c>
      <c r="D55" s="427" t="s">
        <v>349</v>
      </c>
      <c r="E55" s="52"/>
      <c r="F55" s="769" t="s">
        <v>350</v>
      </c>
      <c r="G55" s="942"/>
      <c r="H55" s="943"/>
      <c r="I55" s="52"/>
      <c r="J55" s="769" t="s">
        <v>351</v>
      </c>
      <c r="K55" s="942"/>
      <c r="L55" s="943"/>
      <c r="M55" s="52"/>
      <c r="N55" s="769" t="s">
        <v>352</v>
      </c>
      <c r="O55" s="942"/>
      <c r="P55" s="943"/>
      <c r="Q55" s="52"/>
      <c r="R55" s="769" t="s">
        <v>353</v>
      </c>
      <c r="S55" s="942"/>
      <c r="T55" s="943"/>
      <c r="U55" s="52"/>
      <c r="V55" s="769" t="s">
        <v>354</v>
      </c>
      <c r="W55" s="942"/>
      <c r="X55" s="943"/>
      <c r="Y55" s="52"/>
      <c r="Z55" s="769" t="s">
        <v>355</v>
      </c>
      <c r="AA55" s="942"/>
      <c r="AB55" s="943"/>
      <c r="AC55" s="52"/>
      <c r="AD55" s="769" t="s">
        <v>356</v>
      </c>
      <c r="AE55" s="942"/>
      <c r="AF55" s="943"/>
      <c r="AG55" s="52"/>
      <c r="AH55" s="769" t="s">
        <v>357</v>
      </c>
      <c r="AI55" s="942"/>
      <c r="AJ55" s="943"/>
    </row>
    <row r="56" spans="1:36">
      <c r="A56" s="927"/>
      <c r="B56" s="928"/>
      <c r="C56" s="49" t="s">
        <v>969</v>
      </c>
      <c r="D56" s="427" t="s">
        <v>358</v>
      </c>
      <c r="E56" s="52"/>
      <c r="F56" s="769" t="s">
        <v>359</v>
      </c>
      <c r="G56" s="942"/>
      <c r="H56" s="943"/>
      <c r="I56" s="52"/>
      <c r="J56" s="769" t="s">
        <v>360</v>
      </c>
      <c r="K56" s="942"/>
      <c r="L56" s="943"/>
      <c r="M56" s="52"/>
      <c r="N56" s="769" t="s">
        <v>361</v>
      </c>
      <c r="O56" s="942"/>
      <c r="P56" s="943"/>
      <c r="Q56" s="52"/>
      <c r="R56" s="769" t="s">
        <v>362</v>
      </c>
      <c r="S56" s="942"/>
      <c r="T56" s="943"/>
      <c r="U56" s="52"/>
      <c r="V56" s="769" t="s">
        <v>363</v>
      </c>
      <c r="W56" s="942"/>
      <c r="X56" s="943"/>
      <c r="Y56" s="52"/>
      <c r="Z56" s="769" t="s">
        <v>364</v>
      </c>
      <c r="AA56" s="942"/>
      <c r="AB56" s="943"/>
      <c r="AC56" s="52"/>
      <c r="AD56" s="769" t="s">
        <v>365</v>
      </c>
      <c r="AE56" s="942"/>
      <c r="AF56" s="943"/>
      <c r="AG56" s="52"/>
      <c r="AH56" s="769" t="s">
        <v>366</v>
      </c>
      <c r="AI56" s="942"/>
      <c r="AJ56" s="943"/>
    </row>
    <row r="57" spans="1:36">
      <c r="A57" s="927"/>
      <c r="B57" s="930"/>
      <c r="C57" s="49" t="s">
        <v>970</v>
      </c>
      <c r="D57" s="435" t="s">
        <v>367</v>
      </c>
      <c r="E57" s="106"/>
      <c r="F57" s="769" t="s">
        <v>368</v>
      </c>
      <c r="G57" s="942"/>
      <c r="H57" s="943"/>
      <c r="I57" s="106"/>
      <c r="J57" s="769" t="s">
        <v>369</v>
      </c>
      <c r="K57" s="942"/>
      <c r="L57" s="943"/>
      <c r="M57" s="106"/>
      <c r="N57" s="769" t="s">
        <v>370</v>
      </c>
      <c r="O57" s="942"/>
      <c r="P57" s="943"/>
      <c r="Q57" s="52"/>
      <c r="R57" s="769" t="s">
        <v>371</v>
      </c>
      <c r="S57" s="942"/>
      <c r="T57" s="943"/>
      <c r="U57" s="52"/>
      <c r="V57" s="769" t="s">
        <v>372</v>
      </c>
      <c r="W57" s="942"/>
      <c r="X57" s="943"/>
      <c r="Y57" s="52"/>
      <c r="Z57" s="769" t="s">
        <v>373</v>
      </c>
      <c r="AA57" s="942"/>
      <c r="AB57" s="943"/>
      <c r="AC57" s="52"/>
      <c r="AD57" s="769" t="s">
        <v>374</v>
      </c>
      <c r="AE57" s="942"/>
      <c r="AF57" s="943"/>
      <c r="AG57" s="52"/>
      <c r="AH57" s="769" t="s">
        <v>375</v>
      </c>
      <c r="AI57" s="942"/>
      <c r="AJ57" s="943"/>
    </row>
    <row r="58" spans="1:36">
      <c r="A58" s="927"/>
      <c r="B58" s="496" t="s">
        <v>971</v>
      </c>
      <c r="C58" s="49" t="s">
        <v>972</v>
      </c>
      <c r="D58" s="436" t="s">
        <v>376</v>
      </c>
      <c r="E58" s="61"/>
      <c r="F58" s="769" t="s">
        <v>377</v>
      </c>
      <c r="G58" s="942"/>
      <c r="H58" s="943"/>
      <c r="I58" s="61"/>
      <c r="J58" s="769" t="s">
        <v>378</v>
      </c>
      <c r="K58" s="942"/>
      <c r="L58" s="943"/>
      <c r="M58" s="61"/>
      <c r="N58" s="769" t="s">
        <v>379</v>
      </c>
      <c r="O58" s="942"/>
      <c r="P58" s="943"/>
      <c r="Q58" s="52"/>
      <c r="R58" s="769" t="s">
        <v>380</v>
      </c>
      <c r="S58" s="942"/>
      <c r="T58" s="943"/>
      <c r="U58" s="52"/>
      <c r="V58" s="769" t="s">
        <v>381</v>
      </c>
      <c r="W58" s="942"/>
      <c r="X58" s="943"/>
      <c r="Y58" s="52"/>
      <c r="Z58" s="769" t="s">
        <v>382</v>
      </c>
      <c r="AA58" s="942"/>
      <c r="AB58" s="943"/>
      <c r="AC58" s="52"/>
      <c r="AD58" s="769" t="s">
        <v>383</v>
      </c>
      <c r="AE58" s="942"/>
      <c r="AF58" s="943"/>
      <c r="AG58" s="52"/>
      <c r="AH58" s="769" t="s">
        <v>384</v>
      </c>
      <c r="AI58" s="942"/>
      <c r="AJ58" s="943"/>
    </row>
    <row r="59" spans="1:36">
      <c r="A59" s="927"/>
      <c r="B59" s="928"/>
      <c r="C59" s="49" t="s">
        <v>973</v>
      </c>
      <c r="D59" s="427" t="s">
        <v>385</v>
      </c>
      <c r="E59" s="52"/>
      <c r="F59" s="769" t="s">
        <v>386</v>
      </c>
      <c r="G59" s="942"/>
      <c r="H59" s="943"/>
      <c r="I59" s="52"/>
      <c r="J59" s="769" t="s">
        <v>387</v>
      </c>
      <c r="K59" s="942"/>
      <c r="L59" s="943"/>
      <c r="M59" s="52"/>
      <c r="N59" s="769" t="s">
        <v>388</v>
      </c>
      <c r="O59" s="942"/>
      <c r="P59" s="943"/>
      <c r="Q59" s="52"/>
      <c r="R59" s="769" t="s">
        <v>389</v>
      </c>
      <c r="S59" s="942"/>
      <c r="T59" s="943"/>
      <c r="U59" s="52"/>
      <c r="V59" s="769" t="s">
        <v>390</v>
      </c>
      <c r="W59" s="942"/>
      <c r="X59" s="943"/>
      <c r="Y59" s="52"/>
      <c r="Z59" s="769" t="s">
        <v>391</v>
      </c>
      <c r="AA59" s="942"/>
      <c r="AB59" s="943"/>
      <c r="AC59" s="52"/>
      <c r="AD59" s="769" t="s">
        <v>392</v>
      </c>
      <c r="AE59" s="942"/>
      <c r="AF59" s="943"/>
      <c r="AG59" s="52"/>
      <c r="AH59" s="769" t="s">
        <v>393</v>
      </c>
      <c r="AI59" s="942"/>
      <c r="AJ59" s="943"/>
    </row>
    <row r="60" spans="1:36">
      <c r="A60" s="927"/>
      <c r="B60" s="928"/>
      <c r="C60" s="49" t="s">
        <v>974</v>
      </c>
      <c r="D60" s="427" t="s">
        <v>394</v>
      </c>
      <c r="E60" s="52"/>
      <c r="F60" s="769" t="s">
        <v>395</v>
      </c>
      <c r="G60" s="942"/>
      <c r="H60" s="943"/>
      <c r="I60" s="52"/>
      <c r="J60" s="769" t="s">
        <v>396</v>
      </c>
      <c r="K60" s="942"/>
      <c r="L60" s="943"/>
      <c r="M60" s="52"/>
      <c r="N60" s="769" t="s">
        <v>397</v>
      </c>
      <c r="O60" s="942"/>
      <c r="P60" s="943"/>
      <c r="Q60" s="52"/>
      <c r="R60" s="769" t="s">
        <v>398</v>
      </c>
      <c r="S60" s="942"/>
      <c r="T60" s="943"/>
      <c r="U60" s="52"/>
      <c r="V60" s="769" t="s">
        <v>399</v>
      </c>
      <c r="W60" s="942"/>
      <c r="X60" s="943"/>
      <c r="Y60" s="52"/>
      <c r="Z60" s="769" t="s">
        <v>400</v>
      </c>
      <c r="AA60" s="942"/>
      <c r="AB60" s="943"/>
      <c r="AC60" s="52"/>
      <c r="AD60" s="769" t="s">
        <v>401</v>
      </c>
      <c r="AE60" s="942"/>
      <c r="AF60" s="943"/>
      <c r="AG60" s="52"/>
      <c r="AH60" s="769" t="s">
        <v>402</v>
      </c>
      <c r="AI60" s="942"/>
      <c r="AJ60" s="943"/>
    </row>
    <row r="61" spans="1:36">
      <c r="A61" s="927"/>
      <c r="B61" s="930"/>
      <c r="C61" s="49" t="s">
        <v>975</v>
      </c>
      <c r="D61" s="427" t="s">
        <v>976</v>
      </c>
      <c r="E61" s="52"/>
      <c r="F61" s="769" t="s">
        <v>404</v>
      </c>
      <c r="G61" s="942"/>
      <c r="H61" s="943"/>
      <c r="I61" s="52"/>
      <c r="J61" s="769" t="s">
        <v>405</v>
      </c>
      <c r="K61" s="942"/>
      <c r="L61" s="943"/>
      <c r="M61" s="52"/>
      <c r="N61" s="769" t="s">
        <v>406</v>
      </c>
      <c r="O61" s="942"/>
      <c r="P61" s="943"/>
      <c r="Q61" s="52"/>
      <c r="R61" s="769" t="s">
        <v>407</v>
      </c>
      <c r="S61" s="942"/>
      <c r="T61" s="943"/>
      <c r="U61" s="52"/>
      <c r="V61" s="769" t="s">
        <v>408</v>
      </c>
      <c r="W61" s="942"/>
      <c r="X61" s="943"/>
      <c r="Y61" s="52"/>
      <c r="Z61" s="769" t="s">
        <v>409</v>
      </c>
      <c r="AA61" s="942"/>
      <c r="AB61" s="943"/>
      <c r="AC61" s="52"/>
      <c r="AD61" s="769" t="s">
        <v>410</v>
      </c>
      <c r="AE61" s="942"/>
      <c r="AF61" s="943"/>
      <c r="AG61" s="52"/>
      <c r="AH61" s="769" t="s">
        <v>411</v>
      </c>
      <c r="AI61" s="942"/>
      <c r="AJ61" s="943"/>
    </row>
    <row r="62" spans="1:36">
      <c r="A62" s="927"/>
      <c r="B62" s="496" t="s">
        <v>977</v>
      </c>
      <c r="C62" s="49" t="s">
        <v>978</v>
      </c>
      <c r="D62" s="431" t="s">
        <v>412</v>
      </c>
      <c r="E62" s="770" t="s">
        <v>413</v>
      </c>
      <c r="F62" s="912"/>
      <c r="G62" s="912"/>
      <c r="H62" s="912"/>
      <c r="I62" s="912"/>
      <c r="J62" s="912"/>
      <c r="K62" s="912"/>
      <c r="L62" s="912"/>
      <c r="M62" s="912"/>
      <c r="N62" s="912"/>
      <c r="O62" s="912"/>
      <c r="P62" s="912"/>
      <c r="Q62" s="912"/>
      <c r="R62" s="912"/>
      <c r="S62" s="912"/>
      <c r="T62" s="912"/>
      <c r="U62" s="912"/>
      <c r="V62" s="912"/>
      <c r="W62" s="912"/>
      <c r="X62" s="912"/>
      <c r="Y62" s="912"/>
      <c r="Z62" s="912"/>
      <c r="AA62" s="912"/>
      <c r="AB62" s="912"/>
      <c r="AC62" s="912"/>
      <c r="AD62" s="912"/>
      <c r="AE62" s="912"/>
      <c r="AF62" s="912"/>
      <c r="AG62" s="912"/>
      <c r="AH62" s="912"/>
      <c r="AI62" s="912"/>
      <c r="AJ62" s="932"/>
    </row>
    <row r="63" spans="1:36">
      <c r="A63" s="927"/>
      <c r="B63" s="928"/>
      <c r="C63" s="49" t="s">
        <v>979</v>
      </c>
      <c r="D63" s="427" t="s">
        <v>412</v>
      </c>
      <c r="E63" s="771" t="s">
        <v>414</v>
      </c>
      <c r="F63" s="944"/>
      <c r="G63" s="944"/>
      <c r="H63" s="944"/>
      <c r="I63" s="944"/>
      <c r="J63" s="944"/>
      <c r="K63" s="944"/>
      <c r="L63" s="944"/>
      <c r="M63" s="944"/>
      <c r="N63" s="944"/>
      <c r="O63" s="944"/>
      <c r="P63" s="944"/>
      <c r="Q63" s="944"/>
      <c r="R63" s="944"/>
      <c r="S63" s="944"/>
      <c r="T63" s="944"/>
      <c r="U63" s="944"/>
      <c r="V63" s="944"/>
      <c r="W63" s="944"/>
      <c r="X63" s="944"/>
      <c r="Y63" s="944"/>
      <c r="Z63" s="944"/>
      <c r="AA63" s="944"/>
      <c r="AB63" s="944"/>
      <c r="AC63" s="944"/>
      <c r="AD63" s="944"/>
      <c r="AE63" s="944"/>
      <c r="AF63" s="944"/>
      <c r="AG63" s="944"/>
      <c r="AH63" s="944"/>
      <c r="AI63" s="944"/>
      <c r="AJ63" s="934"/>
    </row>
    <row r="64" spans="1:36">
      <c r="A64" s="927"/>
      <c r="B64" s="928"/>
      <c r="C64" s="49" t="s">
        <v>980</v>
      </c>
      <c r="D64" s="427" t="s">
        <v>412</v>
      </c>
      <c r="E64" s="771" t="s">
        <v>415</v>
      </c>
      <c r="F64" s="944"/>
      <c r="G64" s="944"/>
      <c r="H64" s="944"/>
      <c r="I64" s="944"/>
      <c r="J64" s="944"/>
      <c r="K64" s="944"/>
      <c r="L64" s="944"/>
      <c r="M64" s="944"/>
      <c r="N64" s="944"/>
      <c r="O64" s="944"/>
      <c r="P64" s="944"/>
      <c r="Q64" s="944"/>
      <c r="R64" s="944"/>
      <c r="S64" s="944"/>
      <c r="T64" s="944"/>
      <c r="U64" s="944"/>
      <c r="V64" s="944"/>
      <c r="W64" s="944"/>
      <c r="X64" s="944"/>
      <c r="Y64" s="944"/>
      <c r="Z64" s="944"/>
      <c r="AA64" s="944"/>
      <c r="AB64" s="944"/>
      <c r="AC64" s="944"/>
      <c r="AD64" s="944"/>
      <c r="AE64" s="944"/>
      <c r="AF64" s="944"/>
      <c r="AG64" s="944"/>
      <c r="AH64" s="944"/>
      <c r="AI64" s="944"/>
      <c r="AJ64" s="934"/>
    </row>
    <row r="65" spans="1:36">
      <c r="A65" s="927"/>
      <c r="B65" s="930"/>
      <c r="C65" s="49" t="s">
        <v>981</v>
      </c>
      <c r="D65" s="430" t="s">
        <v>412</v>
      </c>
      <c r="E65" s="772" t="s">
        <v>416</v>
      </c>
      <c r="F65" s="914"/>
      <c r="G65" s="914"/>
      <c r="H65" s="914"/>
      <c r="I65" s="914"/>
      <c r="J65" s="914"/>
      <c r="K65" s="914"/>
      <c r="L65" s="914"/>
      <c r="M65" s="914"/>
      <c r="N65" s="914"/>
      <c r="O65" s="914"/>
      <c r="P65" s="914"/>
      <c r="Q65" s="914"/>
      <c r="R65" s="914"/>
      <c r="S65" s="914"/>
      <c r="T65" s="914"/>
      <c r="U65" s="914"/>
      <c r="V65" s="914"/>
      <c r="W65" s="914"/>
      <c r="X65" s="914"/>
      <c r="Y65" s="914"/>
      <c r="Z65" s="914"/>
      <c r="AA65" s="914"/>
      <c r="AB65" s="914"/>
      <c r="AC65" s="914"/>
      <c r="AD65" s="914"/>
      <c r="AE65" s="914"/>
      <c r="AF65" s="914"/>
      <c r="AG65" s="914"/>
      <c r="AH65" s="914"/>
      <c r="AI65" s="914"/>
      <c r="AJ65" s="931"/>
    </row>
    <row r="66" spans="1:36">
      <c r="A66" s="927"/>
      <c r="B66" s="496" t="s">
        <v>982</v>
      </c>
      <c r="C66" s="49" t="s">
        <v>983</v>
      </c>
      <c r="D66" s="431" t="s">
        <v>417</v>
      </c>
      <c r="E66" s="770" t="s">
        <v>418</v>
      </c>
      <c r="F66" s="912"/>
      <c r="G66" s="912"/>
      <c r="H66" s="912"/>
      <c r="I66" s="912"/>
      <c r="J66" s="912"/>
      <c r="K66" s="912"/>
      <c r="L66" s="912"/>
      <c r="M66" s="912"/>
      <c r="N66" s="912"/>
      <c r="O66" s="912"/>
      <c r="P66" s="912"/>
      <c r="Q66" s="912"/>
      <c r="R66" s="912"/>
      <c r="S66" s="912"/>
      <c r="T66" s="912"/>
      <c r="U66" s="912"/>
      <c r="V66" s="912"/>
      <c r="W66" s="912"/>
      <c r="X66" s="912"/>
      <c r="Y66" s="912"/>
      <c r="Z66" s="912"/>
      <c r="AA66" s="912"/>
      <c r="AB66" s="912"/>
      <c r="AC66" s="912"/>
      <c r="AD66" s="912"/>
      <c r="AE66" s="912"/>
      <c r="AF66" s="912"/>
      <c r="AG66" s="912"/>
      <c r="AH66" s="912"/>
      <c r="AI66" s="912"/>
      <c r="AJ66" s="932"/>
    </row>
    <row r="67" spans="1:36">
      <c r="A67" s="927"/>
      <c r="B67" s="928"/>
      <c r="C67" s="49" t="s">
        <v>984</v>
      </c>
      <c r="D67" s="427" t="s">
        <v>417</v>
      </c>
      <c r="E67" s="771" t="s">
        <v>419</v>
      </c>
      <c r="F67" s="944"/>
      <c r="G67" s="944"/>
      <c r="H67" s="944"/>
      <c r="I67" s="944"/>
      <c r="J67" s="944"/>
      <c r="K67" s="944"/>
      <c r="L67" s="944"/>
      <c r="M67" s="944"/>
      <c r="N67" s="944"/>
      <c r="O67" s="944"/>
      <c r="P67" s="944"/>
      <c r="Q67" s="944"/>
      <c r="R67" s="944"/>
      <c r="S67" s="944"/>
      <c r="T67" s="944"/>
      <c r="U67" s="944"/>
      <c r="V67" s="944"/>
      <c r="W67" s="944"/>
      <c r="X67" s="944"/>
      <c r="Y67" s="944"/>
      <c r="Z67" s="944"/>
      <c r="AA67" s="944"/>
      <c r="AB67" s="944"/>
      <c r="AC67" s="944"/>
      <c r="AD67" s="944"/>
      <c r="AE67" s="944"/>
      <c r="AF67" s="944"/>
      <c r="AG67" s="944"/>
      <c r="AH67" s="944"/>
      <c r="AI67" s="944"/>
      <c r="AJ67" s="934"/>
    </row>
    <row r="68" spans="1:36">
      <c r="A68" s="927"/>
      <c r="B68" s="928"/>
      <c r="C68" s="49" t="s">
        <v>985</v>
      </c>
      <c r="D68" s="427" t="s">
        <v>417</v>
      </c>
      <c r="E68" s="771" t="s">
        <v>420</v>
      </c>
      <c r="F68" s="944"/>
      <c r="G68" s="944"/>
      <c r="H68" s="944"/>
      <c r="I68" s="944"/>
      <c r="J68" s="944"/>
      <c r="K68" s="944"/>
      <c r="L68" s="944"/>
      <c r="M68" s="944"/>
      <c r="N68" s="944"/>
      <c r="O68" s="944"/>
      <c r="P68" s="944"/>
      <c r="Q68" s="944"/>
      <c r="R68" s="944"/>
      <c r="S68" s="944"/>
      <c r="T68" s="944"/>
      <c r="U68" s="944"/>
      <c r="V68" s="944"/>
      <c r="W68" s="944"/>
      <c r="X68" s="944"/>
      <c r="Y68" s="944"/>
      <c r="Z68" s="944"/>
      <c r="AA68" s="944"/>
      <c r="AB68" s="944"/>
      <c r="AC68" s="944"/>
      <c r="AD68" s="944"/>
      <c r="AE68" s="944"/>
      <c r="AF68" s="944"/>
      <c r="AG68" s="944"/>
      <c r="AH68" s="944"/>
      <c r="AI68" s="944"/>
      <c r="AJ68" s="934"/>
    </row>
    <row r="69" spans="1:36">
      <c r="A69" s="927"/>
      <c r="B69" s="930"/>
      <c r="C69" s="49" t="s">
        <v>986</v>
      </c>
      <c r="D69" s="430" t="s">
        <v>417</v>
      </c>
      <c r="E69" s="772" t="s">
        <v>421</v>
      </c>
      <c r="F69" s="914"/>
      <c r="G69" s="914"/>
      <c r="H69" s="914"/>
      <c r="I69" s="914"/>
      <c r="J69" s="914"/>
      <c r="K69" s="914"/>
      <c r="L69" s="914"/>
      <c r="M69" s="914"/>
      <c r="N69" s="914"/>
      <c r="O69" s="914"/>
      <c r="P69" s="914"/>
      <c r="Q69" s="914"/>
      <c r="R69" s="914"/>
      <c r="S69" s="914"/>
      <c r="T69" s="914"/>
      <c r="U69" s="914"/>
      <c r="V69" s="914"/>
      <c r="W69" s="914"/>
      <c r="X69" s="914"/>
      <c r="Y69" s="914"/>
      <c r="Z69" s="914"/>
      <c r="AA69" s="914"/>
      <c r="AB69" s="914"/>
      <c r="AC69" s="914"/>
      <c r="AD69" s="914"/>
      <c r="AE69" s="914"/>
      <c r="AF69" s="914"/>
      <c r="AG69" s="914"/>
      <c r="AH69" s="914"/>
      <c r="AI69" s="914"/>
      <c r="AJ69" s="931"/>
    </row>
    <row r="70" spans="1:36">
      <c r="A70" s="927"/>
      <c r="B70" s="496" t="s">
        <v>987</v>
      </c>
      <c r="C70" s="49" t="s">
        <v>988</v>
      </c>
      <c r="D70" s="773" t="s">
        <v>744</v>
      </c>
      <c r="E70" s="775" t="s">
        <v>989</v>
      </c>
      <c r="F70" s="923"/>
      <c r="G70" s="923"/>
      <c r="H70" s="923"/>
      <c r="I70" s="923"/>
      <c r="J70" s="923"/>
      <c r="K70" s="923"/>
      <c r="L70" s="924"/>
      <c r="M70" s="775" t="s">
        <v>990</v>
      </c>
      <c r="N70" s="923"/>
      <c r="O70" s="923"/>
      <c r="P70" s="923"/>
      <c r="Q70" s="923"/>
      <c r="R70" s="923"/>
      <c r="S70" s="923"/>
      <c r="T70" s="924"/>
      <c r="U70" s="775" t="s">
        <v>991</v>
      </c>
      <c r="V70" s="923"/>
      <c r="W70" s="923"/>
      <c r="X70" s="923"/>
      <c r="Y70" s="923"/>
      <c r="Z70" s="923"/>
      <c r="AA70" s="923"/>
      <c r="AB70" s="924"/>
      <c r="AC70" s="776" t="s">
        <v>992</v>
      </c>
      <c r="AD70" s="945"/>
      <c r="AE70" s="945"/>
      <c r="AF70" s="945"/>
      <c r="AG70" s="945"/>
      <c r="AH70" s="945"/>
      <c r="AI70" s="945"/>
      <c r="AJ70" s="946"/>
    </row>
    <row r="71" spans="1:36">
      <c r="A71" s="927"/>
      <c r="B71" s="928"/>
      <c r="C71" s="49" t="s">
        <v>993</v>
      </c>
      <c r="D71" s="774"/>
      <c r="E71" s="775" t="s">
        <v>994</v>
      </c>
      <c r="F71" s="923"/>
      <c r="G71" s="923"/>
      <c r="H71" s="923"/>
      <c r="I71" s="923"/>
      <c r="J71" s="923"/>
      <c r="K71" s="923"/>
      <c r="L71" s="924"/>
      <c r="M71" s="775" t="s">
        <v>995</v>
      </c>
      <c r="N71" s="923"/>
      <c r="O71" s="923"/>
      <c r="P71" s="923"/>
      <c r="Q71" s="923"/>
      <c r="R71" s="923"/>
      <c r="S71" s="923"/>
      <c r="T71" s="924"/>
      <c r="U71" s="775" t="s">
        <v>996</v>
      </c>
      <c r="V71" s="923"/>
      <c r="W71" s="923"/>
      <c r="X71" s="923"/>
      <c r="Y71" s="923"/>
      <c r="Z71" s="923"/>
      <c r="AA71" s="923"/>
      <c r="AB71" s="924"/>
      <c r="AC71" s="775" t="s">
        <v>997</v>
      </c>
      <c r="AD71" s="945"/>
      <c r="AE71" s="945"/>
      <c r="AF71" s="945"/>
      <c r="AG71" s="945"/>
      <c r="AH71" s="945"/>
      <c r="AI71" s="945"/>
      <c r="AJ71" s="946"/>
    </row>
    <row r="72" spans="1:36">
      <c r="A72" s="927"/>
      <c r="B72" s="928"/>
      <c r="C72" s="49" t="s">
        <v>998</v>
      </c>
      <c r="D72" s="774"/>
      <c r="E72" s="775" t="s">
        <v>999</v>
      </c>
      <c r="F72" s="923"/>
      <c r="G72" s="923"/>
      <c r="H72" s="923"/>
      <c r="I72" s="923"/>
      <c r="J72" s="923"/>
      <c r="K72" s="923"/>
      <c r="L72" s="924"/>
      <c r="M72" s="775" t="s">
        <v>1000</v>
      </c>
      <c r="N72" s="923"/>
      <c r="O72" s="923"/>
      <c r="P72" s="923"/>
      <c r="Q72" s="923"/>
      <c r="R72" s="923"/>
      <c r="S72" s="923"/>
      <c r="T72" s="924"/>
      <c r="U72" s="775" t="s">
        <v>1001</v>
      </c>
      <c r="V72" s="923"/>
      <c r="W72" s="923"/>
      <c r="X72" s="923"/>
      <c r="Y72" s="923"/>
      <c r="Z72" s="923"/>
      <c r="AA72" s="923"/>
      <c r="AB72" s="924"/>
      <c r="AC72" s="775" t="s">
        <v>1002</v>
      </c>
      <c r="AD72" s="945"/>
      <c r="AE72" s="945"/>
      <c r="AF72" s="945"/>
      <c r="AG72" s="945"/>
      <c r="AH72" s="945"/>
      <c r="AI72" s="945"/>
      <c r="AJ72" s="946"/>
    </row>
    <row r="73" spans="1:36">
      <c r="A73" s="927"/>
      <c r="B73" s="930"/>
      <c r="C73" s="49" t="s">
        <v>1003</v>
      </c>
      <c r="D73" s="774"/>
      <c r="E73" s="775" t="s">
        <v>1004</v>
      </c>
      <c r="F73" s="923"/>
      <c r="G73" s="923"/>
      <c r="H73" s="923"/>
      <c r="I73" s="923"/>
      <c r="J73" s="923"/>
      <c r="K73" s="923"/>
      <c r="L73" s="924"/>
      <c r="M73" s="775" t="s">
        <v>1005</v>
      </c>
      <c r="N73" s="923"/>
      <c r="O73" s="923"/>
      <c r="P73" s="923"/>
      <c r="Q73" s="923"/>
      <c r="R73" s="923"/>
      <c r="S73" s="923"/>
      <c r="T73" s="924"/>
      <c r="U73" s="775" t="s">
        <v>1006</v>
      </c>
      <c r="V73" s="923"/>
      <c r="W73" s="923"/>
      <c r="X73" s="923"/>
      <c r="Y73" s="923"/>
      <c r="Z73" s="923"/>
      <c r="AA73" s="923"/>
      <c r="AB73" s="924"/>
      <c r="AC73" s="775" t="s">
        <v>1007</v>
      </c>
      <c r="AD73" s="945"/>
      <c r="AE73" s="945"/>
      <c r="AF73" s="945"/>
      <c r="AG73" s="945"/>
      <c r="AH73" s="945"/>
      <c r="AI73" s="945"/>
      <c r="AJ73" s="946"/>
    </row>
    <row r="74" spans="1:36">
      <c r="A74" s="927"/>
      <c r="B74" s="496" t="s">
        <v>1008</v>
      </c>
      <c r="C74" s="49" t="s">
        <v>1009</v>
      </c>
      <c r="D74" s="774"/>
      <c r="E74" s="775" t="s">
        <v>1010</v>
      </c>
      <c r="F74" s="923"/>
      <c r="G74" s="923"/>
      <c r="H74" s="923"/>
      <c r="I74" s="923"/>
      <c r="J74" s="923"/>
      <c r="K74" s="923"/>
      <c r="L74" s="924"/>
      <c r="M74" s="775" t="s">
        <v>1011</v>
      </c>
      <c r="N74" s="923"/>
      <c r="O74" s="923"/>
      <c r="P74" s="923"/>
      <c r="Q74" s="923"/>
      <c r="R74" s="923"/>
      <c r="S74" s="923"/>
      <c r="T74" s="924"/>
      <c r="U74" s="775" t="s">
        <v>1012</v>
      </c>
      <c r="V74" s="923"/>
      <c r="W74" s="923"/>
      <c r="X74" s="923"/>
      <c r="Y74" s="923"/>
      <c r="Z74" s="923"/>
      <c r="AA74" s="923"/>
      <c r="AB74" s="924"/>
      <c r="AC74" s="775" t="s">
        <v>1013</v>
      </c>
      <c r="AD74" s="945"/>
      <c r="AE74" s="945"/>
      <c r="AF74" s="945"/>
      <c r="AG74" s="945"/>
      <c r="AH74" s="945"/>
      <c r="AI74" s="945"/>
      <c r="AJ74" s="946"/>
    </row>
    <row r="75" spans="1:36">
      <c r="A75" s="927"/>
      <c r="B75" s="928"/>
      <c r="C75" s="49" t="s">
        <v>1014</v>
      </c>
      <c r="D75" s="774"/>
      <c r="E75" s="775" t="s">
        <v>1015</v>
      </c>
      <c r="F75" s="923"/>
      <c r="G75" s="923"/>
      <c r="H75" s="923"/>
      <c r="I75" s="923"/>
      <c r="J75" s="923"/>
      <c r="K75" s="923"/>
      <c r="L75" s="924"/>
      <c r="M75" s="775" t="s">
        <v>1016</v>
      </c>
      <c r="N75" s="923"/>
      <c r="O75" s="923"/>
      <c r="P75" s="923"/>
      <c r="Q75" s="923"/>
      <c r="R75" s="923"/>
      <c r="S75" s="923"/>
      <c r="T75" s="924"/>
      <c r="U75" s="775" t="s">
        <v>1017</v>
      </c>
      <c r="V75" s="923"/>
      <c r="W75" s="923"/>
      <c r="X75" s="923"/>
      <c r="Y75" s="923"/>
      <c r="Z75" s="923"/>
      <c r="AA75" s="923"/>
      <c r="AB75" s="924"/>
      <c r="AC75" s="775" t="s">
        <v>1018</v>
      </c>
      <c r="AD75" s="945"/>
      <c r="AE75" s="945"/>
      <c r="AF75" s="945"/>
      <c r="AG75" s="945"/>
      <c r="AH75" s="945"/>
      <c r="AI75" s="945"/>
      <c r="AJ75" s="946"/>
    </row>
    <row r="76" spans="1:36">
      <c r="A76" s="927"/>
      <c r="B76" s="928"/>
      <c r="C76" s="49" t="s">
        <v>1019</v>
      </c>
      <c r="D76" s="774"/>
      <c r="E76" s="775" t="s">
        <v>1020</v>
      </c>
      <c r="F76" s="923"/>
      <c r="G76" s="923"/>
      <c r="H76" s="923"/>
      <c r="I76" s="923"/>
      <c r="J76" s="923"/>
      <c r="K76" s="923"/>
      <c r="L76" s="924"/>
      <c r="M76" s="775" t="s">
        <v>1021</v>
      </c>
      <c r="N76" s="923"/>
      <c r="O76" s="923"/>
      <c r="P76" s="923"/>
      <c r="Q76" s="923"/>
      <c r="R76" s="923"/>
      <c r="S76" s="923"/>
      <c r="T76" s="924"/>
      <c r="U76" s="775" t="s">
        <v>1022</v>
      </c>
      <c r="V76" s="923"/>
      <c r="W76" s="923"/>
      <c r="X76" s="923"/>
      <c r="Y76" s="923"/>
      <c r="Z76" s="923"/>
      <c r="AA76" s="923"/>
      <c r="AB76" s="924"/>
      <c r="AC76" s="775" t="s">
        <v>1023</v>
      </c>
      <c r="AD76" s="945"/>
      <c r="AE76" s="945"/>
      <c r="AF76" s="945"/>
      <c r="AG76" s="945"/>
      <c r="AH76" s="945"/>
      <c r="AI76" s="945"/>
      <c r="AJ76" s="946"/>
    </row>
    <row r="77" spans="1:36">
      <c r="A77" s="927"/>
      <c r="B77" s="930"/>
      <c r="C77" s="49" t="s">
        <v>1024</v>
      </c>
      <c r="D77" s="774"/>
      <c r="E77" s="775" t="s">
        <v>1025</v>
      </c>
      <c r="F77" s="923"/>
      <c r="G77" s="923"/>
      <c r="H77" s="923"/>
      <c r="I77" s="923"/>
      <c r="J77" s="923"/>
      <c r="K77" s="923"/>
      <c r="L77" s="924"/>
      <c r="M77" s="775" t="s">
        <v>1026</v>
      </c>
      <c r="N77" s="923"/>
      <c r="O77" s="923"/>
      <c r="P77" s="923"/>
      <c r="Q77" s="923"/>
      <c r="R77" s="923"/>
      <c r="S77" s="923"/>
      <c r="T77" s="924"/>
      <c r="U77" s="775" t="s">
        <v>1027</v>
      </c>
      <c r="V77" s="923"/>
      <c r="W77" s="923"/>
      <c r="X77" s="923"/>
      <c r="Y77" s="923"/>
      <c r="Z77" s="923"/>
      <c r="AA77" s="923"/>
      <c r="AB77" s="924"/>
      <c r="AC77" s="775" t="s">
        <v>1028</v>
      </c>
      <c r="AD77" s="945"/>
      <c r="AE77" s="945"/>
      <c r="AF77" s="945"/>
      <c r="AG77" s="945"/>
      <c r="AH77" s="945"/>
      <c r="AI77" s="945"/>
      <c r="AJ77" s="946"/>
    </row>
    <row r="78" spans="1:36">
      <c r="A78" s="927"/>
      <c r="B78" s="496" t="s">
        <v>1029</v>
      </c>
      <c r="C78" s="49" t="s">
        <v>1030</v>
      </c>
      <c r="D78" s="774"/>
      <c r="E78" s="775" t="s">
        <v>1031</v>
      </c>
      <c r="F78" s="923"/>
      <c r="G78" s="923"/>
      <c r="H78" s="923"/>
      <c r="I78" s="923"/>
      <c r="J78" s="923"/>
      <c r="K78" s="923"/>
      <c r="L78" s="924"/>
      <c r="M78" s="775" t="s">
        <v>1032</v>
      </c>
      <c r="N78" s="923"/>
      <c r="O78" s="923"/>
      <c r="P78" s="923"/>
      <c r="Q78" s="923"/>
      <c r="R78" s="923"/>
      <c r="S78" s="923"/>
      <c r="T78" s="924"/>
      <c r="U78" s="775" t="s">
        <v>1033</v>
      </c>
      <c r="V78" s="923"/>
      <c r="W78" s="923"/>
      <c r="X78" s="923"/>
      <c r="Y78" s="923"/>
      <c r="Z78" s="923"/>
      <c r="AA78" s="923"/>
      <c r="AB78" s="924"/>
      <c r="AC78" s="776" t="s">
        <v>1034</v>
      </c>
      <c r="AD78" s="945"/>
      <c r="AE78" s="945"/>
      <c r="AF78" s="945"/>
      <c r="AG78" s="945"/>
      <c r="AH78" s="945"/>
      <c r="AI78" s="945"/>
      <c r="AJ78" s="946"/>
    </row>
    <row r="79" spans="1:36">
      <c r="A79" s="927"/>
      <c r="B79" s="928"/>
      <c r="C79" s="49" t="s">
        <v>1035</v>
      </c>
      <c r="D79" s="774"/>
      <c r="E79" s="775" t="s">
        <v>1036</v>
      </c>
      <c r="F79" s="923"/>
      <c r="G79" s="923"/>
      <c r="H79" s="923"/>
      <c r="I79" s="923"/>
      <c r="J79" s="923"/>
      <c r="K79" s="923"/>
      <c r="L79" s="924"/>
      <c r="M79" s="775" t="s">
        <v>1037</v>
      </c>
      <c r="N79" s="923"/>
      <c r="O79" s="923"/>
      <c r="P79" s="923"/>
      <c r="Q79" s="923"/>
      <c r="R79" s="923"/>
      <c r="S79" s="923"/>
      <c r="T79" s="924"/>
      <c r="U79" s="775" t="s">
        <v>1038</v>
      </c>
      <c r="V79" s="923"/>
      <c r="W79" s="923"/>
      <c r="X79" s="923"/>
      <c r="Y79" s="923"/>
      <c r="Z79" s="923"/>
      <c r="AA79" s="923"/>
      <c r="AB79" s="924"/>
      <c r="AC79" s="775" t="s">
        <v>1039</v>
      </c>
      <c r="AD79" s="945"/>
      <c r="AE79" s="945"/>
      <c r="AF79" s="945"/>
      <c r="AG79" s="945"/>
      <c r="AH79" s="945"/>
      <c r="AI79" s="945"/>
      <c r="AJ79" s="946"/>
    </row>
    <row r="80" spans="1:36">
      <c r="A80" s="927"/>
      <c r="B80" s="928"/>
      <c r="C80" s="49" t="s">
        <v>1040</v>
      </c>
      <c r="D80" s="774"/>
      <c r="E80" s="775" t="s">
        <v>1041</v>
      </c>
      <c r="F80" s="923"/>
      <c r="G80" s="923"/>
      <c r="H80" s="923"/>
      <c r="I80" s="923"/>
      <c r="J80" s="923"/>
      <c r="K80" s="923"/>
      <c r="L80" s="924"/>
      <c r="M80" s="775" t="s">
        <v>1042</v>
      </c>
      <c r="N80" s="923"/>
      <c r="O80" s="923"/>
      <c r="P80" s="923"/>
      <c r="Q80" s="923"/>
      <c r="R80" s="923"/>
      <c r="S80" s="923"/>
      <c r="T80" s="924"/>
      <c r="U80" s="775" t="s">
        <v>1043</v>
      </c>
      <c r="V80" s="923"/>
      <c r="W80" s="923"/>
      <c r="X80" s="923"/>
      <c r="Y80" s="923"/>
      <c r="Z80" s="923"/>
      <c r="AA80" s="923"/>
      <c r="AB80" s="924"/>
      <c r="AC80" s="775" t="s">
        <v>1044</v>
      </c>
      <c r="AD80" s="945"/>
      <c r="AE80" s="945"/>
      <c r="AF80" s="945"/>
      <c r="AG80" s="945"/>
      <c r="AH80" s="945"/>
      <c r="AI80" s="945"/>
      <c r="AJ80" s="946"/>
    </row>
    <row r="81" spans="1:36">
      <c r="A81" s="927"/>
      <c r="B81" s="930"/>
      <c r="C81" s="49" t="s">
        <v>1045</v>
      </c>
      <c r="D81" s="774"/>
      <c r="E81" s="775" t="s">
        <v>1046</v>
      </c>
      <c r="F81" s="923"/>
      <c r="G81" s="923"/>
      <c r="H81" s="923"/>
      <c r="I81" s="923"/>
      <c r="J81" s="923"/>
      <c r="K81" s="923"/>
      <c r="L81" s="924"/>
      <c r="M81" s="775" t="s">
        <v>1047</v>
      </c>
      <c r="N81" s="923"/>
      <c r="O81" s="923"/>
      <c r="P81" s="923"/>
      <c r="Q81" s="923"/>
      <c r="R81" s="923"/>
      <c r="S81" s="923"/>
      <c r="T81" s="924"/>
      <c r="U81" s="775" t="s">
        <v>1048</v>
      </c>
      <c r="V81" s="923"/>
      <c r="W81" s="923"/>
      <c r="X81" s="923"/>
      <c r="Y81" s="923"/>
      <c r="Z81" s="923"/>
      <c r="AA81" s="923"/>
      <c r="AB81" s="924"/>
      <c r="AC81" s="775" t="s">
        <v>1049</v>
      </c>
      <c r="AD81" s="945"/>
      <c r="AE81" s="945"/>
      <c r="AF81" s="945"/>
      <c r="AG81" s="945"/>
      <c r="AH81" s="945"/>
      <c r="AI81" s="945"/>
      <c r="AJ81" s="946"/>
    </row>
    <row r="82" spans="1:36">
      <c r="A82" s="927"/>
      <c r="B82" s="496" t="s">
        <v>1050</v>
      </c>
      <c r="C82" s="49" t="s">
        <v>1051</v>
      </c>
      <c r="D82" s="774"/>
      <c r="E82" s="775" t="s">
        <v>1052</v>
      </c>
      <c r="F82" s="923"/>
      <c r="G82" s="923"/>
      <c r="H82" s="923"/>
      <c r="I82" s="923"/>
      <c r="J82" s="923"/>
      <c r="K82" s="923"/>
      <c r="L82" s="924"/>
      <c r="M82" s="775" t="s">
        <v>1053</v>
      </c>
      <c r="N82" s="923"/>
      <c r="O82" s="923"/>
      <c r="P82" s="923"/>
      <c r="Q82" s="923"/>
      <c r="R82" s="923"/>
      <c r="S82" s="923"/>
      <c r="T82" s="924"/>
      <c r="U82" s="775" t="s">
        <v>1054</v>
      </c>
      <c r="V82" s="923"/>
      <c r="W82" s="923"/>
      <c r="X82" s="923"/>
      <c r="Y82" s="923"/>
      <c r="Z82" s="923"/>
      <c r="AA82" s="923"/>
      <c r="AB82" s="924"/>
      <c r="AC82" s="775" t="s">
        <v>1055</v>
      </c>
      <c r="AD82" s="945"/>
      <c r="AE82" s="945"/>
      <c r="AF82" s="945"/>
      <c r="AG82" s="945"/>
      <c r="AH82" s="945"/>
      <c r="AI82" s="945"/>
      <c r="AJ82" s="946"/>
    </row>
    <row r="83" spans="1:36">
      <c r="A83" s="927"/>
      <c r="B83" s="928"/>
      <c r="C83" s="49" t="s">
        <v>1056</v>
      </c>
      <c r="D83" s="774"/>
      <c r="E83" s="775" t="s">
        <v>1057</v>
      </c>
      <c r="F83" s="923"/>
      <c r="G83" s="923"/>
      <c r="H83" s="923"/>
      <c r="I83" s="923"/>
      <c r="J83" s="923"/>
      <c r="K83" s="923"/>
      <c r="L83" s="924"/>
      <c r="M83" s="775" t="s">
        <v>1058</v>
      </c>
      <c r="N83" s="923"/>
      <c r="O83" s="923"/>
      <c r="P83" s="923"/>
      <c r="Q83" s="923"/>
      <c r="R83" s="923"/>
      <c r="S83" s="923"/>
      <c r="T83" s="924"/>
      <c r="U83" s="775" t="s">
        <v>1059</v>
      </c>
      <c r="V83" s="923"/>
      <c r="W83" s="923"/>
      <c r="X83" s="923"/>
      <c r="Y83" s="923"/>
      <c r="Z83" s="923"/>
      <c r="AA83" s="923"/>
      <c r="AB83" s="924"/>
      <c r="AC83" s="775" t="s">
        <v>1060</v>
      </c>
      <c r="AD83" s="945"/>
      <c r="AE83" s="945"/>
      <c r="AF83" s="945"/>
      <c r="AG83" s="945"/>
      <c r="AH83" s="945"/>
      <c r="AI83" s="945"/>
      <c r="AJ83" s="946"/>
    </row>
    <row r="84" spans="1:36">
      <c r="A84" s="927"/>
      <c r="B84" s="928"/>
      <c r="C84" s="49" t="s">
        <v>1061</v>
      </c>
      <c r="D84" s="774"/>
      <c r="E84" s="775" t="s">
        <v>1062</v>
      </c>
      <c r="F84" s="923"/>
      <c r="G84" s="923"/>
      <c r="H84" s="923"/>
      <c r="I84" s="923"/>
      <c r="J84" s="923"/>
      <c r="K84" s="923"/>
      <c r="L84" s="924"/>
      <c r="M84" s="775" t="s">
        <v>1063</v>
      </c>
      <c r="N84" s="923"/>
      <c r="O84" s="923"/>
      <c r="P84" s="923"/>
      <c r="Q84" s="923"/>
      <c r="R84" s="923"/>
      <c r="S84" s="923"/>
      <c r="T84" s="924"/>
      <c r="U84" s="775" t="s">
        <v>1064</v>
      </c>
      <c r="V84" s="923"/>
      <c r="W84" s="923"/>
      <c r="X84" s="923"/>
      <c r="Y84" s="923"/>
      <c r="Z84" s="923"/>
      <c r="AA84" s="923"/>
      <c r="AB84" s="924"/>
      <c r="AC84" s="775" t="s">
        <v>1065</v>
      </c>
      <c r="AD84" s="945"/>
      <c r="AE84" s="945"/>
      <c r="AF84" s="945"/>
      <c r="AG84" s="945"/>
      <c r="AH84" s="945"/>
      <c r="AI84" s="945"/>
      <c r="AJ84" s="946"/>
    </row>
    <row r="85" spans="1:36">
      <c r="A85" s="927"/>
      <c r="B85" s="930"/>
      <c r="C85" s="49" t="s">
        <v>1066</v>
      </c>
      <c r="D85" s="774"/>
      <c r="E85" s="775" t="s">
        <v>1067</v>
      </c>
      <c r="F85" s="923"/>
      <c r="G85" s="923"/>
      <c r="H85" s="923"/>
      <c r="I85" s="923"/>
      <c r="J85" s="923"/>
      <c r="K85" s="923"/>
      <c r="L85" s="924"/>
      <c r="M85" s="775" t="s">
        <v>1068</v>
      </c>
      <c r="N85" s="923"/>
      <c r="O85" s="923"/>
      <c r="P85" s="923"/>
      <c r="Q85" s="923"/>
      <c r="R85" s="923"/>
      <c r="S85" s="923"/>
      <c r="T85" s="924"/>
      <c r="U85" s="775" t="s">
        <v>1069</v>
      </c>
      <c r="V85" s="923"/>
      <c r="W85" s="923"/>
      <c r="X85" s="923"/>
      <c r="Y85" s="923"/>
      <c r="Z85" s="923"/>
      <c r="AA85" s="923"/>
      <c r="AB85" s="924"/>
      <c r="AC85" s="775" t="s">
        <v>1070</v>
      </c>
      <c r="AD85" s="945"/>
      <c r="AE85" s="945"/>
      <c r="AF85" s="945"/>
      <c r="AG85" s="945"/>
      <c r="AH85" s="945"/>
      <c r="AI85" s="945"/>
      <c r="AJ85" s="946"/>
    </row>
    <row r="86" spans="1:36">
      <c r="A86" s="927"/>
      <c r="B86" s="496" t="s">
        <v>1071</v>
      </c>
      <c r="C86" s="49" t="s">
        <v>1072</v>
      </c>
      <c r="D86" s="774"/>
      <c r="E86" s="775" t="s">
        <v>1073</v>
      </c>
      <c r="F86" s="923"/>
      <c r="G86" s="923"/>
      <c r="H86" s="923"/>
      <c r="I86" s="923"/>
      <c r="J86" s="923"/>
      <c r="K86" s="923"/>
      <c r="L86" s="924"/>
      <c r="M86" s="775" t="s">
        <v>1074</v>
      </c>
      <c r="N86" s="923"/>
      <c r="O86" s="923"/>
      <c r="P86" s="923"/>
      <c r="Q86" s="923"/>
      <c r="R86" s="923"/>
      <c r="S86" s="923"/>
      <c r="T86" s="924"/>
      <c r="U86" s="775" t="s">
        <v>1075</v>
      </c>
      <c r="V86" s="923"/>
      <c r="W86" s="923"/>
      <c r="X86" s="923"/>
      <c r="Y86" s="923"/>
      <c r="Z86" s="923"/>
      <c r="AA86" s="923"/>
      <c r="AB86" s="924"/>
      <c r="AC86" s="776" t="s">
        <v>1076</v>
      </c>
      <c r="AD86" s="945"/>
      <c r="AE86" s="945"/>
      <c r="AF86" s="945"/>
      <c r="AG86" s="945"/>
      <c r="AH86" s="945"/>
      <c r="AI86" s="945"/>
      <c r="AJ86" s="946"/>
    </row>
    <row r="87" spans="1:36">
      <c r="A87" s="927"/>
      <c r="B87" s="928"/>
      <c r="C87" s="49" t="s">
        <v>1077</v>
      </c>
      <c r="D87" s="774"/>
      <c r="E87" s="775" t="s">
        <v>1078</v>
      </c>
      <c r="F87" s="923"/>
      <c r="G87" s="923"/>
      <c r="H87" s="923"/>
      <c r="I87" s="923"/>
      <c r="J87" s="923"/>
      <c r="K87" s="923"/>
      <c r="L87" s="924"/>
      <c r="M87" s="775" t="s">
        <v>1079</v>
      </c>
      <c r="N87" s="923"/>
      <c r="O87" s="923"/>
      <c r="P87" s="923"/>
      <c r="Q87" s="923"/>
      <c r="R87" s="923"/>
      <c r="S87" s="923"/>
      <c r="T87" s="924"/>
      <c r="U87" s="775" t="s">
        <v>1080</v>
      </c>
      <c r="V87" s="923"/>
      <c r="W87" s="923"/>
      <c r="X87" s="923"/>
      <c r="Y87" s="923"/>
      <c r="Z87" s="923"/>
      <c r="AA87" s="923"/>
      <c r="AB87" s="924"/>
      <c r="AC87" s="775" t="s">
        <v>1081</v>
      </c>
      <c r="AD87" s="945"/>
      <c r="AE87" s="945"/>
      <c r="AF87" s="945"/>
      <c r="AG87" s="945"/>
      <c r="AH87" s="945"/>
      <c r="AI87" s="945"/>
      <c r="AJ87" s="946"/>
    </row>
    <row r="88" spans="1:36">
      <c r="A88" s="927"/>
      <c r="B88" s="928"/>
      <c r="C88" s="49" t="s">
        <v>1082</v>
      </c>
      <c r="D88" s="774"/>
      <c r="E88" s="775" t="s">
        <v>1083</v>
      </c>
      <c r="F88" s="923"/>
      <c r="G88" s="923"/>
      <c r="H88" s="923"/>
      <c r="I88" s="923"/>
      <c r="J88" s="923"/>
      <c r="K88" s="923"/>
      <c r="L88" s="924"/>
      <c r="M88" s="775" t="s">
        <v>1084</v>
      </c>
      <c r="N88" s="923"/>
      <c r="O88" s="923"/>
      <c r="P88" s="923"/>
      <c r="Q88" s="923"/>
      <c r="R88" s="923"/>
      <c r="S88" s="923"/>
      <c r="T88" s="924"/>
      <c r="U88" s="775" t="s">
        <v>1085</v>
      </c>
      <c r="V88" s="923"/>
      <c r="W88" s="923"/>
      <c r="X88" s="923"/>
      <c r="Y88" s="923"/>
      <c r="Z88" s="923"/>
      <c r="AA88" s="923"/>
      <c r="AB88" s="924"/>
      <c r="AC88" s="775" t="s">
        <v>1086</v>
      </c>
      <c r="AD88" s="945"/>
      <c r="AE88" s="945"/>
      <c r="AF88" s="945"/>
      <c r="AG88" s="945"/>
      <c r="AH88" s="945"/>
      <c r="AI88" s="945"/>
      <c r="AJ88" s="946"/>
    </row>
    <row r="89" spans="1:36">
      <c r="A89" s="927"/>
      <c r="B89" s="930"/>
      <c r="C89" s="49" t="s">
        <v>1087</v>
      </c>
      <c r="D89" s="774"/>
      <c r="E89" s="775" t="s">
        <v>1088</v>
      </c>
      <c r="F89" s="923"/>
      <c r="G89" s="923"/>
      <c r="H89" s="923"/>
      <c r="I89" s="923"/>
      <c r="J89" s="923"/>
      <c r="K89" s="923"/>
      <c r="L89" s="924"/>
      <c r="M89" s="775" t="s">
        <v>1089</v>
      </c>
      <c r="N89" s="923"/>
      <c r="O89" s="923"/>
      <c r="P89" s="923"/>
      <c r="Q89" s="923"/>
      <c r="R89" s="923"/>
      <c r="S89" s="923"/>
      <c r="T89" s="924"/>
      <c r="U89" s="775" t="s">
        <v>1090</v>
      </c>
      <c r="V89" s="923"/>
      <c r="W89" s="923"/>
      <c r="X89" s="923"/>
      <c r="Y89" s="923"/>
      <c r="Z89" s="923"/>
      <c r="AA89" s="923"/>
      <c r="AB89" s="924"/>
      <c r="AC89" s="775" t="s">
        <v>1091</v>
      </c>
      <c r="AD89" s="945"/>
      <c r="AE89" s="945"/>
      <c r="AF89" s="945"/>
      <c r="AG89" s="945"/>
      <c r="AH89" s="945"/>
      <c r="AI89" s="945"/>
      <c r="AJ89" s="946"/>
    </row>
    <row r="90" spans="1:36">
      <c r="A90" s="927"/>
      <c r="B90" s="496" t="s">
        <v>1092</v>
      </c>
      <c r="C90" s="49" t="s">
        <v>1093</v>
      </c>
      <c r="D90" s="774"/>
      <c r="E90" s="775" t="s">
        <v>1094</v>
      </c>
      <c r="F90" s="923"/>
      <c r="G90" s="923"/>
      <c r="H90" s="923"/>
      <c r="I90" s="923"/>
      <c r="J90" s="923"/>
      <c r="K90" s="923"/>
      <c r="L90" s="924"/>
      <c r="M90" s="775" t="s">
        <v>1095</v>
      </c>
      <c r="N90" s="923"/>
      <c r="O90" s="923"/>
      <c r="P90" s="923"/>
      <c r="Q90" s="923"/>
      <c r="R90" s="923"/>
      <c r="S90" s="923"/>
      <c r="T90" s="924"/>
      <c r="U90" s="775" t="s">
        <v>1096</v>
      </c>
      <c r="V90" s="923"/>
      <c r="W90" s="923"/>
      <c r="X90" s="923"/>
      <c r="Y90" s="923"/>
      <c r="Z90" s="923"/>
      <c r="AA90" s="923"/>
      <c r="AB90" s="924"/>
      <c r="AC90" s="775" t="s">
        <v>1097</v>
      </c>
      <c r="AD90" s="945"/>
      <c r="AE90" s="945"/>
      <c r="AF90" s="945"/>
      <c r="AG90" s="945"/>
      <c r="AH90" s="945"/>
      <c r="AI90" s="945"/>
      <c r="AJ90" s="946"/>
    </row>
    <row r="91" spans="1:36">
      <c r="A91" s="927"/>
      <c r="B91" s="928"/>
      <c r="C91" s="49" t="s">
        <v>1098</v>
      </c>
      <c r="D91" s="774"/>
      <c r="E91" s="775" t="s">
        <v>1099</v>
      </c>
      <c r="F91" s="923"/>
      <c r="G91" s="923"/>
      <c r="H91" s="923"/>
      <c r="I91" s="923"/>
      <c r="J91" s="923"/>
      <c r="K91" s="923"/>
      <c r="L91" s="924"/>
      <c r="M91" s="775" t="s">
        <v>1100</v>
      </c>
      <c r="N91" s="923"/>
      <c r="O91" s="923"/>
      <c r="P91" s="923"/>
      <c r="Q91" s="923"/>
      <c r="R91" s="923"/>
      <c r="S91" s="923"/>
      <c r="T91" s="924"/>
      <c r="U91" s="775" t="s">
        <v>1101</v>
      </c>
      <c r="V91" s="923"/>
      <c r="W91" s="923"/>
      <c r="X91" s="923"/>
      <c r="Y91" s="923"/>
      <c r="Z91" s="923"/>
      <c r="AA91" s="923"/>
      <c r="AB91" s="924"/>
      <c r="AC91" s="775" t="s">
        <v>1102</v>
      </c>
      <c r="AD91" s="945"/>
      <c r="AE91" s="945"/>
      <c r="AF91" s="945"/>
      <c r="AG91" s="945"/>
      <c r="AH91" s="945"/>
      <c r="AI91" s="945"/>
      <c r="AJ91" s="946"/>
    </row>
    <row r="92" spans="1:36">
      <c r="A92" s="927"/>
      <c r="B92" s="928"/>
      <c r="C92" s="49" t="s">
        <v>1103</v>
      </c>
      <c r="D92" s="774"/>
      <c r="E92" s="775" t="s">
        <v>1104</v>
      </c>
      <c r="F92" s="923"/>
      <c r="G92" s="923"/>
      <c r="H92" s="923"/>
      <c r="I92" s="923"/>
      <c r="J92" s="923"/>
      <c r="K92" s="923"/>
      <c r="L92" s="924"/>
      <c r="M92" s="775" t="s">
        <v>1105</v>
      </c>
      <c r="N92" s="923"/>
      <c r="O92" s="923"/>
      <c r="P92" s="923"/>
      <c r="Q92" s="923"/>
      <c r="R92" s="923"/>
      <c r="S92" s="923"/>
      <c r="T92" s="924"/>
      <c r="U92" s="775" t="s">
        <v>1106</v>
      </c>
      <c r="V92" s="923"/>
      <c r="W92" s="923"/>
      <c r="X92" s="923"/>
      <c r="Y92" s="923"/>
      <c r="Z92" s="923"/>
      <c r="AA92" s="923"/>
      <c r="AB92" s="924"/>
      <c r="AC92" s="775" t="s">
        <v>1107</v>
      </c>
      <c r="AD92" s="945"/>
      <c r="AE92" s="945"/>
      <c r="AF92" s="945"/>
      <c r="AG92" s="945"/>
      <c r="AH92" s="945"/>
      <c r="AI92" s="945"/>
      <c r="AJ92" s="946"/>
    </row>
    <row r="93" spans="1:36">
      <c r="A93" s="927"/>
      <c r="B93" s="930"/>
      <c r="C93" s="49" t="s">
        <v>1108</v>
      </c>
      <c r="D93" s="774"/>
      <c r="E93" s="775" t="s">
        <v>1109</v>
      </c>
      <c r="F93" s="923"/>
      <c r="G93" s="923"/>
      <c r="H93" s="923"/>
      <c r="I93" s="923"/>
      <c r="J93" s="923"/>
      <c r="K93" s="923"/>
      <c r="L93" s="924"/>
      <c r="M93" s="775" t="s">
        <v>1110</v>
      </c>
      <c r="N93" s="923"/>
      <c r="O93" s="923"/>
      <c r="P93" s="923"/>
      <c r="Q93" s="923"/>
      <c r="R93" s="923"/>
      <c r="S93" s="923"/>
      <c r="T93" s="924"/>
      <c r="U93" s="775" t="s">
        <v>1111</v>
      </c>
      <c r="V93" s="923"/>
      <c r="W93" s="923"/>
      <c r="X93" s="923"/>
      <c r="Y93" s="923"/>
      <c r="Z93" s="923"/>
      <c r="AA93" s="923"/>
      <c r="AB93" s="924"/>
      <c r="AC93" s="775" t="s">
        <v>1112</v>
      </c>
      <c r="AD93" s="945"/>
      <c r="AE93" s="945"/>
      <c r="AF93" s="945"/>
      <c r="AG93" s="945"/>
      <c r="AH93" s="945"/>
      <c r="AI93" s="945"/>
      <c r="AJ93" s="946"/>
    </row>
    <row r="94" spans="1:36">
      <c r="A94" s="927"/>
      <c r="B94" s="496" t="s">
        <v>1113</v>
      </c>
      <c r="C94" s="49" t="s">
        <v>1114</v>
      </c>
      <c r="D94" s="774"/>
      <c r="E94" s="775" t="s">
        <v>1115</v>
      </c>
      <c r="F94" s="923"/>
      <c r="G94" s="923"/>
      <c r="H94" s="923"/>
      <c r="I94" s="923"/>
      <c r="J94" s="923"/>
      <c r="K94" s="923"/>
      <c r="L94" s="924"/>
      <c r="M94" s="775" t="s">
        <v>1116</v>
      </c>
      <c r="N94" s="923"/>
      <c r="O94" s="923"/>
      <c r="P94" s="923"/>
      <c r="Q94" s="923"/>
      <c r="R94" s="923"/>
      <c r="S94" s="923"/>
      <c r="T94" s="924"/>
      <c r="U94" s="775" t="s">
        <v>1117</v>
      </c>
      <c r="V94" s="923"/>
      <c r="W94" s="923"/>
      <c r="X94" s="923"/>
      <c r="Y94" s="923"/>
      <c r="Z94" s="923"/>
      <c r="AA94" s="923"/>
      <c r="AB94" s="924"/>
      <c r="AC94" s="776" t="s">
        <v>1118</v>
      </c>
      <c r="AD94" s="945"/>
      <c r="AE94" s="945"/>
      <c r="AF94" s="945"/>
      <c r="AG94" s="945"/>
      <c r="AH94" s="945"/>
      <c r="AI94" s="945"/>
      <c r="AJ94" s="946"/>
    </row>
    <row r="95" spans="1:36">
      <c r="A95" s="927"/>
      <c r="B95" s="928"/>
      <c r="C95" s="49" t="s">
        <v>1119</v>
      </c>
      <c r="D95" s="774"/>
      <c r="E95" s="775" t="s">
        <v>1120</v>
      </c>
      <c r="F95" s="923"/>
      <c r="G95" s="923"/>
      <c r="H95" s="923"/>
      <c r="I95" s="923"/>
      <c r="J95" s="923"/>
      <c r="K95" s="923"/>
      <c r="L95" s="924"/>
      <c r="M95" s="775" t="s">
        <v>1121</v>
      </c>
      <c r="N95" s="923"/>
      <c r="O95" s="923"/>
      <c r="P95" s="923"/>
      <c r="Q95" s="923"/>
      <c r="R95" s="923"/>
      <c r="S95" s="923"/>
      <c r="T95" s="924"/>
      <c r="U95" s="775" t="s">
        <v>1122</v>
      </c>
      <c r="V95" s="923"/>
      <c r="W95" s="923"/>
      <c r="X95" s="923"/>
      <c r="Y95" s="923"/>
      <c r="Z95" s="923"/>
      <c r="AA95" s="923"/>
      <c r="AB95" s="924"/>
      <c r="AC95" s="775" t="s">
        <v>1123</v>
      </c>
      <c r="AD95" s="945"/>
      <c r="AE95" s="945"/>
      <c r="AF95" s="945"/>
      <c r="AG95" s="945"/>
      <c r="AH95" s="945"/>
      <c r="AI95" s="945"/>
      <c r="AJ95" s="946"/>
    </row>
    <row r="96" spans="1:36">
      <c r="A96" s="927"/>
      <c r="B96" s="928"/>
      <c r="C96" s="49" t="s">
        <v>1124</v>
      </c>
      <c r="D96" s="774"/>
      <c r="E96" s="775" t="s">
        <v>1125</v>
      </c>
      <c r="F96" s="923"/>
      <c r="G96" s="923"/>
      <c r="H96" s="923"/>
      <c r="I96" s="923"/>
      <c r="J96" s="923"/>
      <c r="K96" s="923"/>
      <c r="L96" s="924"/>
      <c r="M96" s="775" t="s">
        <v>1126</v>
      </c>
      <c r="N96" s="923"/>
      <c r="O96" s="923"/>
      <c r="P96" s="923"/>
      <c r="Q96" s="923"/>
      <c r="R96" s="923"/>
      <c r="S96" s="923"/>
      <c r="T96" s="924"/>
      <c r="U96" s="775" t="s">
        <v>1127</v>
      </c>
      <c r="V96" s="923"/>
      <c r="W96" s="923"/>
      <c r="X96" s="923"/>
      <c r="Y96" s="923"/>
      <c r="Z96" s="923"/>
      <c r="AA96" s="923"/>
      <c r="AB96" s="924"/>
      <c r="AC96" s="775" t="s">
        <v>1128</v>
      </c>
      <c r="AD96" s="945"/>
      <c r="AE96" s="945"/>
      <c r="AF96" s="945"/>
      <c r="AG96" s="945"/>
      <c r="AH96" s="945"/>
      <c r="AI96" s="945"/>
      <c r="AJ96" s="946"/>
    </row>
    <row r="97" spans="1:36">
      <c r="A97" s="927"/>
      <c r="B97" s="930"/>
      <c r="C97" s="49" t="s">
        <v>1129</v>
      </c>
      <c r="D97" s="774"/>
      <c r="E97" s="775" t="s">
        <v>1130</v>
      </c>
      <c r="F97" s="923"/>
      <c r="G97" s="923"/>
      <c r="H97" s="923"/>
      <c r="I97" s="923"/>
      <c r="J97" s="923"/>
      <c r="K97" s="923"/>
      <c r="L97" s="924"/>
      <c r="M97" s="775" t="s">
        <v>1131</v>
      </c>
      <c r="N97" s="923"/>
      <c r="O97" s="923"/>
      <c r="P97" s="923"/>
      <c r="Q97" s="923"/>
      <c r="R97" s="923"/>
      <c r="S97" s="923"/>
      <c r="T97" s="924"/>
      <c r="U97" s="775" t="s">
        <v>1132</v>
      </c>
      <c r="V97" s="923"/>
      <c r="W97" s="923"/>
      <c r="X97" s="923"/>
      <c r="Y97" s="923"/>
      <c r="Z97" s="923"/>
      <c r="AA97" s="923"/>
      <c r="AB97" s="924"/>
      <c r="AC97" s="775" t="s">
        <v>1133</v>
      </c>
      <c r="AD97" s="945"/>
      <c r="AE97" s="945"/>
      <c r="AF97" s="945"/>
      <c r="AG97" s="945"/>
      <c r="AH97" s="945"/>
      <c r="AI97" s="945"/>
      <c r="AJ97" s="946"/>
    </row>
    <row r="98" spans="1:36">
      <c r="A98" s="927"/>
      <c r="B98" s="496" t="s">
        <v>1134</v>
      </c>
      <c r="C98" s="49" t="s">
        <v>1135</v>
      </c>
      <c r="D98" s="774"/>
      <c r="E98" s="775" t="s">
        <v>1136</v>
      </c>
      <c r="F98" s="923"/>
      <c r="G98" s="923"/>
      <c r="H98" s="923"/>
      <c r="I98" s="923"/>
      <c r="J98" s="923"/>
      <c r="K98" s="923"/>
      <c r="L98" s="924"/>
      <c r="M98" s="775" t="s">
        <v>1137</v>
      </c>
      <c r="N98" s="923"/>
      <c r="O98" s="923"/>
      <c r="P98" s="923"/>
      <c r="Q98" s="923"/>
      <c r="R98" s="923"/>
      <c r="S98" s="923"/>
      <c r="T98" s="924"/>
      <c r="U98" s="775" t="s">
        <v>1138</v>
      </c>
      <c r="V98" s="923"/>
      <c r="W98" s="923"/>
      <c r="X98" s="923"/>
      <c r="Y98" s="923"/>
      <c r="Z98" s="923"/>
      <c r="AA98" s="923"/>
      <c r="AB98" s="924"/>
      <c r="AC98" s="775" t="s">
        <v>1139</v>
      </c>
      <c r="AD98" s="945"/>
      <c r="AE98" s="945"/>
      <c r="AF98" s="945"/>
      <c r="AG98" s="945"/>
      <c r="AH98" s="945"/>
      <c r="AI98" s="945"/>
      <c r="AJ98" s="946"/>
    </row>
    <row r="99" spans="1:36">
      <c r="A99" s="927"/>
      <c r="B99" s="928"/>
      <c r="C99" s="49" t="s">
        <v>1140</v>
      </c>
      <c r="D99" s="774"/>
      <c r="E99" s="775" t="s">
        <v>1141</v>
      </c>
      <c r="F99" s="923"/>
      <c r="G99" s="923"/>
      <c r="H99" s="923"/>
      <c r="I99" s="923"/>
      <c r="J99" s="923"/>
      <c r="K99" s="923"/>
      <c r="L99" s="924"/>
      <c r="M99" s="775" t="s">
        <v>1142</v>
      </c>
      <c r="N99" s="923"/>
      <c r="O99" s="923"/>
      <c r="P99" s="923"/>
      <c r="Q99" s="923"/>
      <c r="R99" s="923"/>
      <c r="S99" s="923"/>
      <c r="T99" s="924"/>
      <c r="U99" s="775" t="s">
        <v>1143</v>
      </c>
      <c r="V99" s="923"/>
      <c r="W99" s="923"/>
      <c r="X99" s="923"/>
      <c r="Y99" s="923"/>
      <c r="Z99" s="923"/>
      <c r="AA99" s="923"/>
      <c r="AB99" s="924"/>
      <c r="AC99" s="775" t="s">
        <v>1144</v>
      </c>
      <c r="AD99" s="945"/>
      <c r="AE99" s="945"/>
      <c r="AF99" s="945"/>
      <c r="AG99" s="945"/>
      <c r="AH99" s="945"/>
      <c r="AI99" s="945"/>
      <c r="AJ99" s="946"/>
    </row>
    <row r="100" spans="1:36">
      <c r="A100" s="927"/>
      <c r="B100" s="928"/>
      <c r="C100" s="49" t="s">
        <v>1145</v>
      </c>
      <c r="D100" s="774"/>
      <c r="E100" s="775" t="s">
        <v>1146</v>
      </c>
      <c r="F100" s="923"/>
      <c r="G100" s="923"/>
      <c r="H100" s="923"/>
      <c r="I100" s="923"/>
      <c r="J100" s="923"/>
      <c r="K100" s="923"/>
      <c r="L100" s="924"/>
      <c r="M100" s="775" t="s">
        <v>1147</v>
      </c>
      <c r="N100" s="923"/>
      <c r="O100" s="923"/>
      <c r="P100" s="923"/>
      <c r="Q100" s="923"/>
      <c r="R100" s="923"/>
      <c r="S100" s="923"/>
      <c r="T100" s="924"/>
      <c r="U100" s="775" t="s">
        <v>1148</v>
      </c>
      <c r="V100" s="923"/>
      <c r="W100" s="923"/>
      <c r="X100" s="923"/>
      <c r="Y100" s="923"/>
      <c r="Z100" s="923"/>
      <c r="AA100" s="923"/>
      <c r="AB100" s="924"/>
      <c r="AC100" s="775" t="s">
        <v>1149</v>
      </c>
      <c r="AD100" s="945"/>
      <c r="AE100" s="945"/>
      <c r="AF100" s="945"/>
      <c r="AG100" s="945"/>
      <c r="AH100" s="945"/>
      <c r="AI100" s="945"/>
      <c r="AJ100" s="946"/>
    </row>
    <row r="101" spans="1:36">
      <c r="A101" s="927"/>
      <c r="B101" s="930"/>
      <c r="C101" s="49" t="s">
        <v>1150</v>
      </c>
      <c r="D101" s="774"/>
      <c r="E101" s="777" t="s">
        <v>1151</v>
      </c>
      <c r="F101" s="912"/>
      <c r="G101" s="912"/>
      <c r="H101" s="912"/>
      <c r="I101" s="912"/>
      <c r="J101" s="912"/>
      <c r="K101" s="912"/>
      <c r="L101" s="913"/>
      <c r="M101" s="777" t="s">
        <v>1152</v>
      </c>
      <c r="N101" s="912"/>
      <c r="O101" s="912"/>
      <c r="P101" s="912"/>
      <c r="Q101" s="912"/>
      <c r="R101" s="912"/>
      <c r="S101" s="912"/>
      <c r="T101" s="913"/>
      <c r="U101" s="777" t="s">
        <v>1153</v>
      </c>
      <c r="V101" s="912"/>
      <c r="W101" s="912"/>
      <c r="X101" s="912"/>
      <c r="Y101" s="912"/>
      <c r="Z101" s="912"/>
      <c r="AA101" s="912"/>
      <c r="AB101" s="913"/>
      <c r="AC101" s="775" t="s">
        <v>1154</v>
      </c>
      <c r="AD101" s="945"/>
      <c r="AE101" s="945"/>
      <c r="AF101" s="945"/>
      <c r="AG101" s="945"/>
      <c r="AH101" s="945"/>
      <c r="AI101" s="945"/>
      <c r="AJ101" s="946"/>
    </row>
    <row r="102" spans="1:36">
      <c r="A102" s="927"/>
      <c r="B102" s="496" t="s">
        <v>1155</v>
      </c>
      <c r="C102" s="49" t="s">
        <v>1156</v>
      </c>
      <c r="D102" s="281" t="s">
        <v>252</v>
      </c>
      <c r="E102" s="329">
        <v>0</v>
      </c>
      <c r="F102" s="329">
        <v>0</v>
      </c>
      <c r="G102" s="329">
        <v>0</v>
      </c>
      <c r="H102" s="329">
        <v>0</v>
      </c>
      <c r="I102" s="329">
        <v>0</v>
      </c>
      <c r="J102" s="329">
        <v>0</v>
      </c>
      <c r="K102" s="329">
        <v>0</v>
      </c>
      <c r="L102" s="329">
        <v>0</v>
      </c>
      <c r="M102" s="329">
        <v>0</v>
      </c>
      <c r="N102" s="329">
        <v>0</v>
      </c>
      <c r="O102" s="329">
        <v>0</v>
      </c>
      <c r="P102" s="329">
        <v>0</v>
      </c>
      <c r="Q102" s="329">
        <v>0</v>
      </c>
      <c r="R102" s="329">
        <v>0</v>
      </c>
      <c r="S102" s="329">
        <v>0</v>
      </c>
      <c r="T102" s="329">
        <v>0</v>
      </c>
      <c r="U102" s="329">
        <v>0</v>
      </c>
      <c r="V102" s="329">
        <v>0</v>
      </c>
      <c r="W102" s="329">
        <v>0</v>
      </c>
      <c r="X102" s="329">
        <v>0</v>
      </c>
      <c r="Y102" s="329">
        <v>0</v>
      </c>
      <c r="Z102" s="329">
        <v>0</v>
      </c>
      <c r="AA102" s="329">
        <v>0</v>
      </c>
      <c r="AB102" s="329">
        <v>0</v>
      </c>
      <c r="AC102" s="329">
        <v>0</v>
      </c>
      <c r="AD102" s="329">
        <v>0</v>
      </c>
      <c r="AE102" s="329">
        <v>0</v>
      </c>
      <c r="AF102" s="329">
        <v>0</v>
      </c>
      <c r="AG102" s="329">
        <v>0</v>
      </c>
      <c r="AH102" s="329">
        <v>0</v>
      </c>
      <c r="AI102" s="329">
        <v>0</v>
      </c>
      <c r="AJ102" s="329">
        <v>0</v>
      </c>
    </row>
    <row r="103" spans="1:36">
      <c r="A103" s="927"/>
      <c r="B103" s="928"/>
      <c r="C103" s="49" t="s">
        <v>1157</v>
      </c>
      <c r="D103" s="281" t="s">
        <v>252</v>
      </c>
      <c r="E103" s="329">
        <v>0</v>
      </c>
      <c r="F103" s="329">
        <v>0</v>
      </c>
      <c r="G103" s="329">
        <v>0</v>
      </c>
      <c r="H103" s="329">
        <v>0</v>
      </c>
      <c r="I103" s="329">
        <v>0</v>
      </c>
      <c r="J103" s="329">
        <v>0</v>
      </c>
      <c r="K103" s="329">
        <v>0</v>
      </c>
      <c r="L103" s="329">
        <v>0</v>
      </c>
      <c r="M103" s="329">
        <v>0</v>
      </c>
      <c r="N103" s="329">
        <v>0</v>
      </c>
      <c r="O103" s="329">
        <v>0</v>
      </c>
      <c r="P103" s="329">
        <v>0</v>
      </c>
      <c r="Q103" s="329">
        <v>0</v>
      </c>
      <c r="R103" s="329">
        <v>0</v>
      </c>
      <c r="S103" s="329">
        <v>0</v>
      </c>
      <c r="T103" s="329">
        <v>0</v>
      </c>
      <c r="U103" s="329">
        <v>0</v>
      </c>
      <c r="V103" s="329">
        <v>0</v>
      </c>
      <c r="W103" s="329">
        <v>0</v>
      </c>
      <c r="X103" s="329">
        <v>0</v>
      </c>
      <c r="Y103" s="329">
        <v>0</v>
      </c>
      <c r="Z103" s="329">
        <v>0</v>
      </c>
      <c r="AA103" s="329">
        <v>0</v>
      </c>
      <c r="AB103" s="329">
        <v>0</v>
      </c>
      <c r="AC103" s="329">
        <v>0</v>
      </c>
      <c r="AD103" s="329">
        <v>0</v>
      </c>
      <c r="AE103" s="329">
        <v>0</v>
      </c>
      <c r="AF103" s="329">
        <v>0</v>
      </c>
      <c r="AG103" s="329">
        <v>0</v>
      </c>
      <c r="AH103" s="329">
        <v>0</v>
      </c>
      <c r="AI103" s="329">
        <v>0</v>
      </c>
      <c r="AJ103" s="329">
        <v>0</v>
      </c>
    </row>
    <row r="104" spans="1:36">
      <c r="A104" s="927"/>
      <c r="B104" s="928"/>
      <c r="C104" s="49" t="s">
        <v>1158</v>
      </c>
      <c r="D104" s="281" t="s">
        <v>252</v>
      </c>
      <c r="E104" s="330">
        <v>0</v>
      </c>
      <c r="F104" s="330">
        <v>0</v>
      </c>
      <c r="G104" s="330">
        <v>0</v>
      </c>
      <c r="H104" s="330">
        <v>0</v>
      </c>
      <c r="I104" s="330">
        <v>0</v>
      </c>
      <c r="J104" s="330">
        <v>0</v>
      </c>
      <c r="K104" s="330">
        <v>0</v>
      </c>
      <c r="L104" s="330">
        <v>0</v>
      </c>
      <c r="M104" s="330">
        <v>0</v>
      </c>
      <c r="N104" s="330">
        <v>0</v>
      </c>
      <c r="O104" s="330">
        <v>0</v>
      </c>
      <c r="P104" s="330">
        <v>0</v>
      </c>
      <c r="Q104" s="330">
        <v>0</v>
      </c>
      <c r="R104" s="330">
        <v>0</v>
      </c>
      <c r="S104" s="330">
        <v>0</v>
      </c>
      <c r="T104" s="330">
        <v>0</v>
      </c>
      <c r="U104" s="330">
        <v>0</v>
      </c>
      <c r="V104" s="330">
        <v>0</v>
      </c>
      <c r="W104" s="330">
        <v>0</v>
      </c>
      <c r="X104" s="330">
        <v>0</v>
      </c>
      <c r="Y104" s="330">
        <v>0</v>
      </c>
      <c r="Z104" s="330">
        <v>0</v>
      </c>
      <c r="AA104" s="330">
        <v>0</v>
      </c>
      <c r="AB104" s="330">
        <v>0</v>
      </c>
      <c r="AC104" s="330">
        <v>0</v>
      </c>
      <c r="AD104" s="330">
        <v>0</v>
      </c>
      <c r="AE104" s="330">
        <v>0</v>
      </c>
      <c r="AF104" s="330">
        <v>0</v>
      </c>
      <c r="AG104" s="330">
        <v>0</v>
      </c>
      <c r="AH104" s="330">
        <v>0</v>
      </c>
      <c r="AI104" s="330">
        <v>0</v>
      </c>
      <c r="AJ104" s="330">
        <v>0</v>
      </c>
    </row>
    <row r="105" spans="1:36">
      <c r="A105" s="927"/>
      <c r="B105" s="930"/>
      <c r="C105" s="49" t="s">
        <v>1159</v>
      </c>
      <c r="D105" s="281" t="s">
        <v>252</v>
      </c>
      <c r="E105" s="330">
        <v>0</v>
      </c>
      <c r="F105" s="330">
        <v>0</v>
      </c>
      <c r="G105" s="330">
        <v>0</v>
      </c>
      <c r="H105" s="330">
        <v>0</v>
      </c>
      <c r="I105" s="330">
        <v>0</v>
      </c>
      <c r="J105" s="330">
        <v>0</v>
      </c>
      <c r="K105" s="330">
        <v>0</v>
      </c>
      <c r="L105" s="330">
        <v>0</v>
      </c>
      <c r="M105" s="330">
        <v>0</v>
      </c>
      <c r="N105" s="330">
        <v>0</v>
      </c>
      <c r="O105" s="330">
        <v>0</v>
      </c>
      <c r="P105" s="330">
        <v>0</v>
      </c>
      <c r="Q105" s="330">
        <v>0</v>
      </c>
      <c r="R105" s="330">
        <v>0</v>
      </c>
      <c r="S105" s="330">
        <v>0</v>
      </c>
      <c r="T105" s="330">
        <v>0</v>
      </c>
      <c r="U105" s="330">
        <v>0</v>
      </c>
      <c r="V105" s="330">
        <v>0</v>
      </c>
      <c r="W105" s="330">
        <v>0</v>
      </c>
      <c r="X105" s="330">
        <v>0</v>
      </c>
      <c r="Y105" s="330">
        <v>0</v>
      </c>
      <c r="Z105" s="330">
        <v>0</v>
      </c>
      <c r="AA105" s="330">
        <v>0</v>
      </c>
      <c r="AB105" s="330">
        <v>0</v>
      </c>
      <c r="AC105" s="330">
        <v>0</v>
      </c>
      <c r="AD105" s="330">
        <v>0</v>
      </c>
      <c r="AE105" s="330">
        <v>0</v>
      </c>
      <c r="AF105" s="330">
        <v>0</v>
      </c>
      <c r="AG105" s="330">
        <v>0</v>
      </c>
      <c r="AH105" s="330">
        <v>0</v>
      </c>
      <c r="AI105" s="330">
        <v>0</v>
      </c>
      <c r="AJ105" s="330">
        <v>0</v>
      </c>
    </row>
    <row r="106" spans="1:36">
      <c r="A106" s="927"/>
      <c r="B106" s="496" t="s">
        <v>1160</v>
      </c>
      <c r="C106" s="49" t="s">
        <v>1161</v>
      </c>
      <c r="D106" s="431" t="s">
        <v>422</v>
      </c>
      <c r="E106" s="759" t="s">
        <v>423</v>
      </c>
      <c r="F106" s="912"/>
      <c r="G106" s="912"/>
      <c r="H106" s="912"/>
      <c r="I106" s="912"/>
      <c r="J106" s="912"/>
      <c r="K106" s="912"/>
      <c r="L106" s="912"/>
      <c r="M106" s="912"/>
      <c r="N106" s="912"/>
      <c r="O106" s="912"/>
      <c r="P106" s="912"/>
      <c r="Q106" s="912"/>
      <c r="R106" s="912"/>
      <c r="S106" s="912"/>
      <c r="T106" s="912"/>
      <c r="U106" s="912"/>
      <c r="V106" s="912"/>
      <c r="W106" s="912"/>
      <c r="X106" s="912"/>
      <c r="Y106" s="912"/>
      <c r="Z106" s="912"/>
      <c r="AA106" s="912"/>
      <c r="AB106" s="912"/>
      <c r="AC106" s="912"/>
      <c r="AD106" s="912"/>
      <c r="AE106" s="912"/>
      <c r="AF106" s="912"/>
      <c r="AG106" s="912"/>
      <c r="AH106" s="912"/>
      <c r="AI106" s="912"/>
      <c r="AJ106" s="932"/>
    </row>
    <row r="107" spans="1:36">
      <c r="A107" s="927"/>
      <c r="B107" s="928"/>
      <c r="C107" s="49" t="s">
        <v>1162</v>
      </c>
      <c r="D107" s="427" t="s">
        <v>424</v>
      </c>
      <c r="E107" s="759" t="s">
        <v>425</v>
      </c>
      <c r="F107" s="912"/>
      <c r="G107" s="912"/>
      <c r="H107" s="912"/>
      <c r="I107" s="912"/>
      <c r="J107" s="912"/>
      <c r="K107" s="912"/>
      <c r="L107" s="912"/>
      <c r="M107" s="912"/>
      <c r="N107" s="912"/>
      <c r="O107" s="912"/>
      <c r="P107" s="912"/>
      <c r="Q107" s="912"/>
      <c r="R107" s="912"/>
      <c r="S107" s="912"/>
      <c r="T107" s="912"/>
      <c r="U107" s="912"/>
      <c r="V107" s="912"/>
      <c r="W107" s="912"/>
      <c r="X107" s="912"/>
      <c r="Y107" s="912"/>
      <c r="Z107" s="912"/>
      <c r="AA107" s="912"/>
      <c r="AB107" s="912"/>
      <c r="AC107" s="912"/>
      <c r="AD107" s="912"/>
      <c r="AE107" s="912"/>
      <c r="AF107" s="912"/>
      <c r="AG107" s="912"/>
      <c r="AH107" s="912"/>
      <c r="AI107" s="912"/>
      <c r="AJ107" s="932"/>
    </row>
    <row r="108" spans="1:36">
      <c r="A108" s="927"/>
      <c r="B108" s="928"/>
      <c r="C108" s="49" t="s">
        <v>1163</v>
      </c>
      <c r="D108" s="427" t="s">
        <v>426</v>
      </c>
      <c r="E108" s="759" t="s">
        <v>427</v>
      </c>
      <c r="F108" s="912"/>
      <c r="G108" s="912"/>
      <c r="H108" s="912"/>
      <c r="I108" s="912"/>
      <c r="J108" s="912"/>
      <c r="K108" s="912"/>
      <c r="L108" s="912"/>
      <c r="M108" s="912"/>
      <c r="N108" s="912"/>
      <c r="O108" s="912"/>
      <c r="P108" s="912"/>
      <c r="Q108" s="912"/>
      <c r="R108" s="912"/>
      <c r="S108" s="912"/>
      <c r="T108" s="912"/>
      <c r="U108" s="912"/>
      <c r="V108" s="912"/>
      <c r="W108" s="912"/>
      <c r="X108" s="912"/>
      <c r="Y108" s="912"/>
      <c r="Z108" s="912"/>
      <c r="AA108" s="912"/>
      <c r="AB108" s="912"/>
      <c r="AC108" s="912"/>
      <c r="AD108" s="912"/>
      <c r="AE108" s="912"/>
      <c r="AF108" s="912"/>
      <c r="AG108" s="912"/>
      <c r="AH108" s="912"/>
      <c r="AI108" s="912"/>
      <c r="AJ108" s="932"/>
    </row>
    <row r="109" spans="1:36">
      <c r="A109" s="927"/>
      <c r="B109" s="930"/>
      <c r="C109" s="49" t="s">
        <v>1164</v>
      </c>
      <c r="D109" s="430" t="s">
        <v>428</v>
      </c>
      <c r="E109" s="759" t="s">
        <v>429</v>
      </c>
      <c r="F109" s="912"/>
      <c r="G109" s="912"/>
      <c r="H109" s="912"/>
      <c r="I109" s="912"/>
      <c r="J109" s="912"/>
      <c r="K109" s="912"/>
      <c r="L109" s="912"/>
      <c r="M109" s="912"/>
      <c r="N109" s="912"/>
      <c r="O109" s="912"/>
      <c r="P109" s="912"/>
      <c r="Q109" s="912"/>
      <c r="R109" s="912"/>
      <c r="S109" s="912"/>
      <c r="T109" s="912"/>
      <c r="U109" s="912"/>
      <c r="V109" s="912"/>
      <c r="W109" s="912"/>
      <c r="X109" s="912"/>
      <c r="Y109" s="912"/>
      <c r="Z109" s="912"/>
      <c r="AA109" s="912"/>
      <c r="AB109" s="912"/>
      <c r="AC109" s="912"/>
      <c r="AD109" s="912"/>
      <c r="AE109" s="912"/>
      <c r="AF109" s="912"/>
      <c r="AG109" s="912"/>
      <c r="AH109" s="912"/>
      <c r="AI109" s="912"/>
      <c r="AJ109" s="932"/>
    </row>
    <row r="110" spans="1:36">
      <c r="A110" s="927"/>
      <c r="B110" s="496" t="s">
        <v>1165</v>
      </c>
      <c r="C110" s="49" t="s">
        <v>1166</v>
      </c>
      <c r="D110" s="431" t="s">
        <v>430</v>
      </c>
      <c r="E110" s="759" t="s">
        <v>431</v>
      </c>
      <c r="F110" s="912"/>
      <c r="G110" s="912"/>
      <c r="H110" s="912"/>
      <c r="I110" s="912"/>
      <c r="J110" s="912"/>
      <c r="K110" s="912"/>
      <c r="L110" s="912"/>
      <c r="M110" s="912"/>
      <c r="N110" s="912"/>
      <c r="O110" s="912"/>
      <c r="P110" s="912"/>
      <c r="Q110" s="912"/>
      <c r="R110" s="912"/>
      <c r="S110" s="912"/>
      <c r="T110" s="912"/>
      <c r="U110" s="912"/>
      <c r="V110" s="912"/>
      <c r="W110" s="912"/>
      <c r="X110" s="912"/>
      <c r="Y110" s="912"/>
      <c r="Z110" s="912"/>
      <c r="AA110" s="912"/>
      <c r="AB110" s="912"/>
      <c r="AC110" s="912"/>
      <c r="AD110" s="912"/>
      <c r="AE110" s="912"/>
      <c r="AF110" s="912"/>
      <c r="AG110" s="912"/>
      <c r="AH110" s="912"/>
      <c r="AI110" s="912"/>
      <c r="AJ110" s="932"/>
    </row>
    <row r="111" spans="1:36">
      <c r="A111" s="927"/>
      <c r="B111" s="928"/>
      <c r="C111" s="49" t="s">
        <v>1167</v>
      </c>
      <c r="D111" s="427" t="s">
        <v>432</v>
      </c>
      <c r="E111" s="759" t="s">
        <v>433</v>
      </c>
      <c r="F111" s="912"/>
      <c r="G111" s="912"/>
      <c r="H111" s="912"/>
      <c r="I111" s="912"/>
      <c r="J111" s="912"/>
      <c r="K111" s="912"/>
      <c r="L111" s="912"/>
      <c r="M111" s="912"/>
      <c r="N111" s="912"/>
      <c r="O111" s="912"/>
      <c r="P111" s="912"/>
      <c r="Q111" s="912"/>
      <c r="R111" s="912"/>
      <c r="S111" s="912"/>
      <c r="T111" s="912"/>
      <c r="U111" s="912"/>
      <c r="V111" s="912"/>
      <c r="W111" s="912"/>
      <c r="X111" s="912"/>
      <c r="Y111" s="912"/>
      <c r="Z111" s="912"/>
      <c r="AA111" s="912"/>
      <c r="AB111" s="912"/>
      <c r="AC111" s="912"/>
      <c r="AD111" s="912"/>
      <c r="AE111" s="912"/>
      <c r="AF111" s="912"/>
      <c r="AG111" s="912"/>
      <c r="AH111" s="912"/>
      <c r="AI111" s="912"/>
      <c r="AJ111" s="932"/>
    </row>
    <row r="112" spans="1:36">
      <c r="A112" s="927"/>
      <c r="B112" s="928"/>
      <c r="C112" s="49" t="s">
        <v>1168</v>
      </c>
      <c r="D112" s="427" t="s">
        <v>434</v>
      </c>
      <c r="E112" s="759" t="s">
        <v>435</v>
      </c>
      <c r="F112" s="912"/>
      <c r="G112" s="912"/>
      <c r="H112" s="912"/>
      <c r="I112" s="912"/>
      <c r="J112" s="912"/>
      <c r="K112" s="912"/>
      <c r="L112" s="912"/>
      <c r="M112" s="912"/>
      <c r="N112" s="912"/>
      <c r="O112" s="912"/>
      <c r="P112" s="912"/>
      <c r="Q112" s="912"/>
      <c r="R112" s="912"/>
      <c r="S112" s="912"/>
      <c r="T112" s="912"/>
      <c r="U112" s="912"/>
      <c r="V112" s="912"/>
      <c r="W112" s="912"/>
      <c r="X112" s="912"/>
      <c r="Y112" s="912"/>
      <c r="Z112" s="912"/>
      <c r="AA112" s="912"/>
      <c r="AB112" s="912"/>
      <c r="AC112" s="912"/>
      <c r="AD112" s="912"/>
      <c r="AE112" s="912"/>
      <c r="AF112" s="912"/>
      <c r="AG112" s="912"/>
      <c r="AH112" s="912"/>
      <c r="AI112" s="912"/>
      <c r="AJ112" s="932"/>
    </row>
    <row r="113" spans="1:36">
      <c r="A113" s="927"/>
      <c r="B113" s="930"/>
      <c r="C113" s="49" t="s">
        <v>1169</v>
      </c>
      <c r="D113" s="430" t="s">
        <v>436</v>
      </c>
      <c r="E113" s="759" t="s">
        <v>437</v>
      </c>
      <c r="F113" s="912"/>
      <c r="G113" s="912"/>
      <c r="H113" s="912"/>
      <c r="I113" s="912"/>
      <c r="J113" s="912"/>
      <c r="K113" s="912"/>
      <c r="L113" s="912"/>
      <c r="M113" s="912"/>
      <c r="N113" s="912"/>
      <c r="O113" s="912"/>
      <c r="P113" s="912"/>
      <c r="Q113" s="912"/>
      <c r="R113" s="912"/>
      <c r="S113" s="912"/>
      <c r="T113" s="912"/>
      <c r="U113" s="912"/>
      <c r="V113" s="912"/>
      <c r="W113" s="912"/>
      <c r="X113" s="912"/>
      <c r="Y113" s="912"/>
      <c r="Z113" s="912"/>
      <c r="AA113" s="912"/>
      <c r="AB113" s="912"/>
      <c r="AC113" s="912"/>
      <c r="AD113" s="912"/>
      <c r="AE113" s="912"/>
      <c r="AF113" s="912"/>
      <c r="AG113" s="912"/>
      <c r="AH113" s="912"/>
      <c r="AI113" s="912"/>
      <c r="AJ113" s="932"/>
    </row>
    <row r="114" spans="1:36">
      <c r="A114" s="927"/>
      <c r="B114" s="496" t="s">
        <v>1170</v>
      </c>
      <c r="C114" s="49" t="s">
        <v>1171</v>
      </c>
      <c r="D114" s="281" t="s">
        <v>252</v>
      </c>
      <c r="E114" s="754" t="s">
        <v>253</v>
      </c>
      <c r="F114" s="912"/>
      <c r="G114" s="912"/>
      <c r="H114" s="912"/>
      <c r="I114" s="912"/>
      <c r="J114" s="912"/>
      <c r="K114" s="912"/>
      <c r="L114" s="912"/>
      <c r="M114" s="912"/>
      <c r="N114" s="912"/>
      <c r="O114" s="912"/>
      <c r="P114" s="912"/>
      <c r="Q114" s="912"/>
      <c r="R114" s="912"/>
      <c r="S114" s="912"/>
      <c r="T114" s="912"/>
      <c r="U114" s="912"/>
      <c r="V114" s="912"/>
      <c r="W114" s="912"/>
      <c r="X114" s="912"/>
      <c r="Y114" s="912"/>
      <c r="Z114" s="912"/>
      <c r="AA114" s="912"/>
      <c r="AB114" s="912"/>
      <c r="AC114" s="912"/>
      <c r="AD114" s="912"/>
      <c r="AE114" s="912"/>
      <c r="AF114" s="912"/>
      <c r="AG114" s="912"/>
      <c r="AH114" s="912"/>
      <c r="AI114" s="912"/>
      <c r="AJ114" s="932"/>
    </row>
    <row r="115" spans="1:36">
      <c r="A115" s="927"/>
      <c r="B115" s="928"/>
      <c r="C115" s="49" t="s">
        <v>1172</v>
      </c>
      <c r="D115" s="281" t="s">
        <v>252</v>
      </c>
      <c r="E115" s="754" t="s">
        <v>253</v>
      </c>
      <c r="F115" s="912"/>
      <c r="G115" s="912"/>
      <c r="H115" s="912"/>
      <c r="I115" s="912"/>
      <c r="J115" s="912"/>
      <c r="K115" s="912"/>
      <c r="L115" s="912"/>
      <c r="M115" s="912"/>
      <c r="N115" s="912"/>
      <c r="O115" s="912"/>
      <c r="P115" s="912"/>
      <c r="Q115" s="912"/>
      <c r="R115" s="912"/>
      <c r="S115" s="912"/>
      <c r="T115" s="912"/>
      <c r="U115" s="912"/>
      <c r="V115" s="912"/>
      <c r="W115" s="912"/>
      <c r="X115" s="912"/>
      <c r="Y115" s="912"/>
      <c r="Z115" s="912"/>
      <c r="AA115" s="912"/>
      <c r="AB115" s="912"/>
      <c r="AC115" s="912"/>
      <c r="AD115" s="912"/>
      <c r="AE115" s="912"/>
      <c r="AF115" s="912"/>
      <c r="AG115" s="912"/>
      <c r="AH115" s="912"/>
      <c r="AI115" s="912"/>
      <c r="AJ115" s="932"/>
    </row>
    <row r="116" spans="1:36">
      <c r="A116" s="927"/>
      <c r="B116" s="928"/>
      <c r="C116" s="49" t="s">
        <v>1173</v>
      </c>
      <c r="D116" s="281" t="s">
        <v>252</v>
      </c>
      <c r="E116" s="754" t="s">
        <v>253</v>
      </c>
      <c r="F116" s="912"/>
      <c r="G116" s="912"/>
      <c r="H116" s="912"/>
      <c r="I116" s="912"/>
      <c r="J116" s="912"/>
      <c r="K116" s="912"/>
      <c r="L116" s="912"/>
      <c r="M116" s="912"/>
      <c r="N116" s="912"/>
      <c r="O116" s="912"/>
      <c r="P116" s="912"/>
      <c r="Q116" s="912"/>
      <c r="R116" s="912"/>
      <c r="S116" s="912"/>
      <c r="T116" s="912"/>
      <c r="U116" s="912"/>
      <c r="V116" s="912"/>
      <c r="W116" s="912"/>
      <c r="X116" s="912"/>
      <c r="Y116" s="912"/>
      <c r="Z116" s="912"/>
      <c r="AA116" s="912"/>
      <c r="AB116" s="912"/>
      <c r="AC116" s="912"/>
      <c r="AD116" s="912"/>
      <c r="AE116" s="912"/>
      <c r="AF116" s="912"/>
      <c r="AG116" s="912"/>
      <c r="AH116" s="912"/>
      <c r="AI116" s="912"/>
      <c r="AJ116" s="932"/>
    </row>
    <row r="117" spans="1:36">
      <c r="A117" s="927"/>
      <c r="B117" s="930"/>
      <c r="C117" s="49" t="s">
        <v>1174</v>
      </c>
      <c r="D117" s="281" t="s">
        <v>252</v>
      </c>
      <c r="E117" s="754" t="s">
        <v>253</v>
      </c>
      <c r="F117" s="912"/>
      <c r="G117" s="912"/>
      <c r="H117" s="912"/>
      <c r="I117" s="912"/>
      <c r="J117" s="912"/>
      <c r="K117" s="912"/>
      <c r="L117" s="912"/>
      <c r="M117" s="912"/>
      <c r="N117" s="912"/>
      <c r="O117" s="912"/>
      <c r="P117" s="912"/>
      <c r="Q117" s="912"/>
      <c r="R117" s="912"/>
      <c r="S117" s="912"/>
      <c r="T117" s="912"/>
      <c r="U117" s="912"/>
      <c r="V117" s="912"/>
      <c r="W117" s="912"/>
      <c r="X117" s="912"/>
      <c r="Y117" s="912"/>
      <c r="Z117" s="912"/>
      <c r="AA117" s="912"/>
      <c r="AB117" s="912"/>
      <c r="AC117" s="912"/>
      <c r="AD117" s="912"/>
      <c r="AE117" s="912"/>
      <c r="AF117" s="912"/>
      <c r="AG117" s="912"/>
      <c r="AH117" s="912"/>
      <c r="AI117" s="912"/>
      <c r="AJ117" s="932"/>
    </row>
    <row r="118" spans="1:36">
      <c r="A118" s="927"/>
      <c r="B118" s="496" t="s">
        <v>1175</v>
      </c>
      <c r="C118" s="49" t="s">
        <v>1176</v>
      </c>
      <c r="D118" s="281" t="s">
        <v>252</v>
      </c>
      <c r="E118" s="754" t="s">
        <v>253</v>
      </c>
      <c r="F118" s="912"/>
      <c r="G118" s="912"/>
      <c r="H118" s="912"/>
      <c r="I118" s="912"/>
      <c r="J118" s="912"/>
      <c r="K118" s="912"/>
      <c r="L118" s="912"/>
      <c r="M118" s="912"/>
      <c r="N118" s="912"/>
      <c r="O118" s="912"/>
      <c r="P118" s="912"/>
      <c r="Q118" s="912"/>
      <c r="R118" s="912"/>
      <c r="S118" s="912"/>
      <c r="T118" s="912"/>
      <c r="U118" s="912"/>
      <c r="V118" s="912"/>
      <c r="W118" s="912"/>
      <c r="X118" s="912"/>
      <c r="Y118" s="912"/>
      <c r="Z118" s="912"/>
      <c r="AA118" s="912"/>
      <c r="AB118" s="912"/>
      <c r="AC118" s="912"/>
      <c r="AD118" s="912"/>
      <c r="AE118" s="912"/>
      <c r="AF118" s="912"/>
      <c r="AG118" s="912"/>
      <c r="AH118" s="912"/>
      <c r="AI118" s="912"/>
      <c r="AJ118" s="932"/>
    </row>
    <row r="119" spans="1:36">
      <c r="A119" s="927"/>
      <c r="B119" s="928"/>
      <c r="C119" s="49" t="s">
        <v>1177</v>
      </c>
      <c r="D119" s="281" t="s">
        <v>252</v>
      </c>
      <c r="E119" s="754" t="s">
        <v>253</v>
      </c>
      <c r="F119" s="912"/>
      <c r="G119" s="912"/>
      <c r="H119" s="912"/>
      <c r="I119" s="912"/>
      <c r="J119" s="912"/>
      <c r="K119" s="912"/>
      <c r="L119" s="912"/>
      <c r="M119" s="912"/>
      <c r="N119" s="912"/>
      <c r="O119" s="912"/>
      <c r="P119" s="912"/>
      <c r="Q119" s="912"/>
      <c r="R119" s="912"/>
      <c r="S119" s="912"/>
      <c r="T119" s="912"/>
      <c r="U119" s="912"/>
      <c r="V119" s="912"/>
      <c r="W119" s="912"/>
      <c r="X119" s="912"/>
      <c r="Y119" s="912"/>
      <c r="Z119" s="912"/>
      <c r="AA119" s="912"/>
      <c r="AB119" s="912"/>
      <c r="AC119" s="912"/>
      <c r="AD119" s="912"/>
      <c r="AE119" s="912"/>
      <c r="AF119" s="912"/>
      <c r="AG119" s="912"/>
      <c r="AH119" s="912"/>
      <c r="AI119" s="912"/>
      <c r="AJ119" s="932"/>
    </row>
    <row r="120" spans="1:36">
      <c r="A120" s="927"/>
      <c r="B120" s="928"/>
      <c r="C120" s="49" t="s">
        <v>1178</v>
      </c>
      <c r="D120" s="281" t="s">
        <v>252</v>
      </c>
      <c r="E120" s="754" t="s">
        <v>253</v>
      </c>
      <c r="F120" s="912"/>
      <c r="G120" s="912"/>
      <c r="H120" s="912"/>
      <c r="I120" s="912"/>
      <c r="J120" s="912"/>
      <c r="K120" s="912"/>
      <c r="L120" s="912"/>
      <c r="M120" s="912"/>
      <c r="N120" s="912"/>
      <c r="O120" s="912"/>
      <c r="P120" s="912"/>
      <c r="Q120" s="912"/>
      <c r="R120" s="912"/>
      <c r="S120" s="912"/>
      <c r="T120" s="912"/>
      <c r="U120" s="912"/>
      <c r="V120" s="912"/>
      <c r="W120" s="912"/>
      <c r="X120" s="912"/>
      <c r="Y120" s="912"/>
      <c r="Z120" s="912"/>
      <c r="AA120" s="912"/>
      <c r="AB120" s="912"/>
      <c r="AC120" s="912"/>
      <c r="AD120" s="912"/>
      <c r="AE120" s="912"/>
      <c r="AF120" s="912"/>
      <c r="AG120" s="912"/>
      <c r="AH120" s="912"/>
      <c r="AI120" s="912"/>
      <c r="AJ120" s="932"/>
    </row>
    <row r="121" spans="1:36">
      <c r="A121" s="927"/>
      <c r="B121" s="930"/>
      <c r="C121" s="49" t="s">
        <v>1179</v>
      </c>
      <c r="D121" s="281" t="s">
        <v>252</v>
      </c>
      <c r="E121" s="754" t="s">
        <v>253</v>
      </c>
      <c r="F121" s="912"/>
      <c r="G121" s="912"/>
      <c r="H121" s="912"/>
      <c r="I121" s="912"/>
      <c r="J121" s="912"/>
      <c r="K121" s="912"/>
      <c r="L121" s="912"/>
      <c r="M121" s="912"/>
      <c r="N121" s="912"/>
      <c r="O121" s="912"/>
      <c r="P121" s="912"/>
      <c r="Q121" s="912"/>
      <c r="R121" s="912"/>
      <c r="S121" s="912"/>
      <c r="T121" s="912"/>
      <c r="U121" s="912"/>
      <c r="V121" s="912"/>
      <c r="W121" s="912"/>
      <c r="X121" s="912"/>
      <c r="Y121" s="912"/>
      <c r="Z121" s="912"/>
      <c r="AA121" s="912"/>
      <c r="AB121" s="912"/>
      <c r="AC121" s="912"/>
      <c r="AD121" s="912"/>
      <c r="AE121" s="912"/>
      <c r="AF121" s="912"/>
      <c r="AG121" s="912"/>
      <c r="AH121" s="912"/>
      <c r="AI121" s="912"/>
      <c r="AJ121" s="932"/>
    </row>
    <row r="122" spans="1:36">
      <c r="A122" s="927"/>
      <c r="B122" s="496" t="s">
        <v>1180</v>
      </c>
      <c r="C122" s="49" t="s">
        <v>1181</v>
      </c>
      <c r="D122" s="281" t="s">
        <v>252</v>
      </c>
      <c r="E122" s="754" t="s">
        <v>253</v>
      </c>
      <c r="F122" s="912"/>
      <c r="G122" s="912"/>
      <c r="H122" s="912"/>
      <c r="I122" s="912"/>
      <c r="J122" s="912"/>
      <c r="K122" s="912"/>
      <c r="L122" s="912"/>
      <c r="M122" s="912"/>
      <c r="N122" s="912"/>
      <c r="O122" s="912"/>
      <c r="P122" s="912"/>
      <c r="Q122" s="912"/>
      <c r="R122" s="912"/>
      <c r="S122" s="912"/>
      <c r="T122" s="912"/>
      <c r="U122" s="912"/>
      <c r="V122" s="912"/>
      <c r="W122" s="912"/>
      <c r="X122" s="912"/>
      <c r="Y122" s="912"/>
      <c r="Z122" s="912"/>
      <c r="AA122" s="912"/>
      <c r="AB122" s="912"/>
      <c r="AC122" s="912"/>
      <c r="AD122" s="912"/>
      <c r="AE122" s="912"/>
      <c r="AF122" s="912"/>
      <c r="AG122" s="912"/>
      <c r="AH122" s="912"/>
      <c r="AI122" s="912"/>
      <c r="AJ122" s="932"/>
    </row>
    <row r="123" spans="1:36">
      <c r="A123" s="927"/>
      <c r="B123" s="928"/>
      <c r="C123" s="49" t="s">
        <v>1182</v>
      </c>
      <c r="D123" s="281" t="s">
        <v>252</v>
      </c>
      <c r="E123" s="754" t="s">
        <v>253</v>
      </c>
      <c r="F123" s="912"/>
      <c r="G123" s="912"/>
      <c r="H123" s="912"/>
      <c r="I123" s="912"/>
      <c r="J123" s="912"/>
      <c r="K123" s="912"/>
      <c r="L123" s="912"/>
      <c r="M123" s="912"/>
      <c r="N123" s="912"/>
      <c r="O123" s="912"/>
      <c r="P123" s="912"/>
      <c r="Q123" s="912"/>
      <c r="R123" s="912"/>
      <c r="S123" s="912"/>
      <c r="T123" s="912"/>
      <c r="U123" s="912"/>
      <c r="V123" s="912"/>
      <c r="W123" s="912"/>
      <c r="X123" s="912"/>
      <c r="Y123" s="912"/>
      <c r="Z123" s="912"/>
      <c r="AA123" s="912"/>
      <c r="AB123" s="912"/>
      <c r="AC123" s="912"/>
      <c r="AD123" s="912"/>
      <c r="AE123" s="912"/>
      <c r="AF123" s="912"/>
      <c r="AG123" s="912"/>
      <c r="AH123" s="912"/>
      <c r="AI123" s="912"/>
      <c r="AJ123" s="932"/>
    </row>
    <row r="124" spans="1:36">
      <c r="A124" s="927"/>
      <c r="B124" s="928"/>
      <c r="C124" s="49" t="s">
        <v>1183</v>
      </c>
      <c r="D124" s="281" t="s">
        <v>252</v>
      </c>
      <c r="E124" s="754" t="s">
        <v>253</v>
      </c>
      <c r="F124" s="912"/>
      <c r="G124" s="912"/>
      <c r="H124" s="912"/>
      <c r="I124" s="912"/>
      <c r="J124" s="912"/>
      <c r="K124" s="912"/>
      <c r="L124" s="912"/>
      <c r="M124" s="912"/>
      <c r="N124" s="912"/>
      <c r="O124" s="912"/>
      <c r="P124" s="912"/>
      <c r="Q124" s="912"/>
      <c r="R124" s="912"/>
      <c r="S124" s="912"/>
      <c r="T124" s="912"/>
      <c r="U124" s="912"/>
      <c r="V124" s="912"/>
      <c r="W124" s="912"/>
      <c r="X124" s="912"/>
      <c r="Y124" s="912"/>
      <c r="Z124" s="912"/>
      <c r="AA124" s="912"/>
      <c r="AB124" s="912"/>
      <c r="AC124" s="912"/>
      <c r="AD124" s="912"/>
      <c r="AE124" s="912"/>
      <c r="AF124" s="912"/>
      <c r="AG124" s="912"/>
      <c r="AH124" s="912"/>
      <c r="AI124" s="912"/>
      <c r="AJ124" s="932"/>
    </row>
    <row r="125" spans="1:36">
      <c r="A125" s="927"/>
      <c r="B125" s="930"/>
      <c r="C125" s="49" t="s">
        <v>1184</v>
      </c>
      <c r="D125" s="281" t="s">
        <v>252</v>
      </c>
      <c r="E125" s="754" t="s">
        <v>253</v>
      </c>
      <c r="F125" s="912"/>
      <c r="G125" s="912"/>
      <c r="H125" s="912"/>
      <c r="I125" s="912"/>
      <c r="J125" s="912"/>
      <c r="K125" s="912"/>
      <c r="L125" s="912"/>
      <c r="M125" s="912"/>
      <c r="N125" s="912"/>
      <c r="O125" s="912"/>
      <c r="P125" s="912"/>
      <c r="Q125" s="912"/>
      <c r="R125" s="912"/>
      <c r="S125" s="912"/>
      <c r="T125" s="912"/>
      <c r="U125" s="912"/>
      <c r="V125" s="912"/>
      <c r="W125" s="912"/>
      <c r="X125" s="912"/>
      <c r="Y125" s="912"/>
      <c r="Z125" s="912"/>
      <c r="AA125" s="912"/>
      <c r="AB125" s="912"/>
      <c r="AC125" s="912"/>
      <c r="AD125" s="912"/>
      <c r="AE125" s="912"/>
      <c r="AF125" s="912"/>
      <c r="AG125" s="912"/>
      <c r="AH125" s="912"/>
      <c r="AI125" s="912"/>
      <c r="AJ125" s="932"/>
    </row>
    <row r="126" spans="1:36">
      <c r="A126" s="927"/>
      <c r="B126" s="496" t="s">
        <v>1185</v>
      </c>
      <c r="C126" s="49" t="s">
        <v>1186</v>
      </c>
      <c r="D126" s="281" t="s">
        <v>252</v>
      </c>
      <c r="E126" s="754" t="s">
        <v>253</v>
      </c>
      <c r="F126" s="912"/>
      <c r="G126" s="912"/>
      <c r="H126" s="912"/>
      <c r="I126" s="912"/>
      <c r="J126" s="912"/>
      <c r="K126" s="912"/>
      <c r="L126" s="912"/>
      <c r="M126" s="912"/>
      <c r="N126" s="912"/>
      <c r="O126" s="912"/>
      <c r="P126" s="912"/>
      <c r="Q126" s="912"/>
      <c r="R126" s="912"/>
      <c r="S126" s="912"/>
      <c r="T126" s="912"/>
      <c r="U126" s="912"/>
      <c r="V126" s="912"/>
      <c r="W126" s="912"/>
      <c r="X126" s="912"/>
      <c r="Y126" s="912"/>
      <c r="Z126" s="912"/>
      <c r="AA126" s="912"/>
      <c r="AB126" s="912"/>
      <c r="AC126" s="912"/>
      <c r="AD126" s="912"/>
      <c r="AE126" s="912"/>
      <c r="AF126" s="912"/>
      <c r="AG126" s="912"/>
      <c r="AH126" s="912"/>
      <c r="AI126" s="912"/>
      <c r="AJ126" s="932"/>
    </row>
    <row r="127" spans="1:36">
      <c r="A127" s="927"/>
      <c r="B127" s="928"/>
      <c r="C127" s="49" t="s">
        <v>1187</v>
      </c>
      <c r="D127" s="281" t="s">
        <v>252</v>
      </c>
      <c r="E127" s="754" t="s">
        <v>253</v>
      </c>
      <c r="F127" s="912"/>
      <c r="G127" s="912"/>
      <c r="H127" s="912"/>
      <c r="I127" s="912"/>
      <c r="J127" s="912"/>
      <c r="K127" s="912"/>
      <c r="L127" s="912"/>
      <c r="M127" s="912"/>
      <c r="N127" s="912"/>
      <c r="O127" s="912"/>
      <c r="P127" s="912"/>
      <c r="Q127" s="912"/>
      <c r="R127" s="912"/>
      <c r="S127" s="912"/>
      <c r="T127" s="912"/>
      <c r="U127" s="912"/>
      <c r="V127" s="912"/>
      <c r="W127" s="912"/>
      <c r="X127" s="912"/>
      <c r="Y127" s="912"/>
      <c r="Z127" s="912"/>
      <c r="AA127" s="912"/>
      <c r="AB127" s="912"/>
      <c r="AC127" s="912"/>
      <c r="AD127" s="912"/>
      <c r="AE127" s="912"/>
      <c r="AF127" s="912"/>
      <c r="AG127" s="912"/>
      <c r="AH127" s="912"/>
      <c r="AI127" s="912"/>
      <c r="AJ127" s="932"/>
    </row>
    <row r="128" spans="1:36">
      <c r="A128" s="927"/>
      <c r="B128" s="928"/>
      <c r="C128" s="49" t="s">
        <v>1188</v>
      </c>
      <c r="D128" s="281" t="s">
        <v>252</v>
      </c>
      <c r="E128" s="754" t="s">
        <v>253</v>
      </c>
      <c r="F128" s="912"/>
      <c r="G128" s="912"/>
      <c r="H128" s="912"/>
      <c r="I128" s="912"/>
      <c r="J128" s="912"/>
      <c r="K128" s="912"/>
      <c r="L128" s="912"/>
      <c r="M128" s="912"/>
      <c r="N128" s="912"/>
      <c r="O128" s="912"/>
      <c r="P128" s="912"/>
      <c r="Q128" s="912"/>
      <c r="R128" s="912"/>
      <c r="S128" s="912"/>
      <c r="T128" s="912"/>
      <c r="U128" s="912"/>
      <c r="V128" s="912"/>
      <c r="W128" s="912"/>
      <c r="X128" s="912"/>
      <c r="Y128" s="912"/>
      <c r="Z128" s="912"/>
      <c r="AA128" s="912"/>
      <c r="AB128" s="912"/>
      <c r="AC128" s="912"/>
      <c r="AD128" s="912"/>
      <c r="AE128" s="912"/>
      <c r="AF128" s="912"/>
      <c r="AG128" s="912"/>
      <c r="AH128" s="912"/>
      <c r="AI128" s="912"/>
      <c r="AJ128" s="932"/>
    </row>
    <row r="129" spans="1:36">
      <c r="A129" s="927"/>
      <c r="B129" s="930"/>
      <c r="C129" s="49" t="s">
        <v>1189</v>
      </c>
      <c r="D129" s="430" t="s">
        <v>438</v>
      </c>
      <c r="E129" s="782" t="s">
        <v>439</v>
      </c>
      <c r="F129" s="914"/>
      <c r="G129" s="914"/>
      <c r="H129" s="914"/>
      <c r="I129" s="914"/>
      <c r="J129" s="914"/>
      <c r="K129" s="914"/>
      <c r="L129" s="914"/>
      <c r="M129" s="914"/>
      <c r="N129" s="914"/>
      <c r="O129" s="914"/>
      <c r="P129" s="914"/>
      <c r="Q129" s="914"/>
      <c r="R129" s="914"/>
      <c r="S129" s="914"/>
      <c r="T129" s="914"/>
      <c r="U129" s="914"/>
      <c r="V129" s="914"/>
      <c r="W129" s="914"/>
      <c r="X129" s="914"/>
      <c r="Y129" s="914"/>
      <c r="Z129" s="914"/>
      <c r="AA129" s="914"/>
      <c r="AB129" s="914"/>
      <c r="AC129" s="914"/>
      <c r="AD129" s="914"/>
      <c r="AE129" s="914"/>
      <c r="AF129" s="914"/>
      <c r="AG129" s="914"/>
      <c r="AH129" s="914"/>
      <c r="AI129" s="914"/>
      <c r="AJ129" s="933"/>
    </row>
    <row r="130" spans="1:36">
      <c r="A130" s="927"/>
      <c r="B130" s="496" t="s">
        <v>1190</v>
      </c>
      <c r="C130" s="49" t="s">
        <v>1191</v>
      </c>
      <c r="D130" s="783" t="s">
        <v>440</v>
      </c>
      <c r="E130" s="770" t="s">
        <v>441</v>
      </c>
      <c r="F130" s="912"/>
      <c r="G130" s="912"/>
      <c r="H130" s="912"/>
      <c r="I130" s="912"/>
      <c r="J130" s="912"/>
      <c r="K130" s="912"/>
      <c r="L130" s="912"/>
      <c r="M130" s="912"/>
      <c r="N130" s="912"/>
      <c r="O130" s="912"/>
      <c r="P130" s="912"/>
      <c r="Q130" s="912"/>
      <c r="R130" s="912"/>
      <c r="S130" s="912"/>
      <c r="T130" s="912"/>
      <c r="U130" s="912"/>
      <c r="V130" s="912"/>
      <c r="W130" s="912"/>
      <c r="X130" s="912"/>
      <c r="Y130" s="912"/>
      <c r="Z130" s="912"/>
      <c r="AA130" s="912"/>
      <c r="AB130" s="912"/>
      <c r="AC130" s="912"/>
      <c r="AD130" s="912"/>
      <c r="AE130" s="912"/>
      <c r="AF130" s="912"/>
      <c r="AG130" s="912"/>
      <c r="AH130" s="912"/>
      <c r="AI130" s="912"/>
      <c r="AJ130" s="932"/>
    </row>
    <row r="131" spans="1:36">
      <c r="A131" s="927"/>
      <c r="B131" s="928"/>
      <c r="C131" s="49" t="s">
        <v>1192</v>
      </c>
      <c r="D131" s="928"/>
      <c r="E131" s="771" t="s">
        <v>442</v>
      </c>
      <c r="F131" s="944"/>
      <c r="G131" s="944"/>
      <c r="H131" s="944"/>
      <c r="I131" s="944"/>
      <c r="J131" s="944"/>
      <c r="K131" s="944"/>
      <c r="L131" s="944"/>
      <c r="M131" s="944"/>
      <c r="N131" s="944"/>
      <c r="O131" s="944"/>
      <c r="P131" s="944"/>
      <c r="Q131" s="944"/>
      <c r="R131" s="944"/>
      <c r="S131" s="944"/>
      <c r="T131" s="944"/>
      <c r="U131" s="944"/>
      <c r="V131" s="944"/>
      <c r="W131" s="944"/>
      <c r="X131" s="944"/>
      <c r="Y131" s="944"/>
      <c r="Z131" s="944"/>
      <c r="AA131" s="944"/>
      <c r="AB131" s="944"/>
      <c r="AC131" s="944"/>
      <c r="AD131" s="944"/>
      <c r="AE131" s="944"/>
      <c r="AF131" s="944"/>
      <c r="AG131" s="944"/>
      <c r="AH131" s="944"/>
      <c r="AI131" s="944"/>
      <c r="AJ131" s="934"/>
    </row>
    <row r="132" spans="1:36">
      <c r="A132" s="927"/>
      <c r="B132" s="928"/>
      <c r="C132" s="49" t="s">
        <v>1193</v>
      </c>
      <c r="D132" s="928"/>
      <c r="E132" s="771" t="s">
        <v>443</v>
      </c>
      <c r="F132" s="944"/>
      <c r="G132" s="944"/>
      <c r="H132" s="944"/>
      <c r="I132" s="944"/>
      <c r="J132" s="944"/>
      <c r="K132" s="944"/>
      <c r="L132" s="944"/>
      <c r="M132" s="944"/>
      <c r="N132" s="944"/>
      <c r="O132" s="944"/>
      <c r="P132" s="944"/>
      <c r="Q132" s="944"/>
      <c r="R132" s="944"/>
      <c r="S132" s="944"/>
      <c r="T132" s="944"/>
      <c r="U132" s="944"/>
      <c r="V132" s="944"/>
      <c r="W132" s="944"/>
      <c r="X132" s="944"/>
      <c r="Y132" s="944"/>
      <c r="Z132" s="944"/>
      <c r="AA132" s="944"/>
      <c r="AB132" s="944"/>
      <c r="AC132" s="944"/>
      <c r="AD132" s="944"/>
      <c r="AE132" s="944"/>
      <c r="AF132" s="944"/>
      <c r="AG132" s="944"/>
      <c r="AH132" s="944"/>
      <c r="AI132" s="944"/>
      <c r="AJ132" s="934"/>
    </row>
    <row r="133" spans="1:36">
      <c r="A133" s="927"/>
      <c r="B133" s="930"/>
      <c r="C133" s="49" t="s">
        <v>1194</v>
      </c>
      <c r="D133" s="930"/>
      <c r="E133" s="772" t="s">
        <v>444</v>
      </c>
      <c r="F133" s="914"/>
      <c r="G133" s="914"/>
      <c r="H133" s="914"/>
      <c r="I133" s="914"/>
      <c r="J133" s="914"/>
      <c r="K133" s="914"/>
      <c r="L133" s="914"/>
      <c r="M133" s="914"/>
      <c r="N133" s="914"/>
      <c r="O133" s="914"/>
      <c r="P133" s="914"/>
      <c r="Q133" s="914"/>
      <c r="R133" s="914"/>
      <c r="S133" s="914"/>
      <c r="T133" s="914"/>
      <c r="U133" s="914"/>
      <c r="V133" s="914"/>
      <c r="W133" s="914"/>
      <c r="X133" s="914"/>
      <c r="Y133" s="914"/>
      <c r="Z133" s="914"/>
      <c r="AA133" s="914"/>
      <c r="AB133" s="914"/>
      <c r="AC133" s="914"/>
      <c r="AD133" s="914"/>
      <c r="AE133" s="914"/>
      <c r="AF133" s="914"/>
      <c r="AG133" s="914"/>
      <c r="AH133" s="914"/>
      <c r="AI133" s="914"/>
      <c r="AJ133" s="931"/>
    </row>
    <row r="134" spans="1:36">
      <c r="A134" s="927"/>
      <c r="B134" s="552" t="s">
        <v>445</v>
      </c>
      <c r="C134" s="552" t="s">
        <v>445</v>
      </c>
      <c r="D134" s="778" t="s">
        <v>446</v>
      </c>
      <c r="E134" s="779"/>
      <c r="F134" s="912"/>
      <c r="G134" s="912"/>
      <c r="H134" s="912"/>
      <c r="I134" s="912"/>
      <c r="J134" s="912"/>
      <c r="K134" s="912"/>
      <c r="L134" s="912"/>
      <c r="M134" s="912"/>
      <c r="N134" s="912"/>
      <c r="O134" s="912"/>
      <c r="P134" s="912"/>
      <c r="Q134" s="912"/>
      <c r="R134" s="912"/>
      <c r="S134" s="912"/>
      <c r="T134" s="912"/>
      <c r="U134" s="912"/>
      <c r="V134" s="912"/>
      <c r="W134" s="912"/>
      <c r="X134" s="912"/>
      <c r="Y134" s="912"/>
      <c r="Z134" s="912"/>
      <c r="AA134" s="912"/>
      <c r="AB134" s="912"/>
      <c r="AC134" s="912"/>
      <c r="AD134" s="912"/>
      <c r="AE134" s="912"/>
      <c r="AF134" s="912"/>
      <c r="AG134" s="912"/>
      <c r="AH134" s="912"/>
      <c r="AI134" s="912"/>
      <c r="AJ134" s="932"/>
    </row>
    <row r="135" spans="1:36">
      <c r="A135" s="927"/>
      <c r="B135" s="928"/>
      <c r="C135" s="928"/>
      <c r="D135" s="928"/>
      <c r="E135" s="780"/>
      <c r="F135" s="944"/>
      <c r="G135" s="944"/>
      <c r="H135" s="944"/>
      <c r="I135" s="944"/>
      <c r="J135" s="944"/>
      <c r="K135" s="944"/>
      <c r="L135" s="944"/>
      <c r="M135" s="944"/>
      <c r="N135" s="944"/>
      <c r="O135" s="944"/>
      <c r="P135" s="944"/>
      <c r="Q135" s="944"/>
      <c r="R135" s="944"/>
      <c r="S135" s="944"/>
      <c r="T135" s="944"/>
      <c r="U135" s="944"/>
      <c r="V135" s="944"/>
      <c r="W135" s="944"/>
      <c r="X135" s="944"/>
      <c r="Y135" s="944"/>
      <c r="Z135" s="944"/>
      <c r="AA135" s="944"/>
      <c r="AB135" s="944"/>
      <c r="AC135" s="944"/>
      <c r="AD135" s="944"/>
      <c r="AE135" s="944"/>
      <c r="AF135" s="944"/>
      <c r="AG135" s="944"/>
      <c r="AH135" s="944"/>
      <c r="AI135" s="944"/>
      <c r="AJ135" s="934"/>
    </row>
    <row r="136" spans="1:36">
      <c r="A136" s="927"/>
      <c r="B136" s="928"/>
      <c r="C136" s="928"/>
      <c r="D136" s="928"/>
      <c r="E136" s="780"/>
      <c r="F136" s="944"/>
      <c r="G136" s="944"/>
      <c r="H136" s="944"/>
      <c r="I136" s="944"/>
      <c r="J136" s="944"/>
      <c r="K136" s="944"/>
      <c r="L136" s="944"/>
      <c r="M136" s="944"/>
      <c r="N136" s="944"/>
      <c r="O136" s="944"/>
      <c r="P136" s="944"/>
      <c r="Q136" s="944"/>
      <c r="R136" s="944"/>
      <c r="S136" s="944"/>
      <c r="T136" s="944"/>
      <c r="U136" s="944"/>
      <c r="V136" s="944"/>
      <c r="W136" s="944"/>
      <c r="X136" s="944"/>
      <c r="Y136" s="944"/>
      <c r="Z136" s="944"/>
      <c r="AA136" s="944"/>
      <c r="AB136" s="944"/>
      <c r="AC136" s="944"/>
      <c r="AD136" s="944"/>
      <c r="AE136" s="944"/>
      <c r="AF136" s="944"/>
      <c r="AG136" s="944"/>
      <c r="AH136" s="944"/>
      <c r="AI136" s="944"/>
      <c r="AJ136" s="934"/>
    </row>
    <row r="137" spans="1:36">
      <c r="A137" s="927"/>
      <c r="B137" s="930"/>
      <c r="C137" s="930"/>
      <c r="D137" s="930"/>
      <c r="E137" s="781"/>
      <c r="F137" s="914"/>
      <c r="G137" s="914"/>
      <c r="H137" s="914"/>
      <c r="I137" s="914"/>
      <c r="J137" s="914"/>
      <c r="K137" s="914"/>
      <c r="L137" s="914"/>
      <c r="M137" s="914"/>
      <c r="N137" s="914"/>
      <c r="O137" s="914"/>
      <c r="P137" s="914"/>
      <c r="Q137" s="914"/>
      <c r="R137" s="914"/>
      <c r="S137" s="914"/>
      <c r="T137" s="914"/>
      <c r="U137" s="914"/>
      <c r="V137" s="914"/>
      <c r="W137" s="914"/>
      <c r="X137" s="914"/>
      <c r="Y137" s="914"/>
      <c r="Z137" s="914"/>
      <c r="AA137" s="914"/>
      <c r="AB137" s="914"/>
      <c r="AC137" s="914"/>
      <c r="AD137" s="914"/>
      <c r="AE137" s="914"/>
      <c r="AF137" s="914"/>
      <c r="AG137" s="914"/>
      <c r="AH137" s="914"/>
      <c r="AI137" s="914"/>
      <c r="AJ137" s="931"/>
    </row>
    <row r="138" spans="1:36" ht="27" thickBot="1">
      <c r="A138" s="65" t="s">
        <v>237</v>
      </c>
      <c r="B138" s="66"/>
      <c r="C138" s="66"/>
      <c r="D138" s="67"/>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68"/>
      <c r="AJ138" s="45"/>
    </row>
    <row r="139" spans="1:36">
      <c r="A139" s="702" t="s">
        <v>447</v>
      </c>
      <c r="B139" s="496">
        <v>100400</v>
      </c>
      <c r="C139" s="166" t="s">
        <v>1195</v>
      </c>
      <c r="D139" s="437" t="s">
        <v>448</v>
      </c>
      <c r="E139" s="788" t="s">
        <v>1196</v>
      </c>
      <c r="F139" s="925"/>
      <c r="G139" s="925"/>
      <c r="H139" s="925"/>
      <c r="I139" s="925"/>
      <c r="J139" s="925"/>
      <c r="K139" s="925"/>
      <c r="L139" s="925"/>
      <c r="M139" s="925"/>
      <c r="N139" s="925"/>
      <c r="O139" s="925"/>
      <c r="P139" s="925"/>
      <c r="Q139" s="925"/>
      <c r="R139" s="925"/>
      <c r="S139" s="925"/>
      <c r="T139" s="926"/>
      <c r="U139" s="756" t="s">
        <v>245</v>
      </c>
      <c r="V139" s="933"/>
      <c r="W139" s="777" t="s">
        <v>449</v>
      </c>
      <c r="X139" s="913"/>
      <c r="Y139" s="756" t="s">
        <v>245</v>
      </c>
      <c r="Z139" s="933"/>
      <c r="AA139" s="777" t="s">
        <v>450</v>
      </c>
      <c r="AB139" s="913"/>
      <c r="AC139" s="52" t="s">
        <v>245</v>
      </c>
      <c r="AD139" s="784" t="s">
        <v>451</v>
      </c>
      <c r="AE139" s="915"/>
      <c r="AF139" s="916"/>
      <c r="AG139" s="52" t="s">
        <v>245</v>
      </c>
      <c r="AH139" s="52" t="s">
        <v>245</v>
      </c>
      <c r="AI139" s="784" t="s">
        <v>452</v>
      </c>
      <c r="AJ139" s="916"/>
    </row>
    <row r="140" spans="1:36">
      <c r="A140" s="927"/>
      <c r="B140" s="928"/>
      <c r="C140" s="51" t="s">
        <v>1197</v>
      </c>
      <c r="D140" s="427" t="s">
        <v>453</v>
      </c>
      <c r="E140" s="785" t="s">
        <v>245</v>
      </c>
      <c r="F140" s="915"/>
      <c r="G140" s="915"/>
      <c r="H140" s="915"/>
      <c r="I140" s="915"/>
      <c r="J140" s="915"/>
      <c r="K140" s="915"/>
      <c r="L140" s="915"/>
      <c r="M140" s="915"/>
      <c r="N140" s="915"/>
      <c r="O140" s="915"/>
      <c r="P140" s="915"/>
      <c r="Q140" s="915"/>
      <c r="R140" s="915"/>
      <c r="S140" s="915"/>
      <c r="T140" s="916"/>
      <c r="U140" s="775" t="s">
        <v>454</v>
      </c>
      <c r="V140" s="924"/>
      <c r="W140" s="775" t="s">
        <v>455</v>
      </c>
      <c r="X140" s="924"/>
      <c r="Y140" s="775" t="s">
        <v>456</v>
      </c>
      <c r="Z140" s="924"/>
      <c r="AA140" s="775" t="s">
        <v>457</v>
      </c>
      <c r="AB140" s="924"/>
      <c r="AC140" s="786" t="s">
        <v>458</v>
      </c>
      <c r="AD140" s="912"/>
      <c r="AE140" s="912"/>
      <c r="AF140" s="787" t="s">
        <v>459</v>
      </c>
      <c r="AG140" s="939"/>
      <c r="AH140" s="939"/>
      <c r="AI140" s="939"/>
      <c r="AJ140" s="940"/>
    </row>
    <row r="141" spans="1:36">
      <c r="A141" s="927"/>
      <c r="B141" s="928"/>
      <c r="C141" s="51" t="s">
        <v>1198</v>
      </c>
      <c r="D141" s="427" t="s">
        <v>460</v>
      </c>
      <c r="E141" s="795" t="s">
        <v>245</v>
      </c>
      <c r="F141" s="944"/>
      <c r="G141" s="944"/>
      <c r="H141" s="944"/>
      <c r="I141" s="944"/>
      <c r="J141" s="944"/>
      <c r="K141" s="944"/>
      <c r="L141" s="947"/>
      <c r="M141" s="796" t="s">
        <v>461</v>
      </c>
      <c r="N141" s="912"/>
      <c r="O141" s="912"/>
      <c r="P141" s="912"/>
      <c r="Q141" s="912"/>
      <c r="R141" s="912"/>
      <c r="S141" s="912"/>
      <c r="T141" s="912"/>
      <c r="U141" s="789" t="s">
        <v>462</v>
      </c>
      <c r="V141" s="915"/>
      <c r="W141" s="915"/>
      <c r="X141" s="915"/>
      <c r="Y141" s="915"/>
      <c r="Z141" s="915"/>
      <c r="AA141" s="915"/>
      <c r="AB141" s="915"/>
      <c r="AC141" s="789" t="s">
        <v>463</v>
      </c>
      <c r="AD141" s="915"/>
      <c r="AE141" s="915"/>
      <c r="AF141" s="915"/>
      <c r="AG141" s="915"/>
      <c r="AH141" s="915"/>
      <c r="AI141" s="915"/>
      <c r="AJ141" s="915"/>
    </row>
    <row r="142" spans="1:36">
      <c r="A142" s="927"/>
      <c r="B142" s="930"/>
      <c r="C142" s="51" t="s">
        <v>1199</v>
      </c>
      <c r="D142" s="427" t="s">
        <v>464</v>
      </c>
      <c r="E142" s="790" t="s">
        <v>465</v>
      </c>
      <c r="F142" s="948"/>
      <c r="G142" s="948"/>
      <c r="H142" s="948"/>
      <c r="I142" s="948"/>
      <c r="J142" s="948"/>
      <c r="K142" s="948"/>
      <c r="L142" s="948"/>
      <c r="M142" s="948"/>
      <c r="N142" s="948"/>
      <c r="O142" s="948"/>
      <c r="P142" s="948"/>
      <c r="Q142" s="948"/>
      <c r="R142" s="948"/>
      <c r="S142" s="948"/>
      <c r="T142" s="948"/>
      <c r="U142" s="791" t="s">
        <v>466</v>
      </c>
      <c r="V142" s="949"/>
      <c r="W142" s="949"/>
      <c r="X142" s="949"/>
      <c r="Y142" s="949"/>
      <c r="Z142" s="949"/>
      <c r="AA142" s="949"/>
      <c r="AB142" s="949"/>
      <c r="AC142" s="949"/>
      <c r="AD142" s="949"/>
      <c r="AE142" s="949"/>
      <c r="AF142" s="949"/>
      <c r="AG142" s="949"/>
      <c r="AH142" s="949"/>
      <c r="AI142" s="949"/>
      <c r="AJ142" s="950"/>
    </row>
    <row r="143" spans="1:36">
      <c r="A143" s="927"/>
      <c r="B143" s="496" t="s">
        <v>1200</v>
      </c>
      <c r="C143" s="51" t="s">
        <v>1201</v>
      </c>
      <c r="D143" s="437" t="s">
        <v>874</v>
      </c>
      <c r="E143" s="438" t="s">
        <v>468</v>
      </c>
      <c r="F143" s="792" t="s">
        <v>245</v>
      </c>
      <c r="G143" s="913"/>
      <c r="H143" s="777" t="s">
        <v>1202</v>
      </c>
      <c r="I143" s="912"/>
      <c r="J143" s="912"/>
      <c r="K143" s="913"/>
      <c r="L143" s="777" t="s">
        <v>1203</v>
      </c>
      <c r="M143" s="913"/>
      <c r="N143" s="793" t="s">
        <v>1204</v>
      </c>
      <c r="O143" s="923"/>
      <c r="P143" s="923"/>
      <c r="Q143" s="923"/>
      <c r="R143" s="924"/>
      <c r="S143" s="793" t="s">
        <v>1205</v>
      </c>
      <c r="T143" s="923"/>
      <c r="U143" s="924"/>
      <c r="V143" s="439" t="s">
        <v>1206</v>
      </c>
      <c r="W143" s="794" t="s">
        <v>1207</v>
      </c>
      <c r="X143" s="921"/>
      <c r="Y143" s="922"/>
      <c r="Z143" s="602" t="s">
        <v>1208</v>
      </c>
      <c r="AA143" s="921"/>
      <c r="AB143" s="921"/>
      <c r="AC143" s="921"/>
      <c r="AD143" s="787" t="s">
        <v>1209</v>
      </c>
      <c r="AE143" s="939"/>
      <c r="AF143" s="940"/>
      <c r="AG143" s="798" t="s">
        <v>1210</v>
      </c>
      <c r="AH143" s="921"/>
      <c r="AI143" s="922"/>
      <c r="AJ143" s="440" t="s">
        <v>1211</v>
      </c>
    </row>
    <row r="144" spans="1:36">
      <c r="A144" s="927"/>
      <c r="B144" s="928"/>
      <c r="C144" s="51" t="s">
        <v>1212</v>
      </c>
      <c r="D144" s="427" t="s">
        <v>885</v>
      </c>
      <c r="E144" s="758" t="s">
        <v>245</v>
      </c>
      <c r="F144" s="936"/>
      <c r="G144" s="936"/>
      <c r="H144" s="936"/>
      <c r="I144" s="936"/>
      <c r="J144" s="936"/>
      <c r="K144" s="936"/>
      <c r="L144" s="936"/>
      <c r="M144" s="936"/>
      <c r="N144" s="936"/>
      <c r="O144" s="937"/>
      <c r="P144" s="777" t="s">
        <v>480</v>
      </c>
      <c r="Q144" s="912"/>
      <c r="R144" s="912"/>
      <c r="S144" s="913"/>
      <c r="T144" s="794" t="s">
        <v>481</v>
      </c>
      <c r="U144" s="921"/>
      <c r="V144" s="921"/>
      <c r="W144" s="921"/>
      <c r="X144" s="921"/>
      <c r="Y144" s="921"/>
      <c r="Z144" s="921"/>
      <c r="AA144" s="921"/>
      <c r="AB144" s="921"/>
      <c r="AC144" s="922"/>
      <c r="AD144" s="799" t="s">
        <v>1213</v>
      </c>
      <c r="AE144" s="921"/>
      <c r="AF144" s="921"/>
      <c r="AG144" s="921"/>
      <c r="AH144" s="921"/>
      <c r="AI144" s="921"/>
      <c r="AJ144" s="941"/>
    </row>
    <row r="145" spans="1:36">
      <c r="A145" s="927"/>
      <c r="B145" s="928"/>
      <c r="C145" s="51" t="s">
        <v>1214</v>
      </c>
      <c r="D145" s="441" t="s">
        <v>483</v>
      </c>
      <c r="E145" s="797" t="s">
        <v>245</v>
      </c>
      <c r="F145" s="923"/>
      <c r="G145" s="923"/>
      <c r="H145" s="924"/>
      <c r="I145" s="571" t="s">
        <v>484</v>
      </c>
      <c r="J145" s="912"/>
      <c r="K145" s="912"/>
      <c r="L145" s="912"/>
      <c r="M145" s="777" t="s">
        <v>485</v>
      </c>
      <c r="N145" s="912"/>
      <c r="O145" s="912"/>
      <c r="P145" s="912"/>
      <c r="Q145" s="912"/>
      <c r="R145" s="912"/>
      <c r="S145" s="912"/>
      <c r="T145" s="913"/>
      <c r="U145" s="571" t="s">
        <v>486</v>
      </c>
      <c r="V145" s="912"/>
      <c r="W145" s="912"/>
      <c r="X145" s="912"/>
      <c r="Y145" s="571" t="s">
        <v>487</v>
      </c>
      <c r="Z145" s="912"/>
      <c r="AA145" s="912"/>
      <c r="AB145" s="912"/>
      <c r="AC145" s="777" t="s">
        <v>488</v>
      </c>
      <c r="AD145" s="912"/>
      <c r="AE145" s="912"/>
      <c r="AF145" s="912"/>
      <c r="AG145" s="912"/>
      <c r="AH145" s="912"/>
      <c r="AI145" s="912"/>
      <c r="AJ145" s="913"/>
    </row>
    <row r="146" spans="1:36">
      <c r="A146" s="927"/>
      <c r="B146" s="930"/>
      <c r="C146" s="51" t="s">
        <v>1215</v>
      </c>
      <c r="D146" s="429" t="s">
        <v>489</v>
      </c>
      <c r="E146" s="800" t="s">
        <v>490</v>
      </c>
      <c r="F146" s="933"/>
      <c r="G146" s="775" t="s">
        <v>491</v>
      </c>
      <c r="H146" s="924"/>
      <c r="I146" s="571" t="s">
        <v>492</v>
      </c>
      <c r="J146" s="912"/>
      <c r="K146" s="912"/>
      <c r="L146" s="912"/>
      <c r="M146" s="777" t="s">
        <v>493</v>
      </c>
      <c r="N146" s="912"/>
      <c r="O146" s="912"/>
      <c r="P146" s="912"/>
      <c r="Q146" s="912"/>
      <c r="R146" s="912"/>
      <c r="S146" s="912"/>
      <c r="T146" s="913"/>
      <c r="U146" s="797" t="s">
        <v>245</v>
      </c>
      <c r="V146" s="923"/>
      <c r="W146" s="923"/>
      <c r="X146" s="924"/>
      <c r="Y146" s="571" t="s">
        <v>494</v>
      </c>
      <c r="Z146" s="912"/>
      <c r="AA146" s="912"/>
      <c r="AB146" s="912"/>
      <c r="AC146" s="777" t="s">
        <v>495</v>
      </c>
      <c r="AD146" s="912"/>
      <c r="AE146" s="912"/>
      <c r="AF146" s="912"/>
      <c r="AG146" s="912"/>
      <c r="AH146" s="912"/>
      <c r="AI146" s="912"/>
      <c r="AJ146" s="913"/>
    </row>
    <row r="147" spans="1:36">
      <c r="A147" s="927"/>
      <c r="B147" s="496" t="s">
        <v>1216</v>
      </c>
      <c r="C147" s="51" t="s">
        <v>1217</v>
      </c>
      <c r="D147" s="437" t="s">
        <v>496</v>
      </c>
      <c r="E147" s="797" t="s">
        <v>245</v>
      </c>
      <c r="F147" s="923"/>
      <c r="G147" s="923"/>
      <c r="H147" s="924"/>
      <c r="I147" s="571" t="s">
        <v>497</v>
      </c>
      <c r="J147" s="912"/>
      <c r="K147" s="912"/>
      <c r="L147" s="912"/>
      <c r="M147" s="777" t="s">
        <v>498</v>
      </c>
      <c r="N147" s="912"/>
      <c r="O147" s="912"/>
      <c r="P147" s="912"/>
      <c r="Q147" s="912"/>
      <c r="R147" s="912"/>
      <c r="S147" s="912"/>
      <c r="T147" s="913"/>
      <c r="U147" s="571" t="s">
        <v>499</v>
      </c>
      <c r="V147" s="912"/>
      <c r="W147" s="912"/>
      <c r="X147" s="912"/>
      <c r="Y147" s="571" t="s">
        <v>500</v>
      </c>
      <c r="Z147" s="912"/>
      <c r="AA147" s="912"/>
      <c r="AB147" s="912"/>
      <c r="AC147" s="777" t="s">
        <v>501</v>
      </c>
      <c r="AD147" s="912"/>
      <c r="AE147" s="912"/>
      <c r="AF147" s="912"/>
      <c r="AG147" s="912"/>
      <c r="AH147" s="912"/>
      <c r="AI147" s="912"/>
      <c r="AJ147" s="913"/>
    </row>
    <row r="148" spans="1:36">
      <c r="A148" s="927"/>
      <c r="B148" s="928"/>
      <c r="C148" s="51" t="s">
        <v>1218</v>
      </c>
      <c r="D148" s="427" t="s">
        <v>502</v>
      </c>
      <c r="E148" s="792" t="s">
        <v>245</v>
      </c>
      <c r="F148" s="912"/>
      <c r="G148" s="912"/>
      <c r="H148" s="913"/>
      <c r="I148" s="571" t="s">
        <v>503</v>
      </c>
      <c r="J148" s="912"/>
      <c r="K148" s="912"/>
      <c r="L148" s="912"/>
      <c r="M148" s="777" t="s">
        <v>504</v>
      </c>
      <c r="N148" s="912"/>
      <c r="O148" s="912"/>
      <c r="P148" s="912"/>
      <c r="Q148" s="912"/>
      <c r="R148" s="912"/>
      <c r="S148" s="912"/>
      <c r="T148" s="913"/>
      <c r="U148" s="571" t="s">
        <v>505</v>
      </c>
      <c r="V148" s="912"/>
      <c r="W148" s="912"/>
      <c r="X148" s="912"/>
      <c r="Y148" s="571" t="s">
        <v>506</v>
      </c>
      <c r="Z148" s="912"/>
      <c r="AA148" s="912"/>
      <c r="AB148" s="912"/>
      <c r="AC148" s="777" t="s">
        <v>507</v>
      </c>
      <c r="AD148" s="912"/>
      <c r="AE148" s="912"/>
      <c r="AF148" s="912"/>
      <c r="AG148" s="912"/>
      <c r="AH148" s="912"/>
      <c r="AI148" s="912"/>
      <c r="AJ148" s="913"/>
    </row>
    <row r="149" spans="1:36">
      <c r="A149" s="927"/>
      <c r="B149" s="928"/>
      <c r="C149" s="51" t="s">
        <v>1219</v>
      </c>
      <c r="D149" s="427" t="s">
        <v>887</v>
      </c>
      <c r="E149" s="803" t="s">
        <v>888</v>
      </c>
      <c r="F149" s="944"/>
      <c r="G149" s="944"/>
      <c r="H149" s="951"/>
      <c r="I149" s="571" t="s">
        <v>889</v>
      </c>
      <c r="J149" s="912"/>
      <c r="K149" s="912"/>
      <c r="L149" s="912"/>
      <c r="M149" s="777" t="s">
        <v>890</v>
      </c>
      <c r="N149" s="912"/>
      <c r="O149" s="912"/>
      <c r="P149" s="912"/>
      <c r="Q149" s="912"/>
      <c r="R149" s="912"/>
      <c r="S149" s="912"/>
      <c r="T149" s="913"/>
      <c r="U149" s="786" t="s">
        <v>891</v>
      </c>
      <c r="V149" s="912"/>
      <c r="W149" s="912"/>
      <c r="X149" s="912"/>
      <c r="Y149" s="571" t="s">
        <v>892</v>
      </c>
      <c r="Z149" s="912"/>
      <c r="AA149" s="912"/>
      <c r="AB149" s="912"/>
      <c r="AC149" s="777" t="s">
        <v>893</v>
      </c>
      <c r="AD149" s="912"/>
      <c r="AE149" s="912"/>
      <c r="AF149" s="912"/>
      <c r="AG149" s="912"/>
      <c r="AH149" s="912"/>
      <c r="AI149" s="912"/>
      <c r="AJ149" s="913"/>
    </row>
    <row r="150" spans="1:36">
      <c r="A150" s="927"/>
      <c r="B150" s="930"/>
      <c r="C150" s="51" t="s">
        <v>1220</v>
      </c>
      <c r="D150" s="430" t="s">
        <v>508</v>
      </c>
      <c r="E150" s="801" t="s">
        <v>245</v>
      </c>
      <c r="F150" s="952"/>
      <c r="G150" s="952"/>
      <c r="H150" s="953"/>
      <c r="I150" s="571" t="s">
        <v>509</v>
      </c>
      <c r="J150" s="912"/>
      <c r="K150" s="912"/>
      <c r="L150" s="912"/>
      <c r="M150" s="777" t="s">
        <v>510</v>
      </c>
      <c r="N150" s="912"/>
      <c r="O150" s="912"/>
      <c r="P150" s="912"/>
      <c r="Q150" s="912"/>
      <c r="R150" s="912"/>
      <c r="S150" s="912"/>
      <c r="T150" s="913"/>
      <c r="U150" s="571" t="s">
        <v>511</v>
      </c>
      <c r="V150" s="912"/>
      <c r="W150" s="912"/>
      <c r="X150" s="912"/>
      <c r="Y150" s="571" t="s">
        <v>512</v>
      </c>
      <c r="Z150" s="912"/>
      <c r="AA150" s="912"/>
      <c r="AB150" s="912"/>
      <c r="AC150" s="777" t="s">
        <v>513</v>
      </c>
      <c r="AD150" s="912"/>
      <c r="AE150" s="912"/>
      <c r="AF150" s="912"/>
      <c r="AG150" s="912"/>
      <c r="AH150" s="912"/>
      <c r="AI150" s="912"/>
      <c r="AJ150" s="913"/>
    </row>
    <row r="151" spans="1:36">
      <c r="A151" s="927"/>
      <c r="B151" s="496" t="s">
        <v>1221</v>
      </c>
      <c r="C151" s="51" t="s">
        <v>1222</v>
      </c>
      <c r="D151" s="431" t="s">
        <v>514</v>
      </c>
      <c r="E151" s="802" t="s">
        <v>245</v>
      </c>
      <c r="F151" s="922"/>
      <c r="G151" s="775" t="s">
        <v>515</v>
      </c>
      <c r="H151" s="924"/>
      <c r="I151" s="571" t="s">
        <v>516</v>
      </c>
      <c r="J151" s="912"/>
      <c r="K151" s="912"/>
      <c r="L151" s="912"/>
      <c r="M151" s="777" t="s">
        <v>517</v>
      </c>
      <c r="N151" s="912"/>
      <c r="O151" s="912"/>
      <c r="P151" s="912"/>
      <c r="Q151" s="912"/>
      <c r="R151" s="912"/>
      <c r="S151" s="912"/>
      <c r="T151" s="913"/>
      <c r="U151" s="792" t="s">
        <v>245</v>
      </c>
      <c r="V151" s="912"/>
      <c r="W151" s="912"/>
      <c r="X151" s="913"/>
      <c r="Y151" s="571" t="s">
        <v>518</v>
      </c>
      <c r="Z151" s="912"/>
      <c r="AA151" s="912"/>
      <c r="AB151" s="912"/>
      <c r="AC151" s="777" t="s">
        <v>519</v>
      </c>
      <c r="AD151" s="912"/>
      <c r="AE151" s="912"/>
      <c r="AF151" s="912"/>
      <c r="AG151" s="912"/>
      <c r="AH151" s="912"/>
      <c r="AI151" s="912"/>
      <c r="AJ151" s="913"/>
    </row>
    <row r="152" spans="1:36">
      <c r="A152" s="927"/>
      <c r="B152" s="928"/>
      <c r="C152" s="51" t="s">
        <v>1223</v>
      </c>
      <c r="D152" s="427" t="s">
        <v>520</v>
      </c>
      <c r="E152" s="811" t="s">
        <v>521</v>
      </c>
      <c r="F152" s="944"/>
      <c r="G152" s="944"/>
      <c r="H152" s="944"/>
      <c r="I152" s="944"/>
      <c r="J152" s="944"/>
      <c r="K152" s="944"/>
      <c r="L152" s="944"/>
      <c r="M152" s="944"/>
      <c r="N152" s="944"/>
      <c r="O152" s="944"/>
      <c r="P152" s="944"/>
      <c r="Q152" s="944"/>
      <c r="R152" s="944"/>
      <c r="S152" s="944"/>
      <c r="T152" s="947"/>
      <c r="U152" s="812" t="s">
        <v>522</v>
      </c>
      <c r="V152" s="944"/>
      <c r="W152" s="944"/>
      <c r="X152" s="944"/>
      <c r="Y152" s="944"/>
      <c r="Z152" s="944"/>
      <c r="AA152" s="944"/>
      <c r="AB152" s="944"/>
      <c r="AC152" s="944"/>
      <c r="AD152" s="944"/>
      <c r="AE152" s="944"/>
      <c r="AF152" s="944"/>
      <c r="AG152" s="944"/>
      <c r="AH152" s="944"/>
      <c r="AI152" s="944"/>
      <c r="AJ152" s="934"/>
    </row>
    <row r="153" spans="1:36">
      <c r="A153" s="927"/>
      <c r="B153" s="928"/>
      <c r="C153" s="51" t="s">
        <v>1224</v>
      </c>
      <c r="D153" s="427" t="s">
        <v>523</v>
      </c>
      <c r="E153" s="795" t="s">
        <v>245</v>
      </c>
      <c r="F153" s="944"/>
      <c r="G153" s="944"/>
      <c r="H153" s="944"/>
      <c r="I153" s="944"/>
      <c r="J153" s="944"/>
      <c r="K153" s="944"/>
      <c r="L153" s="944"/>
      <c r="M153" s="944"/>
      <c r="N153" s="944"/>
      <c r="O153" s="944"/>
      <c r="P153" s="947"/>
      <c r="Q153" s="432" t="s">
        <v>524</v>
      </c>
      <c r="R153" s="800" t="s">
        <v>525</v>
      </c>
      <c r="S153" s="914"/>
      <c r="T153" s="933"/>
      <c r="U153" s="795" t="s">
        <v>245</v>
      </c>
      <c r="V153" s="944"/>
      <c r="W153" s="944"/>
      <c r="X153" s="947"/>
      <c r="Y153" s="571" t="s">
        <v>526</v>
      </c>
      <c r="Z153" s="912"/>
      <c r="AA153" s="912"/>
      <c r="AB153" s="912"/>
      <c r="AC153" s="777" t="s">
        <v>527</v>
      </c>
      <c r="AD153" s="912"/>
      <c r="AE153" s="912"/>
      <c r="AF153" s="912"/>
      <c r="AG153" s="912"/>
      <c r="AH153" s="912"/>
      <c r="AI153" s="912"/>
      <c r="AJ153" s="913"/>
    </row>
    <row r="154" spans="1:36">
      <c r="A154" s="927"/>
      <c r="B154" s="930"/>
      <c r="C154" s="51" t="s">
        <v>1225</v>
      </c>
      <c r="D154" s="430" t="s">
        <v>528</v>
      </c>
      <c r="E154" s="810" t="s">
        <v>529</v>
      </c>
      <c r="F154" s="933"/>
      <c r="G154" s="810" t="s">
        <v>530</v>
      </c>
      <c r="H154" s="933"/>
      <c r="I154" s="804" t="s">
        <v>531</v>
      </c>
      <c r="J154" s="914"/>
      <c r="K154" s="804" t="s">
        <v>894</v>
      </c>
      <c r="L154" s="914"/>
      <c r="M154" s="804" t="s">
        <v>532</v>
      </c>
      <c r="N154" s="914"/>
      <c r="O154" s="758" t="s">
        <v>245</v>
      </c>
      <c r="P154" s="936"/>
      <c r="Q154" s="936"/>
      <c r="R154" s="936"/>
      <c r="S154" s="936"/>
      <c r="T154" s="936"/>
      <c r="U154" s="936"/>
      <c r="V154" s="936"/>
      <c r="W154" s="936"/>
      <c r="X154" s="936"/>
      <c r="Y154" s="936"/>
      <c r="Z154" s="936"/>
      <c r="AA154" s="936"/>
      <c r="AB154" s="937"/>
      <c r="AC154" s="805" t="s">
        <v>533</v>
      </c>
      <c r="AD154" s="914"/>
      <c r="AE154" s="914"/>
      <c r="AF154" s="914"/>
      <c r="AG154" s="914"/>
      <c r="AH154" s="914"/>
      <c r="AI154" s="914"/>
      <c r="AJ154" s="914"/>
    </row>
    <row r="155" spans="1:36">
      <c r="A155" s="927"/>
      <c r="B155" s="496" t="s">
        <v>1226</v>
      </c>
      <c r="C155" s="51" t="s">
        <v>1227</v>
      </c>
      <c r="D155" s="427" t="s">
        <v>534</v>
      </c>
      <c r="E155" s="806" t="s">
        <v>265</v>
      </c>
      <c r="F155" s="915"/>
      <c r="G155" s="915"/>
      <c r="H155" s="915"/>
      <c r="I155" s="915"/>
      <c r="J155" s="915"/>
      <c r="K155" s="915"/>
      <c r="L155" s="915"/>
      <c r="M155" s="915"/>
      <c r="N155" s="915"/>
      <c r="O155" s="915"/>
      <c r="P155" s="915"/>
      <c r="Q155" s="915"/>
      <c r="R155" s="915"/>
      <c r="S155" s="915"/>
      <c r="T155" s="916"/>
      <c r="U155" s="432" t="s">
        <v>268</v>
      </c>
      <c r="V155" s="792" t="s">
        <v>245</v>
      </c>
      <c r="W155" s="912"/>
      <c r="X155" s="912"/>
      <c r="Y155" s="913"/>
      <c r="Z155" s="433" t="s">
        <v>269</v>
      </c>
      <c r="AA155" s="433" t="s">
        <v>270</v>
      </c>
      <c r="AB155" s="431" t="s">
        <v>271</v>
      </c>
      <c r="AC155" s="442" t="s">
        <v>272</v>
      </c>
      <c r="AD155" s="443" t="s">
        <v>273</v>
      </c>
      <c r="AE155" s="56" t="s">
        <v>274</v>
      </c>
      <c r="AF155" s="52" t="s">
        <v>245</v>
      </c>
      <c r="AG155" s="431" t="s">
        <v>275</v>
      </c>
      <c r="AH155" s="431" t="s">
        <v>276</v>
      </c>
      <c r="AI155" s="444" t="s">
        <v>277</v>
      </c>
      <c r="AJ155" s="445" t="s">
        <v>278</v>
      </c>
    </row>
    <row r="156" spans="1:36">
      <c r="A156" s="927"/>
      <c r="B156" s="928"/>
      <c r="C156" s="51" t="s">
        <v>1228</v>
      </c>
      <c r="D156" s="427" t="s">
        <v>535</v>
      </c>
      <c r="E156" s="807" t="s">
        <v>265</v>
      </c>
      <c r="F156" s="944"/>
      <c r="G156" s="944"/>
      <c r="H156" s="944"/>
      <c r="I156" s="944"/>
      <c r="J156" s="944"/>
      <c r="K156" s="944"/>
      <c r="L156" s="944"/>
      <c r="M156" s="944"/>
      <c r="N156" s="944"/>
      <c r="O156" s="944"/>
      <c r="P156" s="944"/>
      <c r="Q156" s="944"/>
      <c r="R156" s="944"/>
      <c r="S156" s="944"/>
      <c r="T156" s="947"/>
      <c r="U156" s="795" t="s">
        <v>245</v>
      </c>
      <c r="V156" s="944"/>
      <c r="W156" s="944"/>
      <c r="X156" s="944"/>
      <c r="Y156" s="947"/>
      <c r="Z156" s="433" t="s">
        <v>269</v>
      </c>
      <c r="AA156" s="433" t="s">
        <v>270</v>
      </c>
      <c r="AB156" s="427" t="s">
        <v>271</v>
      </c>
      <c r="AC156" s="446" t="s">
        <v>272</v>
      </c>
      <c r="AD156" s="447" t="s">
        <v>273</v>
      </c>
      <c r="AE156" s="56" t="s">
        <v>274</v>
      </c>
      <c r="AF156" s="52" t="s">
        <v>245</v>
      </c>
      <c r="AG156" s="427" t="s">
        <v>275</v>
      </c>
      <c r="AH156" s="427" t="s">
        <v>276</v>
      </c>
      <c r="AI156" s="448" t="s">
        <v>277</v>
      </c>
      <c r="AJ156" s="449" t="s">
        <v>278</v>
      </c>
    </row>
    <row r="157" spans="1:36">
      <c r="A157" s="927"/>
      <c r="B157" s="928"/>
      <c r="C157" s="51" t="s">
        <v>1229</v>
      </c>
      <c r="D157" s="429" t="s">
        <v>536</v>
      </c>
      <c r="E157" s="808" t="s">
        <v>537</v>
      </c>
      <c r="F157" s="944"/>
      <c r="G157" s="944"/>
      <c r="H157" s="944"/>
      <c r="I157" s="944"/>
      <c r="J157" s="944"/>
      <c r="K157" s="944"/>
      <c r="L157" s="944"/>
      <c r="M157" s="944"/>
      <c r="N157" s="944"/>
      <c r="O157" s="944"/>
      <c r="P157" s="944"/>
      <c r="Q157" s="944"/>
      <c r="R157" s="944"/>
      <c r="S157" s="944"/>
      <c r="T157" s="947"/>
      <c r="U157" s="809" t="s">
        <v>245</v>
      </c>
      <c r="V157" s="944"/>
      <c r="W157" s="944"/>
      <c r="X157" s="944"/>
      <c r="Y157" s="944"/>
      <c r="Z157" s="944"/>
      <c r="AA157" s="944"/>
      <c r="AB157" s="944"/>
      <c r="AC157" s="944"/>
      <c r="AD157" s="944"/>
      <c r="AE157" s="944"/>
      <c r="AF157" s="944"/>
      <c r="AG157" s="944"/>
      <c r="AH157" s="944"/>
      <c r="AI157" s="944"/>
      <c r="AJ157" s="934"/>
    </row>
    <row r="158" spans="1:36">
      <c r="A158" s="927"/>
      <c r="B158" s="930"/>
      <c r="C158" s="51" t="s">
        <v>1230</v>
      </c>
      <c r="D158" s="54" t="s">
        <v>245</v>
      </c>
      <c r="E158" s="801" t="s">
        <v>245</v>
      </c>
      <c r="F158" s="952"/>
      <c r="G158" s="952"/>
      <c r="H158" s="952"/>
      <c r="I158" s="952"/>
      <c r="J158" s="952"/>
      <c r="K158" s="952"/>
      <c r="L158" s="952"/>
      <c r="M158" s="952"/>
      <c r="N158" s="952"/>
      <c r="O158" s="952"/>
      <c r="P158" s="952"/>
      <c r="Q158" s="952"/>
      <c r="R158" s="952"/>
      <c r="S158" s="952"/>
      <c r="T158" s="952"/>
      <c r="U158" s="952"/>
      <c r="V158" s="952"/>
      <c r="W158" s="952"/>
      <c r="X158" s="952"/>
      <c r="Y158" s="952"/>
      <c r="Z158" s="952"/>
      <c r="AA158" s="952"/>
      <c r="AB158" s="952"/>
      <c r="AC158" s="952"/>
      <c r="AD158" s="952"/>
      <c r="AE158" s="952"/>
      <c r="AF158" s="952"/>
      <c r="AG158" s="952"/>
      <c r="AH158" s="952"/>
      <c r="AI158" s="952"/>
      <c r="AJ158" s="953"/>
    </row>
    <row r="159" spans="1:36">
      <c r="A159" s="927"/>
      <c r="B159" s="496" t="s">
        <v>1231</v>
      </c>
      <c r="C159" s="51" t="s">
        <v>1232</v>
      </c>
      <c r="D159" s="437" t="s">
        <v>538</v>
      </c>
      <c r="E159" s="756" t="s">
        <v>245</v>
      </c>
      <c r="F159" s="933"/>
      <c r="G159" s="800" t="s">
        <v>539</v>
      </c>
      <c r="H159" s="933"/>
      <c r="I159" s="822" t="s">
        <v>540</v>
      </c>
      <c r="J159" s="914"/>
      <c r="K159" s="822" t="s">
        <v>1233</v>
      </c>
      <c r="L159" s="914"/>
      <c r="M159" s="822" t="s">
        <v>542</v>
      </c>
      <c r="N159" s="914"/>
      <c r="O159" s="822" t="s">
        <v>543</v>
      </c>
      <c r="P159" s="914"/>
      <c r="Q159" s="822" t="s">
        <v>544</v>
      </c>
      <c r="R159" s="914"/>
      <c r="S159" s="822" t="s">
        <v>545</v>
      </c>
      <c r="T159" s="914"/>
      <c r="U159" s="777" t="s">
        <v>546</v>
      </c>
      <c r="V159" s="913"/>
      <c r="W159" s="777" t="s">
        <v>547</v>
      </c>
      <c r="X159" s="913"/>
      <c r="Y159" s="800" t="s">
        <v>548</v>
      </c>
      <c r="Z159" s="933"/>
      <c r="AA159" s="816" t="s">
        <v>549</v>
      </c>
      <c r="AB159" s="954"/>
      <c r="AC159" s="817" t="s">
        <v>245</v>
      </c>
      <c r="AD159" s="914"/>
      <c r="AE159" s="931"/>
      <c r="AF159" s="818" t="s">
        <v>551</v>
      </c>
      <c r="AG159" s="914"/>
      <c r="AH159" s="52" t="s">
        <v>245</v>
      </c>
      <c r="AI159" s="800" t="s">
        <v>552</v>
      </c>
      <c r="AJ159" s="933"/>
    </row>
    <row r="160" spans="1:36">
      <c r="A160" s="927"/>
      <c r="B160" s="928"/>
      <c r="C160" s="51" t="s">
        <v>1234</v>
      </c>
      <c r="D160" s="427" t="s">
        <v>553</v>
      </c>
      <c r="E160" s="775" t="s">
        <v>554</v>
      </c>
      <c r="F160" s="924"/>
      <c r="G160" s="775" t="s">
        <v>555</v>
      </c>
      <c r="H160" s="924"/>
      <c r="I160" s="813" t="s">
        <v>556</v>
      </c>
      <c r="J160" s="937"/>
      <c r="K160" s="813" t="s">
        <v>557</v>
      </c>
      <c r="L160" s="937"/>
      <c r="M160" s="814" t="s">
        <v>558</v>
      </c>
      <c r="N160" s="924"/>
      <c r="O160" s="814" t="s">
        <v>559</v>
      </c>
      <c r="P160" s="924"/>
      <c r="Q160" s="814" t="s">
        <v>560</v>
      </c>
      <c r="R160" s="924"/>
      <c r="S160" s="814" t="s">
        <v>561</v>
      </c>
      <c r="T160" s="924"/>
      <c r="U160" s="52" t="s">
        <v>245</v>
      </c>
      <c r="V160" s="450" t="s">
        <v>562</v>
      </c>
      <c r="W160" s="451" t="s">
        <v>563</v>
      </c>
      <c r="X160" s="451" t="s">
        <v>564</v>
      </c>
      <c r="Y160" s="815" t="s">
        <v>565</v>
      </c>
      <c r="Z160" s="923"/>
      <c r="AA160" s="935"/>
      <c r="AB160" s="819" t="s">
        <v>566</v>
      </c>
      <c r="AC160" s="923"/>
      <c r="AD160" s="935"/>
      <c r="AE160" s="819" t="s">
        <v>567</v>
      </c>
      <c r="AF160" s="923"/>
      <c r="AG160" s="935"/>
      <c r="AH160" s="819" t="s">
        <v>568</v>
      </c>
      <c r="AI160" s="923"/>
      <c r="AJ160" s="935"/>
    </row>
    <row r="161" spans="1:36">
      <c r="A161" s="927"/>
      <c r="B161" s="928"/>
      <c r="C161" s="51" t="s">
        <v>1235</v>
      </c>
      <c r="D161" s="51" t="s">
        <v>245</v>
      </c>
      <c r="E161" s="802" t="s">
        <v>245</v>
      </c>
      <c r="F161" s="921"/>
      <c r="G161" s="921"/>
      <c r="H161" s="921"/>
      <c r="I161" s="921"/>
      <c r="J161" s="921"/>
      <c r="K161" s="921"/>
      <c r="L161" s="921"/>
      <c r="M161" s="921"/>
      <c r="N161" s="921"/>
      <c r="O161" s="921"/>
      <c r="P161" s="921"/>
      <c r="Q161" s="921"/>
      <c r="R161" s="921"/>
      <c r="S161" s="921"/>
      <c r="T161" s="921"/>
      <c r="U161" s="921"/>
      <c r="V161" s="921"/>
      <c r="W161" s="921"/>
      <c r="X161" s="921"/>
      <c r="Y161" s="921"/>
      <c r="Z161" s="921"/>
      <c r="AA161" s="921"/>
      <c r="AB161" s="921"/>
      <c r="AC161" s="921"/>
      <c r="AD161" s="921"/>
      <c r="AE161" s="921"/>
      <c r="AF161" s="921"/>
      <c r="AG161" s="921"/>
      <c r="AH161" s="921"/>
      <c r="AI161" s="921"/>
      <c r="AJ161" s="922"/>
    </row>
    <row r="162" spans="1:36">
      <c r="A162" s="927"/>
      <c r="B162" s="930"/>
      <c r="C162" s="51" t="s">
        <v>1236</v>
      </c>
      <c r="D162" s="54" t="s">
        <v>245</v>
      </c>
      <c r="E162" s="756" t="s">
        <v>245</v>
      </c>
      <c r="F162" s="914"/>
      <c r="G162" s="914"/>
      <c r="H162" s="914"/>
      <c r="I162" s="914"/>
      <c r="J162" s="914"/>
      <c r="K162" s="914"/>
      <c r="L162" s="914"/>
      <c r="M162" s="914"/>
      <c r="N162" s="914"/>
      <c r="O162" s="914"/>
      <c r="P162" s="914"/>
      <c r="Q162" s="914"/>
      <c r="R162" s="914"/>
      <c r="S162" s="914"/>
      <c r="T162" s="914"/>
      <c r="U162" s="914"/>
      <c r="V162" s="914"/>
      <c r="W162" s="914"/>
      <c r="X162" s="914"/>
      <c r="Y162" s="914"/>
      <c r="Z162" s="914"/>
      <c r="AA162" s="914"/>
      <c r="AB162" s="914"/>
      <c r="AC162" s="914"/>
      <c r="AD162" s="914"/>
      <c r="AE162" s="914"/>
      <c r="AF162" s="914"/>
      <c r="AG162" s="914"/>
      <c r="AH162" s="914"/>
      <c r="AI162" s="914"/>
      <c r="AJ162" s="933"/>
    </row>
    <row r="163" spans="1:36">
      <c r="A163" s="927"/>
      <c r="B163" s="496" t="s">
        <v>1237</v>
      </c>
      <c r="C163" s="51" t="s">
        <v>1238</v>
      </c>
      <c r="D163" s="436" t="s">
        <v>571</v>
      </c>
      <c r="E163" s="820" t="s">
        <v>572</v>
      </c>
      <c r="F163" s="912"/>
      <c r="G163" s="912"/>
      <c r="H163" s="912"/>
      <c r="I163" s="912"/>
      <c r="J163" s="912"/>
      <c r="K163" s="912"/>
      <c r="L163" s="912"/>
      <c r="M163" s="912"/>
      <c r="N163" s="912"/>
      <c r="O163" s="912"/>
      <c r="P163" s="912"/>
      <c r="Q163" s="912"/>
      <c r="R163" s="912"/>
      <c r="S163" s="912"/>
      <c r="T163" s="912"/>
      <c r="U163" s="912"/>
      <c r="V163" s="912"/>
      <c r="W163" s="912"/>
      <c r="X163" s="912"/>
      <c r="Y163" s="912"/>
      <c r="Z163" s="912"/>
      <c r="AA163" s="912"/>
      <c r="AB163" s="912"/>
      <c r="AC163" s="912"/>
      <c r="AD163" s="912"/>
      <c r="AE163" s="912"/>
      <c r="AF163" s="912"/>
      <c r="AG163" s="912"/>
      <c r="AH163" s="912"/>
      <c r="AI163" s="912"/>
      <c r="AJ163" s="932"/>
    </row>
    <row r="164" spans="1:36">
      <c r="A164" s="927"/>
      <c r="B164" s="928"/>
      <c r="C164" s="51" t="s">
        <v>1239</v>
      </c>
      <c r="D164" s="436" t="s">
        <v>573</v>
      </c>
      <c r="E164" s="821" t="s">
        <v>574</v>
      </c>
      <c r="F164" s="915"/>
      <c r="G164" s="915"/>
      <c r="H164" s="915"/>
      <c r="I164" s="915"/>
      <c r="J164" s="915"/>
      <c r="K164" s="915"/>
      <c r="L164" s="915"/>
      <c r="M164" s="915"/>
      <c r="N164" s="915"/>
      <c r="O164" s="915"/>
      <c r="P164" s="915"/>
      <c r="Q164" s="915"/>
      <c r="R164" s="915"/>
      <c r="S164" s="915"/>
      <c r="T164" s="915"/>
      <c r="U164" s="915"/>
      <c r="V164" s="915"/>
      <c r="W164" s="915"/>
      <c r="X164" s="915"/>
      <c r="Y164" s="915"/>
      <c r="Z164" s="915"/>
      <c r="AA164" s="915"/>
      <c r="AB164" s="915"/>
      <c r="AC164" s="915"/>
      <c r="AD164" s="915"/>
      <c r="AE164" s="915"/>
      <c r="AF164" s="915"/>
      <c r="AG164" s="915"/>
      <c r="AH164" s="915"/>
      <c r="AI164" s="915"/>
      <c r="AJ164" s="938"/>
    </row>
    <row r="165" spans="1:36">
      <c r="A165" s="927"/>
      <c r="B165" s="928"/>
      <c r="C165" s="51" t="s">
        <v>1240</v>
      </c>
      <c r="D165" s="452" t="s">
        <v>575</v>
      </c>
      <c r="E165" s="659" t="s">
        <v>576</v>
      </c>
      <c r="F165" s="955"/>
      <c r="G165" s="955"/>
      <c r="H165" s="955"/>
      <c r="I165" s="955"/>
      <c r="J165" s="955"/>
      <c r="K165" s="955"/>
      <c r="L165" s="955"/>
      <c r="M165" s="955"/>
      <c r="N165" s="955"/>
      <c r="O165" s="955"/>
      <c r="P165" s="955"/>
      <c r="Q165" s="955"/>
      <c r="R165" s="955"/>
      <c r="S165" s="955"/>
      <c r="T165" s="955"/>
      <c r="U165" s="955"/>
      <c r="V165" s="955"/>
      <c r="W165" s="955"/>
      <c r="X165" s="955"/>
      <c r="Y165" s="955"/>
      <c r="Z165" s="955"/>
      <c r="AA165" s="955"/>
      <c r="AB165" s="955"/>
      <c r="AC165" s="955"/>
      <c r="AD165" s="955"/>
      <c r="AE165" s="955"/>
      <c r="AF165" s="955"/>
      <c r="AG165" s="955"/>
      <c r="AH165" s="955"/>
      <c r="AI165" s="955"/>
      <c r="AJ165" s="956"/>
    </row>
    <row r="166" spans="1:36">
      <c r="A166" s="927"/>
      <c r="B166" s="930"/>
      <c r="C166" s="51" t="s">
        <v>1241</v>
      </c>
      <c r="D166" s="453" t="s">
        <v>577</v>
      </c>
      <c r="E166" s="583" t="s">
        <v>578</v>
      </c>
      <c r="F166" s="939"/>
      <c r="G166" s="939"/>
      <c r="H166" s="939"/>
      <c r="I166" s="939"/>
      <c r="J166" s="939"/>
      <c r="K166" s="939"/>
      <c r="L166" s="939"/>
      <c r="M166" s="939"/>
      <c r="N166" s="939"/>
      <c r="O166" s="939"/>
      <c r="P166" s="939"/>
      <c r="Q166" s="939"/>
      <c r="R166" s="939"/>
      <c r="S166" s="939"/>
      <c r="T166" s="939"/>
      <c r="U166" s="939"/>
      <c r="V166" s="939"/>
      <c r="W166" s="939"/>
      <c r="X166" s="939"/>
      <c r="Y166" s="939"/>
      <c r="Z166" s="939"/>
      <c r="AA166" s="939"/>
      <c r="AB166" s="939"/>
      <c r="AC166" s="939"/>
      <c r="AD166" s="939"/>
      <c r="AE166" s="939"/>
      <c r="AF166" s="939"/>
      <c r="AG166" s="939"/>
      <c r="AH166" s="939"/>
      <c r="AI166" s="939"/>
      <c r="AJ166" s="940"/>
    </row>
    <row r="167" spans="1:36">
      <c r="A167" s="927"/>
      <c r="B167" s="496" t="s">
        <v>1242</v>
      </c>
      <c r="C167" s="51" t="s">
        <v>1243</v>
      </c>
      <c r="D167" s="452" t="s">
        <v>579</v>
      </c>
      <c r="E167" s="664" t="s">
        <v>580</v>
      </c>
      <c r="F167" s="939"/>
      <c r="G167" s="939"/>
      <c r="H167" s="939"/>
      <c r="I167" s="939"/>
      <c r="J167" s="939"/>
      <c r="K167" s="939"/>
      <c r="L167" s="939"/>
      <c r="M167" s="939"/>
      <c r="N167" s="939"/>
      <c r="O167" s="939"/>
      <c r="P167" s="939"/>
      <c r="Q167" s="939"/>
      <c r="R167" s="939"/>
      <c r="S167" s="939"/>
      <c r="T167" s="939"/>
      <c r="U167" s="939"/>
      <c r="V167" s="939"/>
      <c r="W167" s="939"/>
      <c r="X167" s="939"/>
      <c r="Y167" s="939"/>
      <c r="Z167" s="939"/>
      <c r="AA167" s="939"/>
      <c r="AB167" s="939"/>
      <c r="AC167" s="939"/>
      <c r="AD167" s="939"/>
      <c r="AE167" s="939"/>
      <c r="AF167" s="939"/>
      <c r="AG167" s="939"/>
      <c r="AH167" s="939"/>
      <c r="AI167" s="939"/>
      <c r="AJ167" s="940"/>
    </row>
    <row r="168" spans="1:36">
      <c r="A168" s="927"/>
      <c r="B168" s="928"/>
      <c r="C168" s="51" t="s">
        <v>1244</v>
      </c>
      <c r="D168" s="452" t="s">
        <v>581</v>
      </c>
      <c r="E168" s="664" t="s">
        <v>582</v>
      </c>
      <c r="F168" s="939"/>
      <c r="G168" s="939"/>
      <c r="H168" s="939"/>
      <c r="I168" s="939"/>
      <c r="J168" s="939"/>
      <c r="K168" s="939"/>
      <c r="L168" s="939"/>
      <c r="M168" s="939"/>
      <c r="N168" s="939"/>
      <c r="O168" s="939"/>
      <c r="P168" s="939"/>
      <c r="Q168" s="939"/>
      <c r="R168" s="939"/>
      <c r="S168" s="939"/>
      <c r="T168" s="939"/>
      <c r="U168" s="939"/>
      <c r="V168" s="939"/>
      <c r="W168" s="939"/>
      <c r="X168" s="939"/>
      <c r="Y168" s="939"/>
      <c r="Z168" s="939"/>
      <c r="AA168" s="939"/>
      <c r="AB168" s="939"/>
      <c r="AC168" s="939"/>
      <c r="AD168" s="939"/>
      <c r="AE168" s="939"/>
      <c r="AF168" s="939"/>
      <c r="AG168" s="939"/>
      <c r="AH168" s="939"/>
      <c r="AI168" s="939"/>
      <c r="AJ168" s="940"/>
    </row>
    <row r="169" spans="1:36">
      <c r="A169" s="927"/>
      <c r="B169" s="928"/>
      <c r="C169" s="51" t="s">
        <v>1245</v>
      </c>
      <c r="D169" s="436" t="s">
        <v>583</v>
      </c>
      <c r="E169" s="823" t="s">
        <v>584</v>
      </c>
      <c r="F169" s="936"/>
      <c r="G169" s="936"/>
      <c r="H169" s="936"/>
      <c r="I169" s="936"/>
      <c r="J169" s="936"/>
      <c r="K169" s="936"/>
      <c r="L169" s="936"/>
      <c r="M169" s="936"/>
      <c r="N169" s="936"/>
      <c r="O169" s="936"/>
      <c r="P169" s="936"/>
      <c r="Q169" s="936"/>
      <c r="R169" s="936"/>
      <c r="S169" s="936"/>
      <c r="T169" s="936"/>
      <c r="U169" s="936"/>
      <c r="V169" s="936"/>
      <c r="W169" s="936"/>
      <c r="X169" s="936"/>
      <c r="Y169" s="936"/>
      <c r="Z169" s="936"/>
      <c r="AA169" s="936"/>
      <c r="AB169" s="936"/>
      <c r="AC169" s="936"/>
      <c r="AD169" s="936"/>
      <c r="AE169" s="936"/>
      <c r="AF169" s="936"/>
      <c r="AG169" s="936"/>
      <c r="AH169" s="936"/>
      <c r="AI169" s="936"/>
      <c r="AJ169" s="957"/>
    </row>
    <row r="170" spans="1:36">
      <c r="A170" s="927"/>
      <c r="B170" s="930"/>
      <c r="C170" s="51" t="s">
        <v>1246</v>
      </c>
      <c r="D170" s="430" t="s">
        <v>585</v>
      </c>
      <c r="E170" s="824" t="s">
        <v>586</v>
      </c>
      <c r="F170" s="923"/>
      <c r="G170" s="923"/>
      <c r="H170" s="923"/>
      <c r="I170" s="923"/>
      <c r="J170" s="923"/>
      <c r="K170" s="923"/>
      <c r="L170" s="923"/>
      <c r="M170" s="923"/>
      <c r="N170" s="923"/>
      <c r="O170" s="923"/>
      <c r="P170" s="923"/>
      <c r="Q170" s="923"/>
      <c r="R170" s="923"/>
      <c r="S170" s="923"/>
      <c r="T170" s="923"/>
      <c r="U170" s="923"/>
      <c r="V170" s="923"/>
      <c r="W170" s="923"/>
      <c r="X170" s="923"/>
      <c r="Y170" s="923"/>
      <c r="Z170" s="923"/>
      <c r="AA170" s="923"/>
      <c r="AB170" s="923"/>
      <c r="AC170" s="923"/>
      <c r="AD170" s="923"/>
      <c r="AE170" s="923"/>
      <c r="AF170" s="923"/>
      <c r="AG170" s="923"/>
      <c r="AH170" s="923"/>
      <c r="AI170" s="923"/>
      <c r="AJ170" s="935"/>
    </row>
    <row r="171" spans="1:36">
      <c r="A171" s="927"/>
      <c r="B171" s="496" t="s">
        <v>1247</v>
      </c>
      <c r="C171" s="51" t="s">
        <v>1248</v>
      </c>
      <c r="D171" s="437" t="s">
        <v>587</v>
      </c>
      <c r="E171" s="824" t="s">
        <v>588</v>
      </c>
      <c r="F171" s="923"/>
      <c r="G171" s="923"/>
      <c r="H171" s="923"/>
      <c r="I171" s="923"/>
      <c r="J171" s="923"/>
      <c r="K171" s="923"/>
      <c r="L171" s="923"/>
      <c r="M171" s="923"/>
      <c r="N171" s="923"/>
      <c r="O171" s="923"/>
      <c r="P171" s="923"/>
      <c r="Q171" s="923"/>
      <c r="R171" s="923"/>
      <c r="S171" s="923"/>
      <c r="T171" s="923"/>
      <c r="U171" s="923"/>
      <c r="V171" s="923"/>
      <c r="W171" s="923"/>
      <c r="X171" s="923"/>
      <c r="Y171" s="923"/>
      <c r="Z171" s="923"/>
      <c r="AA171" s="923"/>
      <c r="AB171" s="923"/>
      <c r="AC171" s="923"/>
      <c r="AD171" s="923"/>
      <c r="AE171" s="923"/>
      <c r="AF171" s="923"/>
      <c r="AG171" s="923"/>
      <c r="AH171" s="923"/>
      <c r="AI171" s="923"/>
      <c r="AJ171" s="935"/>
    </row>
    <row r="172" spans="1:36">
      <c r="A172" s="927"/>
      <c r="B172" s="928"/>
      <c r="C172" s="51" t="s">
        <v>1249</v>
      </c>
      <c r="D172" s="427" t="s">
        <v>589</v>
      </c>
      <c r="E172" s="824" t="s">
        <v>590</v>
      </c>
      <c r="F172" s="923"/>
      <c r="G172" s="923"/>
      <c r="H172" s="923"/>
      <c r="I172" s="923"/>
      <c r="J172" s="923"/>
      <c r="K172" s="923"/>
      <c r="L172" s="923"/>
      <c r="M172" s="923"/>
      <c r="N172" s="923"/>
      <c r="O172" s="923"/>
      <c r="P172" s="923"/>
      <c r="Q172" s="923"/>
      <c r="R172" s="923"/>
      <c r="S172" s="923"/>
      <c r="T172" s="923"/>
      <c r="U172" s="923"/>
      <c r="V172" s="923"/>
      <c r="W172" s="923"/>
      <c r="X172" s="923"/>
      <c r="Y172" s="923"/>
      <c r="Z172" s="923"/>
      <c r="AA172" s="923"/>
      <c r="AB172" s="923"/>
      <c r="AC172" s="923"/>
      <c r="AD172" s="923"/>
      <c r="AE172" s="923"/>
      <c r="AF172" s="923"/>
      <c r="AG172" s="923"/>
      <c r="AH172" s="923"/>
      <c r="AI172" s="923"/>
      <c r="AJ172" s="935"/>
    </row>
    <row r="173" spans="1:36">
      <c r="A173" s="927"/>
      <c r="B173" s="928"/>
      <c r="C173" s="51" t="s">
        <v>1250</v>
      </c>
      <c r="D173" s="427" t="s">
        <v>591</v>
      </c>
      <c r="E173" s="824" t="s">
        <v>592</v>
      </c>
      <c r="F173" s="923"/>
      <c r="G173" s="923"/>
      <c r="H173" s="923"/>
      <c r="I173" s="923"/>
      <c r="J173" s="923"/>
      <c r="K173" s="923"/>
      <c r="L173" s="923"/>
      <c r="M173" s="923"/>
      <c r="N173" s="923"/>
      <c r="O173" s="923"/>
      <c r="P173" s="923"/>
      <c r="Q173" s="923"/>
      <c r="R173" s="923"/>
      <c r="S173" s="923"/>
      <c r="T173" s="923"/>
      <c r="U173" s="923"/>
      <c r="V173" s="923"/>
      <c r="W173" s="923"/>
      <c r="X173" s="923"/>
      <c r="Y173" s="923"/>
      <c r="Z173" s="923"/>
      <c r="AA173" s="923"/>
      <c r="AB173" s="923"/>
      <c r="AC173" s="923"/>
      <c r="AD173" s="923"/>
      <c r="AE173" s="923"/>
      <c r="AF173" s="923"/>
      <c r="AG173" s="923"/>
      <c r="AH173" s="923"/>
      <c r="AI173" s="923"/>
      <c r="AJ173" s="935"/>
    </row>
    <row r="174" spans="1:36">
      <c r="A174" s="927"/>
      <c r="B174" s="930"/>
      <c r="C174" s="51" t="s">
        <v>1251</v>
      </c>
      <c r="D174" s="430" t="s">
        <v>593</v>
      </c>
      <c r="E174" s="824" t="s">
        <v>594</v>
      </c>
      <c r="F174" s="923"/>
      <c r="G174" s="923"/>
      <c r="H174" s="923"/>
      <c r="I174" s="923"/>
      <c r="J174" s="923"/>
      <c r="K174" s="923"/>
      <c r="L174" s="923"/>
      <c r="M174" s="923"/>
      <c r="N174" s="923"/>
      <c r="O174" s="923"/>
      <c r="P174" s="923"/>
      <c r="Q174" s="923"/>
      <c r="R174" s="923"/>
      <c r="S174" s="923"/>
      <c r="T174" s="923"/>
      <c r="U174" s="923"/>
      <c r="V174" s="923"/>
      <c r="W174" s="923"/>
      <c r="X174" s="923"/>
      <c r="Y174" s="923"/>
      <c r="Z174" s="923"/>
      <c r="AA174" s="923"/>
      <c r="AB174" s="923"/>
      <c r="AC174" s="923"/>
      <c r="AD174" s="923"/>
      <c r="AE174" s="923"/>
      <c r="AF174" s="923"/>
      <c r="AG174" s="923"/>
      <c r="AH174" s="923"/>
      <c r="AI174" s="923"/>
      <c r="AJ174" s="935"/>
    </row>
    <row r="175" spans="1:36">
      <c r="A175" s="927"/>
      <c r="B175" s="496" t="s">
        <v>1252</v>
      </c>
      <c r="C175" s="51" t="s">
        <v>1253</v>
      </c>
      <c r="D175" s="427" t="s">
        <v>595</v>
      </c>
      <c r="E175" s="825" t="s">
        <v>596</v>
      </c>
      <c r="F175" s="914"/>
      <c r="G175" s="914"/>
      <c r="H175" s="914"/>
      <c r="I175" s="914"/>
      <c r="J175" s="914"/>
      <c r="K175" s="914"/>
      <c r="L175" s="914"/>
      <c r="M175" s="914"/>
      <c r="N175" s="914"/>
      <c r="O175" s="914"/>
      <c r="P175" s="914"/>
      <c r="Q175" s="914"/>
      <c r="R175" s="914"/>
      <c r="S175" s="914"/>
      <c r="T175" s="914"/>
      <c r="U175" s="914"/>
      <c r="V175" s="914"/>
      <c r="W175" s="914"/>
      <c r="X175" s="914"/>
      <c r="Y175" s="914"/>
      <c r="Z175" s="914"/>
      <c r="AA175" s="914"/>
      <c r="AB175" s="914"/>
      <c r="AC175" s="914"/>
      <c r="AD175" s="914"/>
      <c r="AE175" s="914"/>
      <c r="AF175" s="914"/>
      <c r="AG175" s="914"/>
      <c r="AH175" s="914"/>
      <c r="AI175" s="914"/>
      <c r="AJ175" s="931"/>
    </row>
    <row r="176" spans="1:36">
      <c r="A176" s="927"/>
      <c r="B176" s="928"/>
      <c r="C176" s="51" t="s">
        <v>1254</v>
      </c>
      <c r="D176" s="427" t="s">
        <v>597</v>
      </c>
      <c r="E176" s="825" t="s">
        <v>598</v>
      </c>
      <c r="F176" s="914"/>
      <c r="G176" s="914"/>
      <c r="H176" s="914"/>
      <c r="I176" s="914"/>
      <c r="J176" s="914"/>
      <c r="K176" s="914"/>
      <c r="L176" s="914"/>
      <c r="M176" s="914"/>
      <c r="N176" s="914"/>
      <c r="O176" s="914"/>
      <c r="P176" s="914"/>
      <c r="Q176" s="914"/>
      <c r="R176" s="914"/>
      <c r="S176" s="914"/>
      <c r="T176" s="914"/>
      <c r="U176" s="914"/>
      <c r="V176" s="914"/>
      <c r="W176" s="914"/>
      <c r="X176" s="914"/>
      <c r="Y176" s="914"/>
      <c r="Z176" s="914"/>
      <c r="AA176" s="914"/>
      <c r="AB176" s="914"/>
      <c r="AC176" s="914"/>
      <c r="AD176" s="914"/>
      <c r="AE176" s="914"/>
      <c r="AF176" s="914"/>
      <c r="AG176" s="914"/>
      <c r="AH176" s="914"/>
      <c r="AI176" s="914"/>
      <c r="AJ176" s="931"/>
    </row>
    <row r="177" spans="1:36">
      <c r="A177" s="927"/>
      <c r="B177" s="928"/>
      <c r="C177" s="51" t="s">
        <v>1255</v>
      </c>
      <c r="D177" s="427" t="s">
        <v>599</v>
      </c>
      <c r="E177" s="825" t="s">
        <v>600</v>
      </c>
      <c r="F177" s="914"/>
      <c r="G177" s="914"/>
      <c r="H177" s="914"/>
      <c r="I177" s="914"/>
      <c r="J177" s="914"/>
      <c r="K177" s="914"/>
      <c r="L177" s="914"/>
      <c r="M177" s="914"/>
      <c r="N177" s="914"/>
      <c r="O177" s="914"/>
      <c r="P177" s="914"/>
      <c r="Q177" s="914"/>
      <c r="R177" s="914"/>
      <c r="S177" s="914"/>
      <c r="T177" s="914"/>
      <c r="U177" s="914"/>
      <c r="V177" s="914"/>
      <c r="W177" s="914"/>
      <c r="X177" s="914"/>
      <c r="Y177" s="914"/>
      <c r="Z177" s="914"/>
      <c r="AA177" s="914"/>
      <c r="AB177" s="914"/>
      <c r="AC177" s="914"/>
      <c r="AD177" s="914"/>
      <c r="AE177" s="914"/>
      <c r="AF177" s="914"/>
      <c r="AG177" s="914"/>
      <c r="AH177" s="914"/>
      <c r="AI177" s="914"/>
      <c r="AJ177" s="931"/>
    </row>
    <row r="178" spans="1:36">
      <c r="A178" s="927"/>
      <c r="B178" s="930"/>
      <c r="C178" s="51" t="s">
        <v>1256</v>
      </c>
      <c r="D178" s="427" t="s">
        <v>601</v>
      </c>
      <c r="E178" s="825" t="s">
        <v>602</v>
      </c>
      <c r="F178" s="914"/>
      <c r="G178" s="914"/>
      <c r="H178" s="914"/>
      <c r="I178" s="914"/>
      <c r="J178" s="914"/>
      <c r="K178" s="914"/>
      <c r="L178" s="914"/>
      <c r="M178" s="914"/>
      <c r="N178" s="914"/>
      <c r="O178" s="914"/>
      <c r="P178" s="914"/>
      <c r="Q178" s="914"/>
      <c r="R178" s="914"/>
      <c r="S178" s="914"/>
      <c r="T178" s="914"/>
      <c r="U178" s="914"/>
      <c r="V178" s="914"/>
      <c r="W178" s="914"/>
      <c r="X178" s="914"/>
      <c r="Y178" s="914"/>
      <c r="Z178" s="914"/>
      <c r="AA178" s="914"/>
      <c r="AB178" s="914"/>
      <c r="AC178" s="914"/>
      <c r="AD178" s="914"/>
      <c r="AE178" s="914"/>
      <c r="AF178" s="914"/>
      <c r="AG178" s="914"/>
      <c r="AH178" s="914"/>
      <c r="AI178" s="914"/>
      <c r="AJ178" s="931"/>
    </row>
    <row r="179" spans="1:36">
      <c r="A179" s="927"/>
      <c r="B179" s="496" t="s">
        <v>1257</v>
      </c>
      <c r="C179" s="51" t="s">
        <v>1258</v>
      </c>
      <c r="D179" s="427" t="s">
        <v>603</v>
      </c>
      <c r="E179" s="826" t="s">
        <v>604</v>
      </c>
      <c r="F179" s="915"/>
      <c r="G179" s="915"/>
      <c r="H179" s="915"/>
      <c r="I179" s="915"/>
      <c r="J179" s="915"/>
      <c r="K179" s="915"/>
      <c r="L179" s="915"/>
      <c r="M179" s="915"/>
      <c r="N179" s="915"/>
      <c r="O179" s="915"/>
      <c r="P179" s="915"/>
      <c r="Q179" s="915"/>
      <c r="R179" s="915"/>
      <c r="S179" s="915"/>
      <c r="T179" s="915"/>
      <c r="U179" s="915"/>
      <c r="V179" s="915"/>
      <c r="W179" s="915"/>
      <c r="X179" s="915"/>
      <c r="Y179" s="915"/>
      <c r="Z179" s="915"/>
      <c r="AA179" s="915"/>
      <c r="AB179" s="915"/>
      <c r="AC179" s="915"/>
      <c r="AD179" s="915"/>
      <c r="AE179" s="915"/>
      <c r="AF179" s="915"/>
      <c r="AG179" s="915"/>
      <c r="AH179" s="915"/>
      <c r="AI179" s="915"/>
      <c r="AJ179" s="916"/>
    </row>
    <row r="180" spans="1:36">
      <c r="A180" s="927"/>
      <c r="B180" s="928"/>
      <c r="C180" s="51" t="s">
        <v>1259</v>
      </c>
      <c r="D180" s="427" t="s">
        <v>605</v>
      </c>
      <c r="E180" s="825" t="s">
        <v>606</v>
      </c>
      <c r="F180" s="914"/>
      <c r="G180" s="914"/>
      <c r="H180" s="914"/>
      <c r="I180" s="914"/>
      <c r="J180" s="914"/>
      <c r="K180" s="914"/>
      <c r="L180" s="914"/>
      <c r="M180" s="914"/>
      <c r="N180" s="914"/>
      <c r="O180" s="914"/>
      <c r="P180" s="914"/>
      <c r="Q180" s="914"/>
      <c r="R180" s="914"/>
      <c r="S180" s="914"/>
      <c r="T180" s="914"/>
      <c r="U180" s="914"/>
      <c r="V180" s="914"/>
      <c r="W180" s="914"/>
      <c r="X180" s="914"/>
      <c r="Y180" s="914"/>
      <c r="Z180" s="914"/>
      <c r="AA180" s="914"/>
      <c r="AB180" s="914"/>
      <c r="AC180" s="914"/>
      <c r="AD180" s="914"/>
      <c r="AE180" s="914"/>
      <c r="AF180" s="914"/>
      <c r="AG180" s="914"/>
      <c r="AH180" s="914"/>
      <c r="AI180" s="914"/>
      <c r="AJ180" s="931"/>
    </row>
    <row r="181" spans="1:36">
      <c r="A181" s="927"/>
      <c r="B181" s="928"/>
      <c r="C181" s="51" t="s">
        <v>1260</v>
      </c>
      <c r="D181" s="427" t="s">
        <v>607</v>
      </c>
      <c r="E181" s="827" t="s">
        <v>608</v>
      </c>
      <c r="F181" s="917"/>
      <c r="G181" s="917"/>
      <c r="H181" s="917"/>
      <c r="I181" s="917"/>
      <c r="J181" s="917"/>
      <c r="K181" s="917"/>
      <c r="L181" s="917"/>
      <c r="M181" s="917"/>
      <c r="N181" s="917"/>
      <c r="O181" s="917"/>
      <c r="P181" s="917"/>
      <c r="Q181" s="917"/>
      <c r="R181" s="917"/>
      <c r="S181" s="917"/>
      <c r="T181" s="917"/>
      <c r="U181" s="917"/>
      <c r="V181" s="917"/>
      <c r="W181" s="917"/>
      <c r="X181" s="917"/>
      <c r="Y181" s="917"/>
      <c r="Z181" s="917"/>
      <c r="AA181" s="917"/>
      <c r="AB181" s="917"/>
      <c r="AC181" s="917"/>
      <c r="AD181" s="917"/>
      <c r="AE181" s="917"/>
      <c r="AF181" s="917"/>
      <c r="AG181" s="917"/>
      <c r="AH181" s="917"/>
      <c r="AI181" s="917"/>
      <c r="AJ181" s="918"/>
    </row>
    <row r="182" spans="1:36">
      <c r="A182" s="927"/>
      <c r="B182" s="930"/>
      <c r="C182" s="51" t="s">
        <v>1261</v>
      </c>
      <c r="D182" s="427" t="s">
        <v>609</v>
      </c>
      <c r="E182" s="825" t="s">
        <v>610</v>
      </c>
      <c r="F182" s="914"/>
      <c r="G182" s="914"/>
      <c r="H182" s="914"/>
      <c r="I182" s="914"/>
      <c r="J182" s="914"/>
      <c r="K182" s="914"/>
      <c r="L182" s="914"/>
      <c r="M182" s="914"/>
      <c r="N182" s="914"/>
      <c r="O182" s="914"/>
      <c r="P182" s="914"/>
      <c r="Q182" s="914"/>
      <c r="R182" s="914"/>
      <c r="S182" s="914"/>
      <c r="T182" s="914"/>
      <c r="U182" s="914"/>
      <c r="V182" s="914"/>
      <c r="W182" s="914"/>
      <c r="X182" s="914"/>
      <c r="Y182" s="914"/>
      <c r="Z182" s="914"/>
      <c r="AA182" s="914"/>
      <c r="AB182" s="914"/>
      <c r="AC182" s="914"/>
      <c r="AD182" s="914"/>
      <c r="AE182" s="914"/>
      <c r="AF182" s="914"/>
      <c r="AG182" s="914"/>
      <c r="AH182" s="914"/>
      <c r="AI182" s="914"/>
      <c r="AJ182" s="931"/>
    </row>
    <row r="183" spans="1:36">
      <c r="A183" s="927"/>
      <c r="B183" s="496" t="s">
        <v>1262</v>
      </c>
      <c r="C183" s="51" t="s">
        <v>1263</v>
      </c>
      <c r="D183" s="427" t="s">
        <v>611</v>
      </c>
      <c r="E183" s="793" t="s">
        <v>612</v>
      </c>
      <c r="F183" s="923"/>
      <c r="G183" s="923"/>
      <c r="H183" s="923"/>
      <c r="I183" s="923"/>
      <c r="J183" s="923"/>
      <c r="K183" s="923"/>
      <c r="L183" s="923"/>
      <c r="M183" s="923"/>
      <c r="N183" s="923"/>
      <c r="O183" s="923"/>
      <c r="P183" s="923"/>
      <c r="Q183" s="923"/>
      <c r="R183" s="923"/>
      <c r="S183" s="923"/>
      <c r="T183" s="923"/>
      <c r="U183" s="923"/>
      <c r="V183" s="923"/>
      <c r="W183" s="923"/>
      <c r="X183" s="923"/>
      <c r="Y183" s="923"/>
      <c r="Z183" s="923"/>
      <c r="AA183" s="923"/>
      <c r="AB183" s="924"/>
      <c r="AC183" s="792" t="s">
        <v>245</v>
      </c>
      <c r="AD183" s="912"/>
      <c r="AE183" s="912"/>
      <c r="AF183" s="912"/>
      <c r="AG183" s="912"/>
      <c r="AH183" s="913"/>
      <c r="AI183" s="454" t="s">
        <v>613</v>
      </c>
      <c r="AJ183" s="455" t="s">
        <v>614</v>
      </c>
    </row>
    <row r="184" spans="1:36">
      <c r="A184" s="927"/>
      <c r="B184" s="928"/>
      <c r="C184" s="51" t="s">
        <v>1264</v>
      </c>
      <c r="D184" s="427" t="s">
        <v>615</v>
      </c>
      <c r="E184" s="793" t="s">
        <v>616</v>
      </c>
      <c r="F184" s="923"/>
      <c r="G184" s="923"/>
      <c r="H184" s="923"/>
      <c r="I184" s="923"/>
      <c r="J184" s="923"/>
      <c r="K184" s="923"/>
      <c r="L184" s="923"/>
      <c r="M184" s="923"/>
      <c r="N184" s="923"/>
      <c r="O184" s="923"/>
      <c r="P184" s="923"/>
      <c r="Q184" s="923"/>
      <c r="R184" s="923"/>
      <c r="S184" s="923"/>
      <c r="T184" s="923"/>
      <c r="U184" s="923"/>
      <c r="V184" s="923"/>
      <c r="W184" s="923"/>
      <c r="X184" s="923"/>
      <c r="Y184" s="923"/>
      <c r="Z184" s="923"/>
      <c r="AA184" s="923"/>
      <c r="AB184" s="924"/>
      <c r="AC184" s="792" t="s">
        <v>245</v>
      </c>
      <c r="AD184" s="912"/>
      <c r="AE184" s="912"/>
      <c r="AF184" s="912"/>
      <c r="AG184" s="912"/>
      <c r="AH184" s="913"/>
      <c r="AI184" s="813" t="s">
        <v>617</v>
      </c>
      <c r="AJ184" s="937"/>
    </row>
    <row r="185" spans="1:36">
      <c r="A185" s="927"/>
      <c r="B185" s="928"/>
      <c r="C185" s="51" t="s">
        <v>1265</v>
      </c>
      <c r="D185" s="427" t="s">
        <v>618</v>
      </c>
      <c r="E185" s="793" t="s">
        <v>619</v>
      </c>
      <c r="F185" s="923"/>
      <c r="G185" s="923"/>
      <c r="H185" s="923"/>
      <c r="I185" s="923"/>
      <c r="J185" s="923"/>
      <c r="K185" s="923"/>
      <c r="L185" s="923"/>
      <c r="M185" s="923"/>
      <c r="N185" s="923"/>
      <c r="O185" s="923"/>
      <c r="P185" s="923"/>
      <c r="Q185" s="923"/>
      <c r="R185" s="923"/>
      <c r="S185" s="923"/>
      <c r="T185" s="923"/>
      <c r="U185" s="923"/>
      <c r="V185" s="923"/>
      <c r="W185" s="923"/>
      <c r="X185" s="923"/>
      <c r="Y185" s="923"/>
      <c r="Z185" s="923"/>
      <c r="AA185" s="923"/>
      <c r="AB185" s="924"/>
      <c r="AC185" s="792" t="s">
        <v>245</v>
      </c>
      <c r="AD185" s="912"/>
      <c r="AE185" s="912"/>
      <c r="AF185" s="912"/>
      <c r="AG185" s="912"/>
      <c r="AH185" s="913"/>
      <c r="AI185" s="454" t="s">
        <v>613</v>
      </c>
      <c r="AJ185" s="455" t="s">
        <v>614</v>
      </c>
    </row>
    <row r="186" spans="1:36">
      <c r="A186" s="927"/>
      <c r="B186" s="930"/>
      <c r="C186" s="51" t="s">
        <v>1266</v>
      </c>
      <c r="D186" s="427" t="s">
        <v>620</v>
      </c>
      <c r="E186" s="793" t="s">
        <v>621</v>
      </c>
      <c r="F186" s="923"/>
      <c r="G186" s="923"/>
      <c r="H186" s="923"/>
      <c r="I186" s="923"/>
      <c r="J186" s="923"/>
      <c r="K186" s="923"/>
      <c r="L186" s="923"/>
      <c r="M186" s="923"/>
      <c r="N186" s="923"/>
      <c r="O186" s="923"/>
      <c r="P186" s="923"/>
      <c r="Q186" s="923"/>
      <c r="R186" s="923"/>
      <c r="S186" s="923"/>
      <c r="T186" s="923"/>
      <c r="U186" s="923"/>
      <c r="V186" s="923"/>
      <c r="W186" s="923"/>
      <c r="X186" s="923"/>
      <c r="Y186" s="923"/>
      <c r="Z186" s="923"/>
      <c r="AA186" s="923"/>
      <c r="AB186" s="924"/>
      <c r="AC186" s="792" t="s">
        <v>245</v>
      </c>
      <c r="AD186" s="912"/>
      <c r="AE186" s="912"/>
      <c r="AF186" s="912"/>
      <c r="AG186" s="912"/>
      <c r="AH186" s="913"/>
      <c r="AI186" s="813" t="s">
        <v>617</v>
      </c>
      <c r="AJ186" s="937"/>
    </row>
    <row r="187" spans="1:36">
      <c r="A187" s="927"/>
      <c r="B187" s="496" t="s">
        <v>1267</v>
      </c>
      <c r="C187" s="51" t="s">
        <v>1268</v>
      </c>
      <c r="D187" s="427" t="s">
        <v>622</v>
      </c>
      <c r="E187" s="793" t="s">
        <v>623</v>
      </c>
      <c r="F187" s="923"/>
      <c r="G187" s="923"/>
      <c r="H187" s="923"/>
      <c r="I187" s="923"/>
      <c r="J187" s="923"/>
      <c r="K187" s="923"/>
      <c r="L187" s="923"/>
      <c r="M187" s="923"/>
      <c r="N187" s="923"/>
      <c r="O187" s="923"/>
      <c r="P187" s="923"/>
      <c r="Q187" s="923"/>
      <c r="R187" s="923"/>
      <c r="S187" s="923"/>
      <c r="T187" s="923"/>
      <c r="U187" s="923"/>
      <c r="V187" s="923"/>
      <c r="W187" s="923"/>
      <c r="X187" s="923"/>
      <c r="Y187" s="923"/>
      <c r="Z187" s="923"/>
      <c r="AA187" s="923"/>
      <c r="AB187" s="924"/>
      <c r="AC187" s="792" t="s">
        <v>245</v>
      </c>
      <c r="AD187" s="912"/>
      <c r="AE187" s="912"/>
      <c r="AF187" s="912"/>
      <c r="AG187" s="912"/>
      <c r="AH187" s="913"/>
      <c r="AI187" s="454" t="s">
        <v>613</v>
      </c>
      <c r="AJ187" s="455" t="s">
        <v>614</v>
      </c>
    </row>
    <row r="188" spans="1:36">
      <c r="A188" s="927"/>
      <c r="B188" s="928"/>
      <c r="C188" s="51" t="s">
        <v>1269</v>
      </c>
      <c r="D188" s="427" t="s">
        <v>624</v>
      </c>
      <c r="E188" s="793" t="s">
        <v>625</v>
      </c>
      <c r="F188" s="923"/>
      <c r="G188" s="923"/>
      <c r="H188" s="923"/>
      <c r="I188" s="923"/>
      <c r="J188" s="923"/>
      <c r="K188" s="923"/>
      <c r="L188" s="923"/>
      <c r="M188" s="923"/>
      <c r="N188" s="923"/>
      <c r="O188" s="923"/>
      <c r="P188" s="923"/>
      <c r="Q188" s="923"/>
      <c r="R188" s="923"/>
      <c r="S188" s="923"/>
      <c r="T188" s="923"/>
      <c r="U188" s="923"/>
      <c r="V188" s="923"/>
      <c r="W188" s="923"/>
      <c r="X188" s="923"/>
      <c r="Y188" s="923"/>
      <c r="Z188" s="923"/>
      <c r="AA188" s="923"/>
      <c r="AB188" s="924"/>
      <c r="AC188" s="792" t="s">
        <v>245</v>
      </c>
      <c r="AD188" s="912"/>
      <c r="AE188" s="912"/>
      <c r="AF188" s="912"/>
      <c r="AG188" s="912"/>
      <c r="AH188" s="913"/>
      <c r="AI188" s="813" t="s">
        <v>617</v>
      </c>
      <c r="AJ188" s="937"/>
    </row>
    <row r="189" spans="1:36">
      <c r="A189" s="927"/>
      <c r="B189" s="928"/>
      <c r="C189" s="51" t="s">
        <v>1270</v>
      </c>
      <c r="D189" s="427" t="s">
        <v>626</v>
      </c>
      <c r="E189" s="793" t="s">
        <v>627</v>
      </c>
      <c r="F189" s="923"/>
      <c r="G189" s="923"/>
      <c r="H189" s="923"/>
      <c r="I189" s="923"/>
      <c r="J189" s="923"/>
      <c r="K189" s="923"/>
      <c r="L189" s="923"/>
      <c r="M189" s="923"/>
      <c r="N189" s="923"/>
      <c r="O189" s="923"/>
      <c r="P189" s="923"/>
      <c r="Q189" s="923"/>
      <c r="R189" s="923"/>
      <c r="S189" s="923"/>
      <c r="T189" s="923"/>
      <c r="U189" s="923"/>
      <c r="V189" s="923"/>
      <c r="W189" s="923"/>
      <c r="X189" s="923"/>
      <c r="Y189" s="923"/>
      <c r="Z189" s="923"/>
      <c r="AA189" s="923"/>
      <c r="AB189" s="924"/>
      <c r="AC189" s="792" t="s">
        <v>245</v>
      </c>
      <c r="AD189" s="912"/>
      <c r="AE189" s="912"/>
      <c r="AF189" s="912"/>
      <c r="AG189" s="912"/>
      <c r="AH189" s="913"/>
      <c r="AI189" s="454" t="s">
        <v>613</v>
      </c>
      <c r="AJ189" s="455" t="s">
        <v>614</v>
      </c>
    </row>
    <row r="190" spans="1:36">
      <c r="A190" s="927"/>
      <c r="B190" s="930"/>
      <c r="C190" s="51" t="s">
        <v>1271</v>
      </c>
      <c r="D190" s="427" t="s">
        <v>628</v>
      </c>
      <c r="E190" s="793" t="s">
        <v>629</v>
      </c>
      <c r="F190" s="923"/>
      <c r="G190" s="923"/>
      <c r="H190" s="923"/>
      <c r="I190" s="923"/>
      <c r="J190" s="923"/>
      <c r="K190" s="923"/>
      <c r="L190" s="923"/>
      <c r="M190" s="923"/>
      <c r="N190" s="923"/>
      <c r="O190" s="923"/>
      <c r="P190" s="923"/>
      <c r="Q190" s="923"/>
      <c r="R190" s="923"/>
      <c r="S190" s="923"/>
      <c r="T190" s="923"/>
      <c r="U190" s="923"/>
      <c r="V190" s="923"/>
      <c r="W190" s="923"/>
      <c r="X190" s="923"/>
      <c r="Y190" s="923"/>
      <c r="Z190" s="923"/>
      <c r="AA190" s="923"/>
      <c r="AB190" s="924"/>
      <c r="AC190" s="792" t="s">
        <v>245</v>
      </c>
      <c r="AD190" s="912"/>
      <c r="AE190" s="912"/>
      <c r="AF190" s="912"/>
      <c r="AG190" s="912"/>
      <c r="AH190" s="913"/>
      <c r="AI190" s="813" t="s">
        <v>617</v>
      </c>
      <c r="AJ190" s="937"/>
    </row>
    <row r="191" spans="1:36">
      <c r="A191" s="927"/>
      <c r="B191" s="496" t="s">
        <v>1272</v>
      </c>
      <c r="C191" s="51" t="s">
        <v>1273</v>
      </c>
      <c r="D191" s="427" t="s">
        <v>630</v>
      </c>
      <c r="E191" s="793" t="s">
        <v>631</v>
      </c>
      <c r="F191" s="923"/>
      <c r="G191" s="923"/>
      <c r="H191" s="923"/>
      <c r="I191" s="923"/>
      <c r="J191" s="923"/>
      <c r="K191" s="923"/>
      <c r="L191" s="923"/>
      <c r="M191" s="923"/>
      <c r="N191" s="923"/>
      <c r="O191" s="923"/>
      <c r="P191" s="923"/>
      <c r="Q191" s="923"/>
      <c r="R191" s="923"/>
      <c r="S191" s="923"/>
      <c r="T191" s="923"/>
      <c r="U191" s="923"/>
      <c r="V191" s="923"/>
      <c r="W191" s="923"/>
      <c r="X191" s="923"/>
      <c r="Y191" s="923"/>
      <c r="Z191" s="923"/>
      <c r="AA191" s="923"/>
      <c r="AB191" s="924"/>
      <c r="AC191" s="792" t="s">
        <v>245</v>
      </c>
      <c r="AD191" s="912"/>
      <c r="AE191" s="912"/>
      <c r="AF191" s="912"/>
      <c r="AG191" s="912"/>
      <c r="AH191" s="913"/>
      <c r="AI191" s="454" t="s">
        <v>613</v>
      </c>
      <c r="AJ191" s="455" t="s">
        <v>614</v>
      </c>
    </row>
    <row r="192" spans="1:36">
      <c r="A192" s="927"/>
      <c r="B192" s="928"/>
      <c r="C192" s="51" t="s">
        <v>1274</v>
      </c>
      <c r="D192" s="427" t="s">
        <v>632</v>
      </c>
      <c r="E192" s="793" t="s">
        <v>633</v>
      </c>
      <c r="F192" s="923"/>
      <c r="G192" s="923"/>
      <c r="H192" s="923"/>
      <c r="I192" s="923"/>
      <c r="J192" s="923"/>
      <c r="K192" s="923"/>
      <c r="L192" s="923"/>
      <c r="M192" s="923"/>
      <c r="N192" s="923"/>
      <c r="O192" s="923"/>
      <c r="P192" s="923"/>
      <c r="Q192" s="923"/>
      <c r="R192" s="923"/>
      <c r="S192" s="923"/>
      <c r="T192" s="923"/>
      <c r="U192" s="923"/>
      <c r="V192" s="923"/>
      <c r="W192" s="923"/>
      <c r="X192" s="923"/>
      <c r="Y192" s="923"/>
      <c r="Z192" s="923"/>
      <c r="AA192" s="923"/>
      <c r="AB192" s="924"/>
      <c r="AC192" s="792" t="s">
        <v>245</v>
      </c>
      <c r="AD192" s="912"/>
      <c r="AE192" s="912"/>
      <c r="AF192" s="912"/>
      <c r="AG192" s="912"/>
      <c r="AH192" s="913"/>
      <c r="AI192" s="813" t="s">
        <v>617</v>
      </c>
      <c r="AJ192" s="937"/>
    </row>
    <row r="193" spans="1:36">
      <c r="A193" s="927"/>
      <c r="B193" s="928"/>
      <c r="C193" s="51" t="s">
        <v>1275</v>
      </c>
      <c r="D193" s="427" t="s">
        <v>634</v>
      </c>
      <c r="E193" s="793" t="s">
        <v>635</v>
      </c>
      <c r="F193" s="923"/>
      <c r="G193" s="923"/>
      <c r="H193" s="923"/>
      <c r="I193" s="923"/>
      <c r="J193" s="923"/>
      <c r="K193" s="923"/>
      <c r="L193" s="923"/>
      <c r="M193" s="923"/>
      <c r="N193" s="923"/>
      <c r="O193" s="923"/>
      <c r="P193" s="923"/>
      <c r="Q193" s="923"/>
      <c r="R193" s="923"/>
      <c r="S193" s="923"/>
      <c r="T193" s="923"/>
      <c r="U193" s="923"/>
      <c r="V193" s="923"/>
      <c r="W193" s="923"/>
      <c r="X193" s="923"/>
      <c r="Y193" s="923"/>
      <c r="Z193" s="923"/>
      <c r="AA193" s="923"/>
      <c r="AB193" s="924"/>
      <c r="AC193" s="792" t="s">
        <v>245</v>
      </c>
      <c r="AD193" s="912"/>
      <c r="AE193" s="912"/>
      <c r="AF193" s="912"/>
      <c r="AG193" s="912"/>
      <c r="AH193" s="913"/>
      <c r="AI193" s="454" t="s">
        <v>613</v>
      </c>
      <c r="AJ193" s="455" t="s">
        <v>614</v>
      </c>
    </row>
    <row r="194" spans="1:36">
      <c r="A194" s="927"/>
      <c r="B194" s="930"/>
      <c r="C194" s="51" t="s">
        <v>1276</v>
      </c>
      <c r="D194" s="427" t="s">
        <v>636</v>
      </c>
      <c r="E194" s="793" t="s">
        <v>637</v>
      </c>
      <c r="F194" s="923"/>
      <c r="G194" s="923"/>
      <c r="H194" s="923"/>
      <c r="I194" s="923"/>
      <c r="J194" s="923"/>
      <c r="K194" s="923"/>
      <c r="L194" s="923"/>
      <c r="M194" s="923"/>
      <c r="N194" s="923"/>
      <c r="O194" s="923"/>
      <c r="P194" s="923"/>
      <c r="Q194" s="923"/>
      <c r="R194" s="923"/>
      <c r="S194" s="923"/>
      <c r="T194" s="923"/>
      <c r="U194" s="923"/>
      <c r="V194" s="923"/>
      <c r="W194" s="923"/>
      <c r="X194" s="923"/>
      <c r="Y194" s="923"/>
      <c r="Z194" s="923"/>
      <c r="AA194" s="923"/>
      <c r="AB194" s="924"/>
      <c r="AC194" s="792" t="s">
        <v>245</v>
      </c>
      <c r="AD194" s="912"/>
      <c r="AE194" s="912"/>
      <c r="AF194" s="912"/>
      <c r="AG194" s="912"/>
      <c r="AH194" s="913"/>
      <c r="AI194" s="813" t="s">
        <v>617</v>
      </c>
      <c r="AJ194" s="937"/>
    </row>
    <row r="195" spans="1:36">
      <c r="A195" s="927"/>
      <c r="B195" s="496" t="s">
        <v>1277</v>
      </c>
      <c r="C195" s="51" t="s">
        <v>1278</v>
      </c>
      <c r="D195" s="427" t="s">
        <v>638</v>
      </c>
      <c r="E195" s="793" t="s">
        <v>639</v>
      </c>
      <c r="F195" s="923"/>
      <c r="G195" s="923"/>
      <c r="H195" s="923"/>
      <c r="I195" s="923"/>
      <c r="J195" s="923"/>
      <c r="K195" s="923"/>
      <c r="L195" s="923"/>
      <c r="M195" s="923"/>
      <c r="N195" s="923"/>
      <c r="O195" s="923"/>
      <c r="P195" s="923"/>
      <c r="Q195" s="923"/>
      <c r="R195" s="923"/>
      <c r="S195" s="923"/>
      <c r="T195" s="923"/>
      <c r="U195" s="923"/>
      <c r="V195" s="923"/>
      <c r="W195" s="923"/>
      <c r="X195" s="923"/>
      <c r="Y195" s="923"/>
      <c r="Z195" s="923"/>
      <c r="AA195" s="923"/>
      <c r="AB195" s="924"/>
      <c r="AC195" s="792" t="s">
        <v>245</v>
      </c>
      <c r="AD195" s="912"/>
      <c r="AE195" s="912"/>
      <c r="AF195" s="912"/>
      <c r="AG195" s="912"/>
      <c r="AH195" s="913"/>
      <c r="AI195" s="454" t="s">
        <v>613</v>
      </c>
      <c r="AJ195" s="455" t="s">
        <v>614</v>
      </c>
    </row>
    <row r="196" spans="1:36">
      <c r="A196" s="927"/>
      <c r="B196" s="928"/>
      <c r="C196" s="51" t="s">
        <v>1279</v>
      </c>
      <c r="D196" s="427" t="s">
        <v>640</v>
      </c>
      <c r="E196" s="793" t="s">
        <v>641</v>
      </c>
      <c r="F196" s="923"/>
      <c r="G196" s="923"/>
      <c r="H196" s="923"/>
      <c r="I196" s="923"/>
      <c r="J196" s="923"/>
      <c r="K196" s="923"/>
      <c r="L196" s="923"/>
      <c r="M196" s="923"/>
      <c r="N196" s="923"/>
      <c r="O196" s="923"/>
      <c r="P196" s="923"/>
      <c r="Q196" s="923"/>
      <c r="R196" s="923"/>
      <c r="S196" s="923"/>
      <c r="T196" s="923"/>
      <c r="U196" s="923"/>
      <c r="V196" s="923"/>
      <c r="W196" s="923"/>
      <c r="X196" s="923"/>
      <c r="Y196" s="923"/>
      <c r="Z196" s="923"/>
      <c r="AA196" s="923"/>
      <c r="AB196" s="924"/>
      <c r="AC196" s="792" t="s">
        <v>245</v>
      </c>
      <c r="AD196" s="912"/>
      <c r="AE196" s="912"/>
      <c r="AF196" s="912"/>
      <c r="AG196" s="912"/>
      <c r="AH196" s="913"/>
      <c r="AI196" s="813" t="s">
        <v>617</v>
      </c>
      <c r="AJ196" s="937"/>
    </row>
    <row r="197" spans="1:36">
      <c r="A197" s="927"/>
      <c r="B197" s="928"/>
      <c r="C197" s="51" t="s">
        <v>1280</v>
      </c>
      <c r="D197" s="427" t="s">
        <v>642</v>
      </c>
      <c r="E197" s="793" t="s">
        <v>643</v>
      </c>
      <c r="F197" s="923"/>
      <c r="G197" s="923"/>
      <c r="H197" s="923"/>
      <c r="I197" s="923"/>
      <c r="J197" s="923"/>
      <c r="K197" s="923"/>
      <c r="L197" s="923"/>
      <c r="M197" s="923"/>
      <c r="N197" s="923"/>
      <c r="O197" s="923"/>
      <c r="P197" s="923"/>
      <c r="Q197" s="923"/>
      <c r="R197" s="923"/>
      <c r="S197" s="923"/>
      <c r="T197" s="923"/>
      <c r="U197" s="923"/>
      <c r="V197" s="923"/>
      <c r="W197" s="923"/>
      <c r="X197" s="923"/>
      <c r="Y197" s="923"/>
      <c r="Z197" s="923"/>
      <c r="AA197" s="923"/>
      <c r="AB197" s="924"/>
      <c r="AC197" s="792" t="s">
        <v>245</v>
      </c>
      <c r="AD197" s="912"/>
      <c r="AE197" s="912"/>
      <c r="AF197" s="912"/>
      <c r="AG197" s="912"/>
      <c r="AH197" s="913"/>
      <c r="AI197" s="454" t="s">
        <v>613</v>
      </c>
      <c r="AJ197" s="455" t="s">
        <v>614</v>
      </c>
    </row>
    <row r="198" spans="1:36">
      <c r="A198" s="927"/>
      <c r="B198" s="930"/>
      <c r="C198" s="51" t="s">
        <v>1281</v>
      </c>
      <c r="D198" s="427" t="s">
        <v>644</v>
      </c>
      <c r="E198" s="793" t="s">
        <v>645</v>
      </c>
      <c r="F198" s="923"/>
      <c r="G198" s="923"/>
      <c r="H198" s="923"/>
      <c r="I198" s="923"/>
      <c r="J198" s="923"/>
      <c r="K198" s="923"/>
      <c r="L198" s="923"/>
      <c r="M198" s="923"/>
      <c r="N198" s="923"/>
      <c r="O198" s="923"/>
      <c r="P198" s="923"/>
      <c r="Q198" s="923"/>
      <c r="R198" s="923"/>
      <c r="S198" s="923"/>
      <c r="T198" s="923"/>
      <c r="U198" s="923"/>
      <c r="V198" s="923"/>
      <c r="W198" s="923"/>
      <c r="X198" s="923"/>
      <c r="Y198" s="923"/>
      <c r="Z198" s="923"/>
      <c r="AA198" s="923"/>
      <c r="AB198" s="924"/>
      <c r="AC198" s="792" t="s">
        <v>245</v>
      </c>
      <c r="AD198" s="912"/>
      <c r="AE198" s="912"/>
      <c r="AF198" s="912"/>
      <c r="AG198" s="912"/>
      <c r="AH198" s="913"/>
      <c r="AI198" s="813" t="s">
        <v>617</v>
      </c>
      <c r="AJ198" s="937"/>
    </row>
    <row r="199" spans="1:36">
      <c r="A199" s="927"/>
      <c r="B199" s="496" t="s">
        <v>1282</v>
      </c>
      <c r="C199" s="51" t="s">
        <v>1283</v>
      </c>
      <c r="D199" s="436" t="s">
        <v>646</v>
      </c>
      <c r="E199" s="456" t="s">
        <v>1284</v>
      </c>
      <c r="F199" s="457" t="s">
        <v>1285</v>
      </c>
      <c r="G199" s="457" t="s">
        <v>1286</v>
      </c>
      <c r="H199" s="457" t="s">
        <v>1287</v>
      </c>
      <c r="I199" s="457" t="s">
        <v>1288</v>
      </c>
      <c r="J199" s="457" t="s">
        <v>1289</v>
      </c>
      <c r="K199" s="457" t="s">
        <v>1290</v>
      </c>
      <c r="L199" s="457" t="s">
        <v>1291</v>
      </c>
      <c r="M199" s="457" t="s">
        <v>1292</v>
      </c>
      <c r="N199" s="457" t="s">
        <v>1293</v>
      </c>
      <c r="O199" s="457" t="s">
        <v>1294</v>
      </c>
      <c r="P199" s="457" t="s">
        <v>1295</v>
      </c>
      <c r="Q199" s="457" t="s">
        <v>1296</v>
      </c>
      <c r="R199" s="457" t="s">
        <v>1297</v>
      </c>
      <c r="S199" s="457" t="s">
        <v>1298</v>
      </c>
      <c r="T199" s="457" t="s">
        <v>1299</v>
      </c>
      <c r="U199" s="457" t="s">
        <v>1300</v>
      </c>
      <c r="V199" s="457" t="s">
        <v>1301</v>
      </c>
      <c r="W199" s="457" t="s">
        <v>1302</v>
      </c>
      <c r="X199" s="457" t="s">
        <v>1303</v>
      </c>
      <c r="Y199" s="457" t="s">
        <v>1304</v>
      </c>
      <c r="Z199" s="457" t="s">
        <v>1305</v>
      </c>
      <c r="AA199" s="457" t="s">
        <v>1306</v>
      </c>
      <c r="AB199" s="457" t="s">
        <v>1307</v>
      </c>
      <c r="AC199" s="802" t="s">
        <v>245</v>
      </c>
      <c r="AD199" s="921"/>
      <c r="AE199" s="921"/>
      <c r="AF199" s="921"/>
      <c r="AG199" s="921"/>
      <c r="AH199" s="921"/>
      <c r="AI199" s="921"/>
      <c r="AJ199" s="922"/>
    </row>
    <row r="200" spans="1:36">
      <c r="A200" s="927"/>
      <c r="B200" s="928"/>
      <c r="C200" s="51" t="s">
        <v>1308</v>
      </c>
      <c r="D200" s="436" t="s">
        <v>648</v>
      </c>
      <c r="E200" s="457" t="s">
        <v>1309</v>
      </c>
      <c r="F200" s="457" t="s">
        <v>1310</v>
      </c>
      <c r="G200" s="457" t="s">
        <v>1311</v>
      </c>
      <c r="H200" s="457" t="s">
        <v>1312</v>
      </c>
      <c r="I200" s="457" t="s">
        <v>1313</v>
      </c>
      <c r="J200" s="457" t="s">
        <v>1314</v>
      </c>
      <c r="K200" s="457" t="s">
        <v>1315</v>
      </c>
      <c r="L200" s="457" t="s">
        <v>1316</v>
      </c>
      <c r="M200" s="457" t="s">
        <v>1317</v>
      </c>
      <c r="N200" s="457" t="s">
        <v>1318</v>
      </c>
      <c r="O200" s="457" t="s">
        <v>1319</v>
      </c>
      <c r="P200" s="457" t="s">
        <v>1320</v>
      </c>
      <c r="Q200" s="457" t="s">
        <v>1321</v>
      </c>
      <c r="R200" s="457" t="s">
        <v>1322</v>
      </c>
      <c r="S200" s="457" t="s">
        <v>1323</v>
      </c>
      <c r="T200" s="457" t="s">
        <v>1324</v>
      </c>
      <c r="U200" s="457" t="s">
        <v>1325</v>
      </c>
      <c r="V200" s="457" t="s">
        <v>1326</v>
      </c>
      <c r="W200" s="457" t="s">
        <v>1327</v>
      </c>
      <c r="X200" s="457" t="s">
        <v>1328</v>
      </c>
      <c r="Y200" s="457" t="s">
        <v>1329</v>
      </c>
      <c r="Z200" s="457" t="s">
        <v>1330</v>
      </c>
      <c r="AA200" s="457" t="s">
        <v>1331</v>
      </c>
      <c r="AB200" s="457" t="s">
        <v>1332</v>
      </c>
      <c r="AC200" s="802" t="s">
        <v>245</v>
      </c>
      <c r="AD200" s="921"/>
      <c r="AE200" s="921"/>
      <c r="AF200" s="921"/>
      <c r="AG200" s="921"/>
      <c r="AH200" s="921"/>
      <c r="AI200" s="921"/>
      <c r="AJ200" s="922"/>
    </row>
    <row r="201" spans="1:36">
      <c r="A201" s="927"/>
      <c r="B201" s="928"/>
      <c r="C201" s="51" t="s">
        <v>1333</v>
      </c>
      <c r="D201" s="60" t="s">
        <v>245</v>
      </c>
      <c r="E201" s="802" t="s">
        <v>245</v>
      </c>
      <c r="F201" s="921"/>
      <c r="G201" s="921"/>
      <c r="H201" s="921"/>
      <c r="I201" s="921"/>
      <c r="J201" s="921"/>
      <c r="K201" s="921"/>
      <c r="L201" s="921"/>
      <c r="M201" s="921"/>
      <c r="N201" s="921"/>
      <c r="O201" s="921"/>
      <c r="P201" s="921"/>
      <c r="Q201" s="921"/>
      <c r="R201" s="921"/>
      <c r="S201" s="921"/>
      <c r="T201" s="921"/>
      <c r="U201" s="921"/>
      <c r="V201" s="921"/>
      <c r="W201" s="921"/>
      <c r="X201" s="921"/>
      <c r="Y201" s="921"/>
      <c r="Z201" s="921"/>
      <c r="AA201" s="921"/>
      <c r="AB201" s="921"/>
      <c r="AC201" s="921"/>
      <c r="AD201" s="921"/>
      <c r="AE201" s="921"/>
      <c r="AF201" s="921"/>
      <c r="AG201" s="921"/>
      <c r="AH201" s="921"/>
      <c r="AI201" s="921"/>
      <c r="AJ201" s="922"/>
    </row>
    <row r="202" spans="1:36">
      <c r="A202" s="927"/>
      <c r="B202" s="930"/>
      <c r="C202" s="51" t="s">
        <v>1334</v>
      </c>
      <c r="D202" s="60" t="s">
        <v>245</v>
      </c>
      <c r="E202" s="802" t="s">
        <v>245</v>
      </c>
      <c r="F202" s="921"/>
      <c r="G202" s="921"/>
      <c r="H202" s="921"/>
      <c r="I202" s="921"/>
      <c r="J202" s="921"/>
      <c r="K202" s="921"/>
      <c r="L202" s="921"/>
      <c r="M202" s="921"/>
      <c r="N202" s="921"/>
      <c r="O202" s="921"/>
      <c r="P202" s="921"/>
      <c r="Q202" s="921"/>
      <c r="R202" s="921"/>
      <c r="S202" s="921"/>
      <c r="T202" s="921"/>
      <c r="U202" s="921"/>
      <c r="V202" s="921"/>
      <c r="W202" s="921"/>
      <c r="X202" s="921"/>
      <c r="Y202" s="921"/>
      <c r="Z202" s="921"/>
      <c r="AA202" s="921"/>
      <c r="AB202" s="921"/>
      <c r="AC202" s="921"/>
      <c r="AD202" s="921"/>
      <c r="AE202" s="921"/>
      <c r="AF202" s="921"/>
      <c r="AG202" s="921"/>
      <c r="AH202" s="921"/>
      <c r="AI202" s="921"/>
      <c r="AJ202" s="922"/>
    </row>
    <row r="203" spans="1:36">
      <c r="A203" s="927"/>
      <c r="B203" s="496" t="s">
        <v>1335</v>
      </c>
      <c r="C203" s="51" t="s">
        <v>1336</v>
      </c>
      <c r="D203" s="60" t="s">
        <v>245</v>
      </c>
      <c r="E203" s="802" t="s">
        <v>245</v>
      </c>
      <c r="F203" s="921"/>
      <c r="G203" s="921"/>
      <c r="H203" s="921"/>
      <c r="I203" s="921"/>
      <c r="J203" s="921"/>
      <c r="K203" s="921"/>
      <c r="L203" s="921"/>
      <c r="M203" s="921"/>
      <c r="N203" s="921"/>
      <c r="O203" s="921"/>
      <c r="P203" s="921"/>
      <c r="Q203" s="921"/>
      <c r="R203" s="921"/>
      <c r="S203" s="921"/>
      <c r="T203" s="921"/>
      <c r="U203" s="921"/>
      <c r="V203" s="921"/>
      <c r="W203" s="921"/>
      <c r="X203" s="921"/>
      <c r="Y203" s="921"/>
      <c r="Z203" s="921"/>
      <c r="AA203" s="921"/>
      <c r="AB203" s="921"/>
      <c r="AC203" s="921"/>
      <c r="AD203" s="921"/>
      <c r="AE203" s="921"/>
      <c r="AF203" s="921"/>
      <c r="AG203" s="921"/>
      <c r="AH203" s="921"/>
      <c r="AI203" s="921"/>
      <c r="AJ203" s="922"/>
    </row>
    <row r="204" spans="1:36">
      <c r="A204" s="927"/>
      <c r="B204" s="928"/>
      <c r="C204" s="51" t="s">
        <v>1337</v>
      </c>
      <c r="D204" s="60" t="s">
        <v>245</v>
      </c>
      <c r="E204" s="802" t="s">
        <v>245</v>
      </c>
      <c r="F204" s="921"/>
      <c r="G204" s="921"/>
      <c r="H204" s="921"/>
      <c r="I204" s="921"/>
      <c r="J204" s="921"/>
      <c r="K204" s="921"/>
      <c r="L204" s="921"/>
      <c r="M204" s="921"/>
      <c r="N204" s="921"/>
      <c r="O204" s="921"/>
      <c r="P204" s="921"/>
      <c r="Q204" s="921"/>
      <c r="R204" s="921"/>
      <c r="S204" s="921"/>
      <c r="T204" s="921"/>
      <c r="U204" s="921"/>
      <c r="V204" s="921"/>
      <c r="W204" s="921"/>
      <c r="X204" s="921"/>
      <c r="Y204" s="921"/>
      <c r="Z204" s="921"/>
      <c r="AA204" s="921"/>
      <c r="AB204" s="921"/>
      <c r="AC204" s="921"/>
      <c r="AD204" s="921"/>
      <c r="AE204" s="921"/>
      <c r="AF204" s="921"/>
      <c r="AG204" s="921"/>
      <c r="AH204" s="921"/>
      <c r="AI204" s="921"/>
      <c r="AJ204" s="922"/>
    </row>
    <row r="205" spans="1:36">
      <c r="A205" s="927"/>
      <c r="B205" s="928"/>
      <c r="C205" s="51" t="s">
        <v>1338</v>
      </c>
      <c r="D205" s="60" t="s">
        <v>245</v>
      </c>
      <c r="E205" s="802" t="s">
        <v>245</v>
      </c>
      <c r="F205" s="921"/>
      <c r="G205" s="921"/>
      <c r="H205" s="921"/>
      <c r="I205" s="921"/>
      <c r="J205" s="921"/>
      <c r="K205" s="921"/>
      <c r="L205" s="921"/>
      <c r="M205" s="921"/>
      <c r="N205" s="921"/>
      <c r="O205" s="921"/>
      <c r="P205" s="921"/>
      <c r="Q205" s="921"/>
      <c r="R205" s="921"/>
      <c r="S205" s="921"/>
      <c r="T205" s="921"/>
      <c r="U205" s="921"/>
      <c r="V205" s="921"/>
      <c r="W205" s="921"/>
      <c r="X205" s="921"/>
      <c r="Y205" s="921"/>
      <c r="Z205" s="921"/>
      <c r="AA205" s="921"/>
      <c r="AB205" s="921"/>
      <c r="AC205" s="921"/>
      <c r="AD205" s="921"/>
      <c r="AE205" s="921"/>
      <c r="AF205" s="921"/>
      <c r="AG205" s="921"/>
      <c r="AH205" s="921"/>
      <c r="AI205" s="921"/>
      <c r="AJ205" s="922"/>
    </row>
    <row r="206" spans="1:36">
      <c r="A206" s="927"/>
      <c r="B206" s="930"/>
      <c r="C206" s="51" t="s">
        <v>1339</v>
      </c>
      <c r="D206" s="60" t="s">
        <v>245</v>
      </c>
      <c r="E206" s="802" t="s">
        <v>245</v>
      </c>
      <c r="F206" s="921"/>
      <c r="G206" s="921"/>
      <c r="H206" s="921"/>
      <c r="I206" s="921"/>
      <c r="J206" s="921"/>
      <c r="K206" s="921"/>
      <c r="L206" s="921"/>
      <c r="M206" s="921"/>
      <c r="N206" s="921"/>
      <c r="O206" s="921"/>
      <c r="P206" s="921"/>
      <c r="Q206" s="921"/>
      <c r="R206" s="921"/>
      <c r="S206" s="921"/>
      <c r="T206" s="921"/>
      <c r="U206" s="921"/>
      <c r="V206" s="921"/>
      <c r="W206" s="921"/>
      <c r="X206" s="921"/>
      <c r="Y206" s="921"/>
      <c r="Z206" s="921"/>
      <c r="AA206" s="921"/>
      <c r="AB206" s="921"/>
      <c r="AC206" s="921"/>
      <c r="AD206" s="921"/>
      <c r="AE206" s="921"/>
      <c r="AF206" s="921"/>
      <c r="AG206" s="921"/>
      <c r="AH206" s="921"/>
      <c r="AI206" s="921"/>
      <c r="AJ206" s="922"/>
    </row>
    <row r="207" spans="1:36">
      <c r="A207" s="927"/>
      <c r="B207" s="496" t="s">
        <v>1340</v>
      </c>
      <c r="C207" s="51" t="s">
        <v>1341</v>
      </c>
      <c r="D207" s="60" t="s">
        <v>245</v>
      </c>
      <c r="E207" s="802" t="s">
        <v>245</v>
      </c>
      <c r="F207" s="921"/>
      <c r="G207" s="921"/>
      <c r="H207" s="921"/>
      <c r="I207" s="921"/>
      <c r="J207" s="921"/>
      <c r="K207" s="921"/>
      <c r="L207" s="921"/>
      <c r="M207" s="921"/>
      <c r="N207" s="921"/>
      <c r="O207" s="921"/>
      <c r="P207" s="921"/>
      <c r="Q207" s="921"/>
      <c r="R207" s="921"/>
      <c r="S207" s="921"/>
      <c r="T207" s="921"/>
      <c r="U207" s="921"/>
      <c r="V207" s="921"/>
      <c r="W207" s="921"/>
      <c r="X207" s="921"/>
      <c r="Y207" s="921"/>
      <c r="Z207" s="921"/>
      <c r="AA207" s="921"/>
      <c r="AB207" s="921"/>
      <c r="AC207" s="921"/>
      <c r="AD207" s="921"/>
      <c r="AE207" s="921"/>
      <c r="AF207" s="921"/>
      <c r="AG207" s="921"/>
      <c r="AH207" s="921"/>
      <c r="AI207" s="921"/>
      <c r="AJ207" s="922"/>
    </row>
    <row r="208" spans="1:36">
      <c r="A208" s="927"/>
      <c r="B208" s="928"/>
      <c r="C208" s="51" t="s">
        <v>1342</v>
      </c>
      <c r="D208" s="60" t="s">
        <v>245</v>
      </c>
      <c r="E208" s="802" t="s">
        <v>245</v>
      </c>
      <c r="F208" s="921"/>
      <c r="G208" s="921"/>
      <c r="H208" s="921"/>
      <c r="I208" s="921"/>
      <c r="J208" s="921"/>
      <c r="K208" s="921"/>
      <c r="L208" s="921"/>
      <c r="M208" s="921"/>
      <c r="N208" s="921"/>
      <c r="O208" s="921"/>
      <c r="P208" s="921"/>
      <c r="Q208" s="921"/>
      <c r="R208" s="921"/>
      <c r="S208" s="921"/>
      <c r="T208" s="921"/>
      <c r="U208" s="921"/>
      <c r="V208" s="921"/>
      <c r="W208" s="921"/>
      <c r="X208" s="921"/>
      <c r="Y208" s="921"/>
      <c r="Z208" s="921"/>
      <c r="AA208" s="921"/>
      <c r="AB208" s="921"/>
      <c r="AC208" s="921"/>
      <c r="AD208" s="921"/>
      <c r="AE208" s="921"/>
      <c r="AF208" s="921"/>
      <c r="AG208" s="921"/>
      <c r="AH208" s="921"/>
      <c r="AI208" s="921"/>
      <c r="AJ208" s="922"/>
    </row>
    <row r="209" spans="1:36">
      <c r="A209" s="927"/>
      <c r="B209" s="928"/>
      <c r="C209" s="51" t="s">
        <v>1343</v>
      </c>
      <c r="D209" s="60" t="s">
        <v>245</v>
      </c>
      <c r="E209" s="802" t="s">
        <v>245</v>
      </c>
      <c r="F209" s="921"/>
      <c r="G209" s="921"/>
      <c r="H209" s="921"/>
      <c r="I209" s="921"/>
      <c r="J209" s="921"/>
      <c r="K209" s="921"/>
      <c r="L209" s="921"/>
      <c r="M209" s="921"/>
      <c r="N209" s="921"/>
      <c r="O209" s="921"/>
      <c r="P209" s="921"/>
      <c r="Q209" s="921"/>
      <c r="R209" s="921"/>
      <c r="S209" s="921"/>
      <c r="T209" s="921"/>
      <c r="U209" s="921"/>
      <c r="V209" s="921"/>
      <c r="W209" s="921"/>
      <c r="X209" s="921"/>
      <c r="Y209" s="921"/>
      <c r="Z209" s="921"/>
      <c r="AA209" s="921"/>
      <c r="AB209" s="921"/>
      <c r="AC209" s="921"/>
      <c r="AD209" s="921"/>
      <c r="AE209" s="921"/>
      <c r="AF209" s="921"/>
      <c r="AG209" s="921"/>
      <c r="AH209" s="921"/>
      <c r="AI209" s="921"/>
      <c r="AJ209" s="922"/>
    </row>
    <row r="210" spans="1:36">
      <c r="A210" s="927"/>
      <c r="B210" s="930"/>
      <c r="C210" s="51" t="s">
        <v>1344</v>
      </c>
      <c r="D210" s="60" t="s">
        <v>245</v>
      </c>
      <c r="E210" s="802" t="s">
        <v>245</v>
      </c>
      <c r="F210" s="921"/>
      <c r="G210" s="921"/>
      <c r="H210" s="921"/>
      <c r="I210" s="921"/>
      <c r="J210" s="921"/>
      <c r="K210" s="921"/>
      <c r="L210" s="921"/>
      <c r="M210" s="921"/>
      <c r="N210" s="921"/>
      <c r="O210" s="921"/>
      <c r="P210" s="921"/>
      <c r="Q210" s="921"/>
      <c r="R210" s="921"/>
      <c r="S210" s="921"/>
      <c r="T210" s="921"/>
      <c r="U210" s="921"/>
      <c r="V210" s="921"/>
      <c r="W210" s="921"/>
      <c r="X210" s="921"/>
      <c r="Y210" s="921"/>
      <c r="Z210" s="921"/>
      <c r="AA210" s="921"/>
      <c r="AB210" s="921"/>
      <c r="AC210" s="921"/>
      <c r="AD210" s="921"/>
      <c r="AE210" s="921"/>
      <c r="AF210" s="921"/>
      <c r="AG210" s="921"/>
      <c r="AH210" s="921"/>
      <c r="AI210" s="921"/>
      <c r="AJ210" s="922"/>
    </row>
    <row r="211" spans="1:36">
      <c r="A211" s="927"/>
      <c r="B211" s="828" t="s">
        <v>1345</v>
      </c>
      <c r="C211" s="51" t="s">
        <v>1346</v>
      </c>
      <c r="D211" s="437" t="s">
        <v>651</v>
      </c>
      <c r="E211" s="824" t="s">
        <v>652</v>
      </c>
      <c r="F211" s="923"/>
      <c r="G211" s="923"/>
      <c r="H211" s="923"/>
      <c r="I211" s="923"/>
      <c r="J211" s="923"/>
      <c r="K211" s="923"/>
      <c r="L211" s="923"/>
      <c r="M211" s="923"/>
      <c r="N211" s="923"/>
      <c r="O211" s="923"/>
      <c r="P211" s="923"/>
      <c r="Q211" s="923"/>
      <c r="R211" s="923"/>
      <c r="S211" s="923"/>
      <c r="T211" s="923"/>
      <c r="U211" s="923"/>
      <c r="V211" s="923"/>
      <c r="W211" s="923"/>
      <c r="X211" s="923"/>
      <c r="Y211" s="923"/>
      <c r="Z211" s="923"/>
      <c r="AA211" s="923"/>
      <c r="AB211" s="923"/>
      <c r="AC211" s="923"/>
      <c r="AD211" s="923"/>
      <c r="AE211" s="923"/>
      <c r="AF211" s="923"/>
      <c r="AG211" s="923"/>
      <c r="AH211" s="923"/>
      <c r="AI211" s="923"/>
      <c r="AJ211" s="935"/>
    </row>
    <row r="212" spans="1:36">
      <c r="A212" s="927"/>
      <c r="B212" s="958"/>
      <c r="C212" s="51" t="s">
        <v>1347</v>
      </c>
      <c r="D212" s="427" t="s">
        <v>653</v>
      </c>
      <c r="E212" s="829" t="s">
        <v>654</v>
      </c>
      <c r="F212" s="912"/>
      <c r="G212" s="912"/>
      <c r="H212" s="912"/>
      <c r="I212" s="912"/>
      <c r="J212" s="912"/>
      <c r="K212" s="912"/>
      <c r="L212" s="912"/>
      <c r="M212" s="912"/>
      <c r="N212" s="912"/>
      <c r="O212" s="912"/>
      <c r="P212" s="912"/>
      <c r="Q212" s="912"/>
      <c r="R212" s="912"/>
      <c r="S212" s="912"/>
      <c r="T212" s="912"/>
      <c r="U212" s="912"/>
      <c r="V212" s="912"/>
      <c r="W212" s="912"/>
      <c r="X212" s="912"/>
      <c r="Y212" s="912"/>
      <c r="Z212" s="912"/>
      <c r="AA212" s="912"/>
      <c r="AB212" s="912"/>
      <c r="AC212" s="912"/>
      <c r="AD212" s="912"/>
      <c r="AE212" s="912"/>
      <c r="AF212" s="912"/>
      <c r="AG212" s="912"/>
      <c r="AH212" s="912"/>
      <c r="AI212" s="912"/>
      <c r="AJ212" s="932"/>
    </row>
    <row r="213" spans="1:36">
      <c r="A213" s="927"/>
      <c r="B213" s="958"/>
      <c r="C213" s="51" t="s">
        <v>1348</v>
      </c>
      <c r="D213" s="427" t="s">
        <v>655</v>
      </c>
      <c r="E213" s="830" t="s">
        <v>656</v>
      </c>
      <c r="F213" s="944"/>
      <c r="G213" s="944"/>
      <c r="H213" s="944"/>
      <c r="I213" s="944"/>
      <c r="J213" s="944"/>
      <c r="K213" s="944"/>
      <c r="L213" s="944"/>
      <c r="M213" s="944"/>
      <c r="N213" s="944"/>
      <c r="O213" s="944"/>
      <c r="P213" s="944"/>
      <c r="Q213" s="944"/>
      <c r="R213" s="944"/>
      <c r="S213" s="944"/>
      <c r="T213" s="944"/>
      <c r="U213" s="944"/>
      <c r="V213" s="944"/>
      <c r="W213" s="944"/>
      <c r="X213" s="944"/>
      <c r="Y213" s="944"/>
      <c r="Z213" s="944"/>
      <c r="AA213" s="944"/>
      <c r="AB213" s="944"/>
      <c r="AC213" s="944"/>
      <c r="AD213" s="944"/>
      <c r="AE213" s="944"/>
      <c r="AF213" s="944"/>
      <c r="AG213" s="944"/>
      <c r="AH213" s="944"/>
      <c r="AI213" s="944"/>
      <c r="AJ213" s="934"/>
    </row>
    <row r="214" spans="1:36">
      <c r="A214" s="927"/>
      <c r="B214" s="959"/>
      <c r="C214" s="51" t="s">
        <v>1349</v>
      </c>
      <c r="D214" s="430" t="s">
        <v>657</v>
      </c>
      <c r="E214" s="831" t="s">
        <v>658</v>
      </c>
      <c r="F214" s="914"/>
      <c r="G214" s="914"/>
      <c r="H214" s="914"/>
      <c r="I214" s="914"/>
      <c r="J214" s="914"/>
      <c r="K214" s="914"/>
      <c r="L214" s="914"/>
      <c r="M214" s="914"/>
      <c r="N214" s="914"/>
      <c r="O214" s="914"/>
      <c r="P214" s="914"/>
      <c r="Q214" s="914"/>
      <c r="R214" s="914"/>
      <c r="S214" s="914"/>
      <c r="T214" s="914"/>
      <c r="U214" s="914"/>
      <c r="V214" s="914"/>
      <c r="W214" s="914"/>
      <c r="X214" s="914"/>
      <c r="Y214" s="914"/>
      <c r="Z214" s="914"/>
      <c r="AA214" s="914"/>
      <c r="AB214" s="914"/>
      <c r="AC214" s="914"/>
      <c r="AD214" s="914"/>
      <c r="AE214" s="914"/>
      <c r="AF214" s="914"/>
      <c r="AG214" s="914"/>
      <c r="AH214" s="914"/>
      <c r="AI214" s="914"/>
      <c r="AJ214" s="931"/>
    </row>
    <row r="215" spans="1:36">
      <c r="A215" s="927"/>
      <c r="B215" s="828" t="s">
        <v>1350</v>
      </c>
      <c r="C215" s="51" t="s">
        <v>1351</v>
      </c>
      <c r="D215" s="437" t="s">
        <v>659</v>
      </c>
      <c r="E215" s="824" t="s">
        <v>660</v>
      </c>
      <c r="F215" s="923"/>
      <c r="G215" s="923"/>
      <c r="H215" s="923"/>
      <c r="I215" s="923"/>
      <c r="J215" s="923"/>
      <c r="K215" s="923"/>
      <c r="L215" s="923"/>
      <c r="M215" s="923"/>
      <c r="N215" s="923"/>
      <c r="O215" s="923"/>
      <c r="P215" s="923"/>
      <c r="Q215" s="923"/>
      <c r="R215" s="923"/>
      <c r="S215" s="923"/>
      <c r="T215" s="923"/>
      <c r="U215" s="923"/>
      <c r="V215" s="923"/>
      <c r="W215" s="923"/>
      <c r="X215" s="923"/>
      <c r="Y215" s="923"/>
      <c r="Z215" s="923"/>
      <c r="AA215" s="923"/>
      <c r="AB215" s="923"/>
      <c r="AC215" s="923"/>
      <c r="AD215" s="923"/>
      <c r="AE215" s="923"/>
      <c r="AF215" s="923"/>
      <c r="AG215" s="923"/>
      <c r="AH215" s="923"/>
      <c r="AI215" s="923"/>
      <c r="AJ215" s="935"/>
    </row>
    <row r="216" spans="1:36">
      <c r="A216" s="927"/>
      <c r="B216" s="958"/>
      <c r="C216" s="51" t="s">
        <v>1352</v>
      </c>
      <c r="D216" s="427" t="s">
        <v>661</v>
      </c>
      <c r="E216" s="829" t="s">
        <v>662</v>
      </c>
      <c r="F216" s="912"/>
      <c r="G216" s="912"/>
      <c r="H216" s="912"/>
      <c r="I216" s="912"/>
      <c r="J216" s="912"/>
      <c r="K216" s="912"/>
      <c r="L216" s="912"/>
      <c r="M216" s="912"/>
      <c r="N216" s="912"/>
      <c r="O216" s="912"/>
      <c r="P216" s="912"/>
      <c r="Q216" s="912"/>
      <c r="R216" s="912"/>
      <c r="S216" s="912"/>
      <c r="T216" s="912"/>
      <c r="U216" s="912"/>
      <c r="V216" s="912"/>
      <c r="W216" s="912"/>
      <c r="X216" s="912"/>
      <c r="Y216" s="912"/>
      <c r="Z216" s="912"/>
      <c r="AA216" s="912"/>
      <c r="AB216" s="912"/>
      <c r="AC216" s="912"/>
      <c r="AD216" s="912"/>
      <c r="AE216" s="912"/>
      <c r="AF216" s="912"/>
      <c r="AG216" s="912"/>
      <c r="AH216" s="912"/>
      <c r="AI216" s="912"/>
      <c r="AJ216" s="932"/>
    </row>
    <row r="217" spans="1:36">
      <c r="A217" s="927"/>
      <c r="B217" s="958"/>
      <c r="C217" s="51" t="s">
        <v>1353</v>
      </c>
      <c r="D217" s="427" t="s">
        <v>663</v>
      </c>
      <c r="E217" s="830" t="s">
        <v>664</v>
      </c>
      <c r="F217" s="944"/>
      <c r="G217" s="944"/>
      <c r="H217" s="944"/>
      <c r="I217" s="944"/>
      <c r="J217" s="944"/>
      <c r="K217" s="944"/>
      <c r="L217" s="944"/>
      <c r="M217" s="944"/>
      <c r="N217" s="944"/>
      <c r="O217" s="944"/>
      <c r="P217" s="944"/>
      <c r="Q217" s="944"/>
      <c r="R217" s="944"/>
      <c r="S217" s="944"/>
      <c r="T217" s="944"/>
      <c r="U217" s="944"/>
      <c r="V217" s="944"/>
      <c r="W217" s="944"/>
      <c r="X217" s="944"/>
      <c r="Y217" s="944"/>
      <c r="Z217" s="944"/>
      <c r="AA217" s="944"/>
      <c r="AB217" s="944"/>
      <c r="AC217" s="944"/>
      <c r="AD217" s="944"/>
      <c r="AE217" s="944"/>
      <c r="AF217" s="944"/>
      <c r="AG217" s="944"/>
      <c r="AH217" s="944"/>
      <c r="AI217" s="944"/>
      <c r="AJ217" s="934"/>
    </row>
    <row r="218" spans="1:36">
      <c r="A218" s="927"/>
      <c r="B218" s="959"/>
      <c r="C218" s="51" t="s">
        <v>1354</v>
      </c>
      <c r="D218" s="430" t="s">
        <v>665</v>
      </c>
      <c r="E218" s="831" t="s">
        <v>666</v>
      </c>
      <c r="F218" s="914"/>
      <c r="G218" s="914"/>
      <c r="H218" s="914"/>
      <c r="I218" s="914"/>
      <c r="J218" s="914"/>
      <c r="K218" s="914"/>
      <c r="L218" s="914"/>
      <c r="M218" s="914"/>
      <c r="N218" s="914"/>
      <c r="O218" s="914"/>
      <c r="P218" s="914"/>
      <c r="Q218" s="914"/>
      <c r="R218" s="914"/>
      <c r="S218" s="914"/>
      <c r="T218" s="914"/>
      <c r="U218" s="914"/>
      <c r="V218" s="914"/>
      <c r="W218" s="914"/>
      <c r="X218" s="914"/>
      <c r="Y218" s="914"/>
      <c r="Z218" s="914"/>
      <c r="AA218" s="914"/>
      <c r="AB218" s="914"/>
      <c r="AC218" s="914"/>
      <c r="AD218" s="914"/>
      <c r="AE218" s="914"/>
      <c r="AF218" s="914"/>
      <c r="AG218" s="914"/>
      <c r="AH218" s="914"/>
      <c r="AI218" s="914"/>
      <c r="AJ218" s="931"/>
    </row>
    <row r="219" spans="1:36">
      <c r="A219" s="927"/>
      <c r="B219" s="828" t="s">
        <v>1355</v>
      </c>
      <c r="C219" s="51" t="s">
        <v>1356</v>
      </c>
      <c r="D219" s="437" t="s">
        <v>667</v>
      </c>
      <c r="E219" s="824" t="s">
        <v>668</v>
      </c>
      <c r="F219" s="923"/>
      <c r="G219" s="923"/>
      <c r="H219" s="923"/>
      <c r="I219" s="923"/>
      <c r="J219" s="923"/>
      <c r="K219" s="923"/>
      <c r="L219" s="923"/>
      <c r="M219" s="923"/>
      <c r="N219" s="923"/>
      <c r="O219" s="923"/>
      <c r="P219" s="923"/>
      <c r="Q219" s="923"/>
      <c r="R219" s="923"/>
      <c r="S219" s="923"/>
      <c r="T219" s="923"/>
      <c r="U219" s="923"/>
      <c r="V219" s="923"/>
      <c r="W219" s="923"/>
      <c r="X219" s="923"/>
      <c r="Y219" s="923"/>
      <c r="Z219" s="923"/>
      <c r="AA219" s="923"/>
      <c r="AB219" s="923"/>
      <c r="AC219" s="923"/>
      <c r="AD219" s="923"/>
      <c r="AE219" s="923"/>
      <c r="AF219" s="923"/>
      <c r="AG219" s="923"/>
      <c r="AH219" s="923"/>
      <c r="AI219" s="923"/>
      <c r="AJ219" s="935"/>
    </row>
    <row r="220" spans="1:36">
      <c r="A220" s="927"/>
      <c r="B220" s="958"/>
      <c r="C220" s="51" t="s">
        <v>1357</v>
      </c>
      <c r="D220" s="427" t="s">
        <v>669</v>
      </c>
      <c r="E220" s="829" t="s">
        <v>670</v>
      </c>
      <c r="F220" s="912"/>
      <c r="G220" s="912"/>
      <c r="H220" s="912"/>
      <c r="I220" s="912"/>
      <c r="J220" s="912"/>
      <c r="K220" s="912"/>
      <c r="L220" s="912"/>
      <c r="M220" s="912"/>
      <c r="N220" s="912"/>
      <c r="O220" s="912"/>
      <c r="P220" s="912"/>
      <c r="Q220" s="912"/>
      <c r="R220" s="912"/>
      <c r="S220" s="912"/>
      <c r="T220" s="912"/>
      <c r="U220" s="912"/>
      <c r="V220" s="912"/>
      <c r="W220" s="912"/>
      <c r="X220" s="912"/>
      <c r="Y220" s="912"/>
      <c r="Z220" s="912"/>
      <c r="AA220" s="912"/>
      <c r="AB220" s="912"/>
      <c r="AC220" s="912"/>
      <c r="AD220" s="912"/>
      <c r="AE220" s="912"/>
      <c r="AF220" s="912"/>
      <c r="AG220" s="912"/>
      <c r="AH220" s="912"/>
      <c r="AI220" s="912"/>
      <c r="AJ220" s="932"/>
    </row>
    <row r="221" spans="1:36">
      <c r="A221" s="927"/>
      <c r="B221" s="958"/>
      <c r="C221" s="51" t="s">
        <v>1358</v>
      </c>
      <c r="D221" s="427" t="s">
        <v>671</v>
      </c>
      <c r="E221" s="830" t="s">
        <v>672</v>
      </c>
      <c r="F221" s="944"/>
      <c r="G221" s="944"/>
      <c r="H221" s="944"/>
      <c r="I221" s="944"/>
      <c r="J221" s="944"/>
      <c r="K221" s="944"/>
      <c r="L221" s="944"/>
      <c r="M221" s="944"/>
      <c r="N221" s="944"/>
      <c r="O221" s="944"/>
      <c r="P221" s="944"/>
      <c r="Q221" s="944"/>
      <c r="R221" s="944"/>
      <c r="S221" s="944"/>
      <c r="T221" s="944"/>
      <c r="U221" s="944"/>
      <c r="V221" s="944"/>
      <c r="W221" s="944"/>
      <c r="X221" s="944"/>
      <c r="Y221" s="944"/>
      <c r="Z221" s="944"/>
      <c r="AA221" s="944"/>
      <c r="AB221" s="944"/>
      <c r="AC221" s="944"/>
      <c r="AD221" s="944"/>
      <c r="AE221" s="944"/>
      <c r="AF221" s="944"/>
      <c r="AG221" s="944"/>
      <c r="AH221" s="944"/>
      <c r="AI221" s="944"/>
      <c r="AJ221" s="934"/>
    </row>
    <row r="222" spans="1:36">
      <c r="A222" s="927"/>
      <c r="B222" s="959"/>
      <c r="C222" s="51" t="s">
        <v>1359</v>
      </c>
      <c r="D222" s="430" t="s">
        <v>673</v>
      </c>
      <c r="E222" s="831" t="s">
        <v>674</v>
      </c>
      <c r="F222" s="914"/>
      <c r="G222" s="914"/>
      <c r="H222" s="914"/>
      <c r="I222" s="914"/>
      <c r="J222" s="914"/>
      <c r="K222" s="914"/>
      <c r="L222" s="914"/>
      <c r="M222" s="914"/>
      <c r="N222" s="914"/>
      <c r="O222" s="914"/>
      <c r="P222" s="914"/>
      <c r="Q222" s="914"/>
      <c r="R222" s="914"/>
      <c r="S222" s="914"/>
      <c r="T222" s="914"/>
      <c r="U222" s="914"/>
      <c r="V222" s="914"/>
      <c r="W222" s="914"/>
      <c r="X222" s="914"/>
      <c r="Y222" s="914"/>
      <c r="Z222" s="914"/>
      <c r="AA222" s="914"/>
      <c r="AB222" s="914"/>
      <c r="AC222" s="914"/>
      <c r="AD222" s="914"/>
      <c r="AE222" s="914"/>
      <c r="AF222" s="914"/>
      <c r="AG222" s="914"/>
      <c r="AH222" s="914"/>
      <c r="AI222" s="914"/>
      <c r="AJ222" s="931"/>
    </row>
    <row r="223" spans="1:36">
      <c r="A223" s="927"/>
      <c r="B223" s="828" t="s">
        <v>1360</v>
      </c>
      <c r="C223" s="51" t="s">
        <v>1361</v>
      </c>
      <c r="D223" s="62" t="s">
        <v>245</v>
      </c>
      <c r="E223" s="802" t="s">
        <v>245</v>
      </c>
      <c r="F223" s="921"/>
      <c r="G223" s="921"/>
      <c r="H223" s="921"/>
      <c r="I223" s="921"/>
      <c r="J223" s="921"/>
      <c r="K223" s="921"/>
      <c r="L223" s="921"/>
      <c r="M223" s="921"/>
      <c r="N223" s="921"/>
      <c r="O223" s="921"/>
      <c r="P223" s="921"/>
      <c r="Q223" s="921"/>
      <c r="R223" s="921"/>
      <c r="S223" s="921"/>
      <c r="T223" s="921"/>
      <c r="U223" s="921"/>
      <c r="V223" s="921"/>
      <c r="W223" s="921"/>
      <c r="X223" s="921"/>
      <c r="Y223" s="921"/>
      <c r="Z223" s="921"/>
      <c r="AA223" s="921"/>
      <c r="AB223" s="921"/>
      <c r="AC223" s="921"/>
      <c r="AD223" s="921"/>
      <c r="AE223" s="921"/>
      <c r="AF223" s="921"/>
      <c r="AG223" s="921"/>
      <c r="AH223" s="921"/>
      <c r="AI223" s="921"/>
      <c r="AJ223" s="922"/>
    </row>
    <row r="224" spans="1:36">
      <c r="A224" s="927"/>
      <c r="B224" s="958"/>
      <c r="C224" s="51" t="s">
        <v>1362</v>
      </c>
      <c r="D224" s="62" t="s">
        <v>245</v>
      </c>
      <c r="E224" s="802" t="s">
        <v>245</v>
      </c>
      <c r="F224" s="921"/>
      <c r="G224" s="921"/>
      <c r="H224" s="921"/>
      <c r="I224" s="921"/>
      <c r="J224" s="921"/>
      <c r="K224" s="921"/>
      <c r="L224" s="921"/>
      <c r="M224" s="921"/>
      <c r="N224" s="921"/>
      <c r="O224" s="921"/>
      <c r="P224" s="921"/>
      <c r="Q224" s="921"/>
      <c r="R224" s="921"/>
      <c r="S224" s="921"/>
      <c r="T224" s="921"/>
      <c r="U224" s="921"/>
      <c r="V224" s="921"/>
      <c r="W224" s="921"/>
      <c r="X224" s="921"/>
      <c r="Y224" s="921"/>
      <c r="Z224" s="921"/>
      <c r="AA224" s="921"/>
      <c r="AB224" s="921"/>
      <c r="AC224" s="921"/>
      <c r="AD224" s="921"/>
      <c r="AE224" s="921"/>
      <c r="AF224" s="921"/>
      <c r="AG224" s="921"/>
      <c r="AH224" s="921"/>
      <c r="AI224" s="921"/>
      <c r="AJ224" s="922"/>
    </row>
    <row r="225" spans="1:36">
      <c r="A225" s="927"/>
      <c r="B225" s="958"/>
      <c r="C225" s="51" t="s">
        <v>1363</v>
      </c>
      <c r="D225" s="62" t="s">
        <v>245</v>
      </c>
      <c r="E225" s="802" t="s">
        <v>245</v>
      </c>
      <c r="F225" s="921"/>
      <c r="G225" s="921"/>
      <c r="H225" s="921"/>
      <c r="I225" s="921"/>
      <c r="J225" s="921"/>
      <c r="K225" s="921"/>
      <c r="L225" s="921"/>
      <c r="M225" s="921"/>
      <c r="N225" s="921"/>
      <c r="O225" s="921"/>
      <c r="P225" s="921"/>
      <c r="Q225" s="921"/>
      <c r="R225" s="921"/>
      <c r="S225" s="921"/>
      <c r="T225" s="921"/>
      <c r="U225" s="921"/>
      <c r="V225" s="921"/>
      <c r="W225" s="921"/>
      <c r="X225" s="921"/>
      <c r="Y225" s="921"/>
      <c r="Z225" s="921"/>
      <c r="AA225" s="921"/>
      <c r="AB225" s="921"/>
      <c r="AC225" s="921"/>
      <c r="AD225" s="921"/>
      <c r="AE225" s="921"/>
      <c r="AF225" s="921"/>
      <c r="AG225" s="921"/>
      <c r="AH225" s="921"/>
      <c r="AI225" s="921"/>
      <c r="AJ225" s="922"/>
    </row>
    <row r="226" spans="1:36">
      <c r="A226" s="927"/>
      <c r="B226" s="959"/>
      <c r="C226" s="51" t="s">
        <v>1364</v>
      </c>
      <c r="D226" s="62" t="s">
        <v>245</v>
      </c>
      <c r="E226" s="802" t="s">
        <v>245</v>
      </c>
      <c r="F226" s="921"/>
      <c r="G226" s="921"/>
      <c r="H226" s="921"/>
      <c r="I226" s="921"/>
      <c r="J226" s="921"/>
      <c r="K226" s="921"/>
      <c r="L226" s="921"/>
      <c r="M226" s="921"/>
      <c r="N226" s="921"/>
      <c r="O226" s="921"/>
      <c r="P226" s="921"/>
      <c r="Q226" s="921"/>
      <c r="R226" s="921"/>
      <c r="S226" s="921"/>
      <c r="T226" s="921"/>
      <c r="U226" s="921"/>
      <c r="V226" s="921"/>
      <c r="W226" s="921"/>
      <c r="X226" s="921"/>
      <c r="Y226" s="921"/>
      <c r="Z226" s="921"/>
      <c r="AA226" s="921"/>
      <c r="AB226" s="921"/>
      <c r="AC226" s="921"/>
      <c r="AD226" s="921"/>
      <c r="AE226" s="921"/>
      <c r="AF226" s="921"/>
      <c r="AG226" s="921"/>
      <c r="AH226" s="921"/>
      <c r="AI226" s="921"/>
      <c r="AJ226" s="922"/>
    </row>
    <row r="227" spans="1:36">
      <c r="A227" s="927"/>
      <c r="B227" s="828" t="s">
        <v>1365</v>
      </c>
      <c r="C227" s="51" t="s">
        <v>1366</v>
      </c>
      <c r="D227" s="832" t="s">
        <v>1367</v>
      </c>
      <c r="E227" s="695" t="s">
        <v>681</v>
      </c>
      <c r="F227" s="696"/>
      <c r="G227" s="696"/>
      <c r="H227" s="696"/>
      <c r="I227" s="696"/>
      <c r="J227" s="696"/>
      <c r="K227" s="696"/>
      <c r="L227" s="696"/>
      <c r="M227" s="696"/>
      <c r="N227" s="696"/>
      <c r="O227" s="696"/>
      <c r="P227" s="696"/>
      <c r="Q227" s="696"/>
      <c r="R227" s="696"/>
      <c r="S227" s="696"/>
      <c r="T227" s="696"/>
      <c r="U227" s="696"/>
      <c r="V227" s="696"/>
      <c r="W227" s="696"/>
      <c r="X227" s="696"/>
      <c r="Y227" s="696"/>
      <c r="Z227" s="696"/>
      <c r="AA227" s="696"/>
      <c r="AB227" s="696"/>
      <c r="AC227" s="696"/>
      <c r="AD227" s="696"/>
      <c r="AE227" s="696"/>
      <c r="AF227" s="696"/>
      <c r="AG227" s="696"/>
      <c r="AH227" s="696"/>
      <c r="AI227" s="696"/>
      <c r="AJ227" s="697"/>
    </row>
    <row r="228" spans="1:36">
      <c r="A228" s="927"/>
      <c r="B228" s="958"/>
      <c r="C228" s="51" t="s">
        <v>1368</v>
      </c>
      <c r="D228" s="928"/>
      <c r="E228" s="698"/>
      <c r="F228" s="701"/>
      <c r="G228" s="701"/>
      <c r="H228" s="701"/>
      <c r="I228" s="701"/>
      <c r="J228" s="701"/>
      <c r="K228" s="701"/>
      <c r="L228" s="701"/>
      <c r="M228" s="701"/>
      <c r="N228" s="701"/>
      <c r="O228" s="701"/>
      <c r="P228" s="701"/>
      <c r="Q228" s="701"/>
      <c r="R228" s="701"/>
      <c r="S228" s="701"/>
      <c r="T228" s="701"/>
      <c r="U228" s="701"/>
      <c r="V228" s="701"/>
      <c r="W228" s="701"/>
      <c r="X228" s="701"/>
      <c r="Y228" s="701"/>
      <c r="Z228" s="701"/>
      <c r="AA228" s="701"/>
      <c r="AB228" s="701"/>
      <c r="AC228" s="701"/>
      <c r="AD228" s="701"/>
      <c r="AE228" s="701"/>
      <c r="AF228" s="701"/>
      <c r="AG228" s="701"/>
      <c r="AH228" s="701"/>
      <c r="AI228" s="701"/>
      <c r="AJ228" s="700"/>
    </row>
    <row r="229" spans="1:36">
      <c r="A229" s="927"/>
      <c r="B229" s="958"/>
      <c r="C229" s="51" t="s">
        <v>1369</v>
      </c>
      <c r="D229" s="928"/>
      <c r="E229" s="698"/>
      <c r="F229" s="701"/>
      <c r="G229" s="701"/>
      <c r="H229" s="701"/>
      <c r="I229" s="701"/>
      <c r="J229" s="701"/>
      <c r="K229" s="701"/>
      <c r="L229" s="701"/>
      <c r="M229" s="701"/>
      <c r="N229" s="701"/>
      <c r="O229" s="701"/>
      <c r="P229" s="701"/>
      <c r="Q229" s="701"/>
      <c r="R229" s="701"/>
      <c r="S229" s="701"/>
      <c r="T229" s="701"/>
      <c r="U229" s="701"/>
      <c r="V229" s="701"/>
      <c r="W229" s="701"/>
      <c r="X229" s="701"/>
      <c r="Y229" s="701"/>
      <c r="Z229" s="701"/>
      <c r="AA229" s="701"/>
      <c r="AB229" s="701"/>
      <c r="AC229" s="701"/>
      <c r="AD229" s="701"/>
      <c r="AE229" s="701"/>
      <c r="AF229" s="701"/>
      <c r="AG229" s="701"/>
      <c r="AH229" s="701"/>
      <c r="AI229" s="701"/>
      <c r="AJ229" s="700"/>
    </row>
    <row r="230" spans="1:36">
      <c r="A230" s="927"/>
      <c r="B230" s="959"/>
      <c r="C230" s="51" t="s">
        <v>1370</v>
      </c>
      <c r="D230" s="928"/>
      <c r="E230" s="698"/>
      <c r="F230" s="701"/>
      <c r="G230" s="701"/>
      <c r="H230" s="701"/>
      <c r="I230" s="701"/>
      <c r="J230" s="701"/>
      <c r="K230" s="701"/>
      <c r="L230" s="701"/>
      <c r="M230" s="701"/>
      <c r="N230" s="701"/>
      <c r="O230" s="701"/>
      <c r="P230" s="701"/>
      <c r="Q230" s="701"/>
      <c r="R230" s="701"/>
      <c r="S230" s="701"/>
      <c r="T230" s="701"/>
      <c r="U230" s="701"/>
      <c r="V230" s="701"/>
      <c r="W230" s="701"/>
      <c r="X230" s="701"/>
      <c r="Y230" s="701"/>
      <c r="Z230" s="701"/>
      <c r="AA230" s="701"/>
      <c r="AB230" s="701"/>
      <c r="AC230" s="701"/>
      <c r="AD230" s="701"/>
      <c r="AE230" s="701"/>
      <c r="AF230" s="701"/>
      <c r="AG230" s="701"/>
      <c r="AH230" s="701"/>
      <c r="AI230" s="701"/>
      <c r="AJ230" s="700"/>
    </row>
    <row r="231" spans="1:36">
      <c r="A231" s="927"/>
      <c r="B231" s="828" t="s">
        <v>1371</v>
      </c>
      <c r="C231" s="51" t="s">
        <v>1372</v>
      </c>
      <c r="D231" s="928"/>
      <c r="E231" s="698"/>
      <c r="F231" s="701"/>
      <c r="G231" s="701"/>
      <c r="H231" s="701"/>
      <c r="I231" s="701"/>
      <c r="J231" s="701"/>
      <c r="K231" s="701"/>
      <c r="L231" s="701"/>
      <c r="M231" s="701"/>
      <c r="N231" s="701"/>
      <c r="O231" s="701"/>
      <c r="P231" s="701"/>
      <c r="Q231" s="701"/>
      <c r="R231" s="701"/>
      <c r="S231" s="701"/>
      <c r="T231" s="701"/>
      <c r="U231" s="701"/>
      <c r="V231" s="701"/>
      <c r="W231" s="701"/>
      <c r="X231" s="701"/>
      <c r="Y231" s="701"/>
      <c r="Z231" s="701"/>
      <c r="AA231" s="701"/>
      <c r="AB231" s="701"/>
      <c r="AC231" s="701"/>
      <c r="AD231" s="701"/>
      <c r="AE231" s="701"/>
      <c r="AF231" s="701"/>
      <c r="AG231" s="701"/>
      <c r="AH231" s="701"/>
      <c r="AI231" s="701"/>
      <c r="AJ231" s="700"/>
    </row>
    <row r="232" spans="1:36">
      <c r="A232" s="927"/>
      <c r="B232" s="958"/>
      <c r="C232" s="51" t="s">
        <v>1373</v>
      </c>
      <c r="D232" s="928"/>
      <c r="E232" s="698"/>
      <c r="F232" s="701"/>
      <c r="G232" s="701"/>
      <c r="H232" s="701"/>
      <c r="I232" s="701"/>
      <c r="J232" s="701"/>
      <c r="K232" s="701"/>
      <c r="L232" s="701"/>
      <c r="M232" s="701"/>
      <c r="N232" s="701"/>
      <c r="O232" s="701"/>
      <c r="P232" s="701"/>
      <c r="Q232" s="701"/>
      <c r="R232" s="701"/>
      <c r="S232" s="701"/>
      <c r="T232" s="701"/>
      <c r="U232" s="701"/>
      <c r="V232" s="701"/>
      <c r="W232" s="701"/>
      <c r="X232" s="701"/>
      <c r="Y232" s="701"/>
      <c r="Z232" s="701"/>
      <c r="AA232" s="701"/>
      <c r="AB232" s="701"/>
      <c r="AC232" s="701"/>
      <c r="AD232" s="701"/>
      <c r="AE232" s="701"/>
      <c r="AF232" s="701"/>
      <c r="AG232" s="701"/>
      <c r="AH232" s="701"/>
      <c r="AI232" s="701"/>
      <c r="AJ232" s="700"/>
    </row>
    <row r="233" spans="1:36">
      <c r="A233" s="927"/>
      <c r="B233" s="958"/>
      <c r="C233" s="51" t="s">
        <v>1374</v>
      </c>
      <c r="D233" s="928"/>
      <c r="E233" s="698"/>
      <c r="F233" s="701"/>
      <c r="G233" s="701"/>
      <c r="H233" s="701"/>
      <c r="I233" s="701"/>
      <c r="J233" s="701"/>
      <c r="K233" s="701"/>
      <c r="L233" s="701"/>
      <c r="M233" s="701"/>
      <c r="N233" s="701"/>
      <c r="O233" s="701"/>
      <c r="P233" s="701"/>
      <c r="Q233" s="701"/>
      <c r="R233" s="701"/>
      <c r="S233" s="701"/>
      <c r="T233" s="701"/>
      <c r="U233" s="701"/>
      <c r="V233" s="701"/>
      <c r="W233" s="701"/>
      <c r="X233" s="701"/>
      <c r="Y233" s="701"/>
      <c r="Z233" s="701"/>
      <c r="AA233" s="701"/>
      <c r="AB233" s="701"/>
      <c r="AC233" s="701"/>
      <c r="AD233" s="701"/>
      <c r="AE233" s="701"/>
      <c r="AF233" s="701"/>
      <c r="AG233" s="701"/>
      <c r="AH233" s="701"/>
      <c r="AI233" s="701"/>
      <c r="AJ233" s="700"/>
    </row>
    <row r="234" spans="1:36">
      <c r="A234" s="927"/>
      <c r="B234" s="959"/>
      <c r="C234" s="51" t="s">
        <v>1375</v>
      </c>
      <c r="D234" s="928"/>
      <c r="E234" s="698"/>
      <c r="F234" s="701"/>
      <c r="G234" s="701"/>
      <c r="H234" s="701"/>
      <c r="I234" s="701"/>
      <c r="J234" s="701"/>
      <c r="K234" s="701"/>
      <c r="L234" s="701"/>
      <c r="M234" s="701"/>
      <c r="N234" s="701"/>
      <c r="O234" s="701"/>
      <c r="P234" s="701"/>
      <c r="Q234" s="701"/>
      <c r="R234" s="701"/>
      <c r="S234" s="701"/>
      <c r="T234" s="701"/>
      <c r="U234" s="701"/>
      <c r="V234" s="701"/>
      <c r="W234" s="701"/>
      <c r="X234" s="701"/>
      <c r="Y234" s="701"/>
      <c r="Z234" s="701"/>
      <c r="AA234" s="701"/>
      <c r="AB234" s="701"/>
      <c r="AC234" s="701"/>
      <c r="AD234" s="701"/>
      <c r="AE234" s="701"/>
      <c r="AF234" s="701"/>
      <c r="AG234" s="701"/>
      <c r="AH234" s="701"/>
      <c r="AI234" s="701"/>
      <c r="AJ234" s="700"/>
    </row>
    <row r="235" spans="1:36">
      <c r="A235" s="927"/>
      <c r="B235" s="828" t="s">
        <v>1376</v>
      </c>
      <c r="C235" s="51" t="s">
        <v>1377</v>
      </c>
      <c r="D235" s="928"/>
      <c r="E235" s="698"/>
      <c r="F235" s="701"/>
      <c r="G235" s="701"/>
      <c r="H235" s="701"/>
      <c r="I235" s="701"/>
      <c r="J235" s="701"/>
      <c r="K235" s="701"/>
      <c r="L235" s="701"/>
      <c r="M235" s="701"/>
      <c r="N235" s="701"/>
      <c r="O235" s="701"/>
      <c r="P235" s="701"/>
      <c r="Q235" s="701"/>
      <c r="R235" s="701"/>
      <c r="S235" s="701"/>
      <c r="T235" s="701"/>
      <c r="U235" s="701"/>
      <c r="V235" s="701"/>
      <c r="W235" s="701"/>
      <c r="X235" s="701"/>
      <c r="Y235" s="701"/>
      <c r="Z235" s="701"/>
      <c r="AA235" s="701"/>
      <c r="AB235" s="701"/>
      <c r="AC235" s="701"/>
      <c r="AD235" s="701"/>
      <c r="AE235" s="701"/>
      <c r="AF235" s="701"/>
      <c r="AG235" s="701"/>
      <c r="AH235" s="701"/>
      <c r="AI235" s="701"/>
      <c r="AJ235" s="700"/>
    </row>
    <row r="236" spans="1:36">
      <c r="A236" s="927"/>
      <c r="B236" s="958"/>
      <c r="C236" s="51" t="s">
        <v>1378</v>
      </c>
      <c r="D236" s="928"/>
      <c r="E236" s="698"/>
      <c r="F236" s="701"/>
      <c r="G236" s="701"/>
      <c r="H236" s="701"/>
      <c r="I236" s="701"/>
      <c r="J236" s="701"/>
      <c r="K236" s="701"/>
      <c r="L236" s="701"/>
      <c r="M236" s="701"/>
      <c r="N236" s="701"/>
      <c r="O236" s="701"/>
      <c r="P236" s="701"/>
      <c r="Q236" s="701"/>
      <c r="R236" s="701"/>
      <c r="S236" s="701"/>
      <c r="T236" s="701"/>
      <c r="U236" s="701"/>
      <c r="V236" s="701"/>
      <c r="W236" s="701"/>
      <c r="X236" s="701"/>
      <c r="Y236" s="701"/>
      <c r="Z236" s="701"/>
      <c r="AA236" s="701"/>
      <c r="AB236" s="701"/>
      <c r="AC236" s="701"/>
      <c r="AD236" s="701"/>
      <c r="AE236" s="701"/>
      <c r="AF236" s="701"/>
      <c r="AG236" s="701"/>
      <c r="AH236" s="701"/>
      <c r="AI236" s="701"/>
      <c r="AJ236" s="700"/>
    </row>
    <row r="237" spans="1:36">
      <c r="A237" s="927"/>
      <c r="B237" s="958"/>
      <c r="C237" s="51" t="s">
        <v>1379</v>
      </c>
      <c r="D237" s="928"/>
      <c r="E237" s="698"/>
      <c r="F237" s="701"/>
      <c r="G237" s="701"/>
      <c r="H237" s="701"/>
      <c r="I237" s="701"/>
      <c r="J237" s="701"/>
      <c r="K237" s="701"/>
      <c r="L237" s="701"/>
      <c r="M237" s="701"/>
      <c r="N237" s="701"/>
      <c r="O237" s="701"/>
      <c r="P237" s="701"/>
      <c r="Q237" s="701"/>
      <c r="R237" s="701"/>
      <c r="S237" s="701"/>
      <c r="T237" s="701"/>
      <c r="U237" s="701"/>
      <c r="V237" s="701"/>
      <c r="W237" s="701"/>
      <c r="X237" s="701"/>
      <c r="Y237" s="701"/>
      <c r="Z237" s="701"/>
      <c r="AA237" s="701"/>
      <c r="AB237" s="701"/>
      <c r="AC237" s="701"/>
      <c r="AD237" s="701"/>
      <c r="AE237" s="701"/>
      <c r="AF237" s="701"/>
      <c r="AG237" s="701"/>
      <c r="AH237" s="701"/>
      <c r="AI237" s="701"/>
      <c r="AJ237" s="700"/>
    </row>
    <row r="238" spans="1:36">
      <c r="A238" s="927"/>
      <c r="B238" s="959"/>
      <c r="C238" s="51" t="s">
        <v>1380</v>
      </c>
      <c r="D238" s="960"/>
      <c r="E238" s="833"/>
      <c r="F238" s="834"/>
      <c r="G238" s="834"/>
      <c r="H238" s="834"/>
      <c r="I238" s="834"/>
      <c r="J238" s="834"/>
      <c r="K238" s="834"/>
      <c r="L238" s="834"/>
      <c r="M238" s="834"/>
      <c r="N238" s="834"/>
      <c r="O238" s="834"/>
      <c r="P238" s="834"/>
      <c r="Q238" s="834"/>
      <c r="R238" s="834"/>
      <c r="S238" s="834"/>
      <c r="T238" s="834"/>
      <c r="U238" s="834"/>
      <c r="V238" s="834"/>
      <c r="W238" s="834"/>
      <c r="X238" s="834"/>
      <c r="Y238" s="834"/>
      <c r="Z238" s="834"/>
      <c r="AA238" s="834"/>
      <c r="AB238" s="834"/>
      <c r="AC238" s="834"/>
      <c r="AD238" s="834"/>
      <c r="AE238" s="834"/>
      <c r="AF238" s="834"/>
      <c r="AG238" s="834"/>
      <c r="AH238" s="834"/>
      <c r="AI238" s="834"/>
      <c r="AJ238" s="835"/>
    </row>
    <row r="239" spans="1:36">
      <c r="A239" s="927"/>
      <c r="B239" s="828" t="s">
        <v>1381</v>
      </c>
      <c r="C239" s="51" t="s">
        <v>1382</v>
      </c>
      <c r="D239" s="62" t="s">
        <v>245</v>
      </c>
      <c r="E239" s="802" t="s">
        <v>245</v>
      </c>
      <c r="F239" s="921"/>
      <c r="G239" s="921"/>
      <c r="H239" s="921"/>
      <c r="I239" s="921"/>
      <c r="J239" s="921"/>
      <c r="K239" s="921"/>
      <c r="L239" s="921"/>
      <c r="M239" s="921"/>
      <c r="N239" s="921"/>
      <c r="O239" s="921"/>
      <c r="P239" s="921"/>
      <c r="Q239" s="921"/>
      <c r="R239" s="921"/>
      <c r="S239" s="921"/>
      <c r="T239" s="921"/>
      <c r="U239" s="921"/>
      <c r="V239" s="921"/>
      <c r="W239" s="921"/>
      <c r="X239" s="921"/>
      <c r="Y239" s="921"/>
      <c r="Z239" s="921"/>
      <c r="AA239" s="921"/>
      <c r="AB239" s="921"/>
      <c r="AC239" s="921"/>
      <c r="AD239" s="921"/>
      <c r="AE239" s="921"/>
      <c r="AF239" s="921"/>
      <c r="AG239" s="921"/>
      <c r="AH239" s="921"/>
      <c r="AI239" s="921"/>
      <c r="AJ239" s="922"/>
    </row>
    <row r="240" spans="1:36">
      <c r="A240" s="927"/>
      <c r="B240" s="958"/>
      <c r="C240" s="51" t="s">
        <v>1383</v>
      </c>
      <c r="D240" s="62" t="s">
        <v>245</v>
      </c>
      <c r="E240" s="802" t="s">
        <v>245</v>
      </c>
      <c r="F240" s="921"/>
      <c r="G240" s="921"/>
      <c r="H240" s="921"/>
      <c r="I240" s="921"/>
      <c r="J240" s="921"/>
      <c r="K240" s="921"/>
      <c r="L240" s="921"/>
      <c r="M240" s="921"/>
      <c r="N240" s="921"/>
      <c r="O240" s="921"/>
      <c r="P240" s="921"/>
      <c r="Q240" s="921"/>
      <c r="R240" s="921"/>
      <c r="S240" s="921"/>
      <c r="T240" s="921"/>
      <c r="U240" s="921"/>
      <c r="V240" s="921"/>
      <c r="W240" s="921"/>
      <c r="X240" s="921"/>
      <c r="Y240" s="921"/>
      <c r="Z240" s="921"/>
      <c r="AA240" s="921"/>
      <c r="AB240" s="921"/>
      <c r="AC240" s="921"/>
      <c r="AD240" s="921"/>
      <c r="AE240" s="921"/>
      <c r="AF240" s="921"/>
      <c r="AG240" s="921"/>
      <c r="AH240" s="921"/>
      <c r="AI240" s="921"/>
      <c r="AJ240" s="922"/>
    </row>
    <row r="241" spans="1:36">
      <c r="A241" s="927"/>
      <c r="B241" s="958"/>
      <c r="C241" s="51" t="s">
        <v>1384</v>
      </c>
      <c r="D241" s="62" t="s">
        <v>245</v>
      </c>
      <c r="E241" s="802" t="s">
        <v>245</v>
      </c>
      <c r="F241" s="921"/>
      <c r="G241" s="921"/>
      <c r="H241" s="921"/>
      <c r="I241" s="921"/>
      <c r="J241" s="921"/>
      <c r="K241" s="921"/>
      <c r="L241" s="921"/>
      <c r="M241" s="921"/>
      <c r="N241" s="921"/>
      <c r="O241" s="921"/>
      <c r="P241" s="921"/>
      <c r="Q241" s="921"/>
      <c r="R241" s="921"/>
      <c r="S241" s="921"/>
      <c r="T241" s="921"/>
      <c r="U241" s="921"/>
      <c r="V241" s="921"/>
      <c r="W241" s="921"/>
      <c r="X241" s="921"/>
      <c r="Y241" s="921"/>
      <c r="Z241" s="921"/>
      <c r="AA241" s="921"/>
      <c r="AB241" s="921"/>
      <c r="AC241" s="921"/>
      <c r="AD241" s="921"/>
      <c r="AE241" s="921"/>
      <c r="AF241" s="921"/>
      <c r="AG241" s="921"/>
      <c r="AH241" s="921"/>
      <c r="AI241" s="921"/>
      <c r="AJ241" s="922"/>
    </row>
    <row r="242" spans="1:36">
      <c r="A242" s="927"/>
      <c r="B242" s="959"/>
      <c r="C242" s="51" t="s">
        <v>1385</v>
      </c>
      <c r="D242" s="62" t="s">
        <v>245</v>
      </c>
      <c r="E242" s="802" t="s">
        <v>245</v>
      </c>
      <c r="F242" s="921"/>
      <c r="G242" s="921"/>
      <c r="H242" s="921"/>
      <c r="I242" s="921"/>
      <c r="J242" s="921"/>
      <c r="K242" s="921"/>
      <c r="L242" s="921"/>
      <c r="M242" s="921"/>
      <c r="N242" s="921"/>
      <c r="O242" s="921"/>
      <c r="P242" s="921"/>
      <c r="Q242" s="921"/>
      <c r="R242" s="921"/>
      <c r="S242" s="921"/>
      <c r="T242" s="921"/>
      <c r="U242" s="921"/>
      <c r="V242" s="921"/>
      <c r="W242" s="921"/>
      <c r="X242" s="921"/>
      <c r="Y242" s="921"/>
      <c r="Z242" s="921"/>
      <c r="AA242" s="921"/>
      <c r="AB242" s="921"/>
      <c r="AC242" s="921"/>
      <c r="AD242" s="921"/>
      <c r="AE242" s="921"/>
      <c r="AF242" s="921"/>
      <c r="AG242" s="921"/>
      <c r="AH242" s="921"/>
      <c r="AI242" s="921"/>
      <c r="AJ242" s="922"/>
    </row>
    <row r="243" spans="1:36">
      <c r="A243" s="927"/>
      <c r="B243" s="828" t="s">
        <v>1386</v>
      </c>
      <c r="C243" s="51" t="s">
        <v>1387</v>
      </c>
      <c r="D243" s="62" t="s">
        <v>245</v>
      </c>
      <c r="E243" s="802" t="s">
        <v>245</v>
      </c>
      <c r="F243" s="921"/>
      <c r="G243" s="921"/>
      <c r="H243" s="921"/>
      <c r="I243" s="921"/>
      <c r="J243" s="921"/>
      <c r="K243" s="921"/>
      <c r="L243" s="921"/>
      <c r="M243" s="921"/>
      <c r="N243" s="921"/>
      <c r="O243" s="921"/>
      <c r="P243" s="921"/>
      <c r="Q243" s="921"/>
      <c r="R243" s="921"/>
      <c r="S243" s="921"/>
      <c r="T243" s="921"/>
      <c r="U243" s="921"/>
      <c r="V243" s="921"/>
      <c r="W243" s="921"/>
      <c r="X243" s="921"/>
      <c r="Y243" s="921"/>
      <c r="Z243" s="921"/>
      <c r="AA243" s="921"/>
      <c r="AB243" s="921"/>
      <c r="AC243" s="921"/>
      <c r="AD243" s="921"/>
      <c r="AE243" s="921"/>
      <c r="AF243" s="921"/>
      <c r="AG243" s="921"/>
      <c r="AH243" s="921"/>
      <c r="AI243" s="921"/>
      <c r="AJ243" s="922"/>
    </row>
    <row r="244" spans="1:36">
      <c r="A244" s="927"/>
      <c r="B244" s="958"/>
      <c r="C244" s="51" t="s">
        <v>1388</v>
      </c>
      <c r="D244" s="62" t="s">
        <v>245</v>
      </c>
      <c r="E244" s="802" t="s">
        <v>245</v>
      </c>
      <c r="F244" s="921"/>
      <c r="G244" s="921"/>
      <c r="H244" s="921"/>
      <c r="I244" s="921"/>
      <c r="J244" s="921"/>
      <c r="K244" s="921"/>
      <c r="L244" s="921"/>
      <c r="M244" s="921"/>
      <c r="N244" s="921"/>
      <c r="O244" s="921"/>
      <c r="P244" s="921"/>
      <c r="Q244" s="921"/>
      <c r="R244" s="921"/>
      <c r="S244" s="921"/>
      <c r="T244" s="921"/>
      <c r="U244" s="921"/>
      <c r="V244" s="921"/>
      <c r="W244" s="921"/>
      <c r="X244" s="921"/>
      <c r="Y244" s="921"/>
      <c r="Z244" s="921"/>
      <c r="AA244" s="921"/>
      <c r="AB244" s="921"/>
      <c r="AC244" s="921"/>
      <c r="AD244" s="921"/>
      <c r="AE244" s="921"/>
      <c r="AF244" s="921"/>
      <c r="AG244" s="921"/>
      <c r="AH244" s="921"/>
      <c r="AI244" s="921"/>
      <c r="AJ244" s="922"/>
    </row>
    <row r="245" spans="1:36">
      <c r="A245" s="927"/>
      <c r="B245" s="958"/>
      <c r="C245" s="51" t="s">
        <v>1389</v>
      </c>
      <c r="D245" s="62" t="s">
        <v>245</v>
      </c>
      <c r="E245" s="802" t="s">
        <v>245</v>
      </c>
      <c r="F245" s="921"/>
      <c r="G245" s="921"/>
      <c r="H245" s="921"/>
      <c r="I245" s="921"/>
      <c r="J245" s="921"/>
      <c r="K245" s="921"/>
      <c r="L245" s="921"/>
      <c r="M245" s="921"/>
      <c r="N245" s="921"/>
      <c r="O245" s="921"/>
      <c r="P245" s="921"/>
      <c r="Q245" s="921"/>
      <c r="R245" s="921"/>
      <c r="S245" s="921"/>
      <c r="T245" s="921"/>
      <c r="U245" s="921"/>
      <c r="V245" s="921"/>
      <c r="W245" s="921"/>
      <c r="X245" s="921"/>
      <c r="Y245" s="921"/>
      <c r="Z245" s="921"/>
      <c r="AA245" s="921"/>
      <c r="AB245" s="921"/>
      <c r="AC245" s="921"/>
      <c r="AD245" s="921"/>
      <c r="AE245" s="921"/>
      <c r="AF245" s="921"/>
      <c r="AG245" s="921"/>
      <c r="AH245" s="921"/>
      <c r="AI245" s="921"/>
      <c r="AJ245" s="922"/>
    </row>
    <row r="246" spans="1:36">
      <c r="A246" s="927"/>
      <c r="B246" s="959"/>
      <c r="C246" s="51" t="s">
        <v>1390</v>
      </c>
      <c r="D246" s="62" t="s">
        <v>245</v>
      </c>
      <c r="E246" s="802" t="s">
        <v>245</v>
      </c>
      <c r="F246" s="921"/>
      <c r="G246" s="921"/>
      <c r="H246" s="921"/>
      <c r="I246" s="921"/>
      <c r="J246" s="921"/>
      <c r="K246" s="921"/>
      <c r="L246" s="921"/>
      <c r="M246" s="921"/>
      <c r="N246" s="921"/>
      <c r="O246" s="921"/>
      <c r="P246" s="921"/>
      <c r="Q246" s="921"/>
      <c r="R246" s="921"/>
      <c r="S246" s="921"/>
      <c r="T246" s="921"/>
      <c r="U246" s="921"/>
      <c r="V246" s="921"/>
      <c r="W246" s="921"/>
      <c r="X246" s="921"/>
      <c r="Y246" s="921"/>
      <c r="Z246" s="921"/>
      <c r="AA246" s="921"/>
      <c r="AB246" s="921"/>
      <c r="AC246" s="921"/>
      <c r="AD246" s="921"/>
      <c r="AE246" s="921"/>
      <c r="AF246" s="921"/>
      <c r="AG246" s="921"/>
      <c r="AH246" s="921"/>
      <c r="AI246" s="921"/>
      <c r="AJ246" s="922"/>
    </row>
    <row r="247" spans="1:36">
      <c r="A247" s="927"/>
      <c r="B247" s="828" t="s">
        <v>1391</v>
      </c>
      <c r="C247" s="51" t="s">
        <v>1392</v>
      </c>
      <c r="D247" s="62" t="s">
        <v>245</v>
      </c>
      <c r="E247" s="802" t="s">
        <v>245</v>
      </c>
      <c r="F247" s="921"/>
      <c r="G247" s="921"/>
      <c r="H247" s="921"/>
      <c r="I247" s="921"/>
      <c r="J247" s="921"/>
      <c r="K247" s="921"/>
      <c r="L247" s="921"/>
      <c r="M247" s="921"/>
      <c r="N247" s="921"/>
      <c r="O247" s="921"/>
      <c r="P247" s="921"/>
      <c r="Q247" s="921"/>
      <c r="R247" s="921"/>
      <c r="S247" s="921"/>
      <c r="T247" s="921"/>
      <c r="U247" s="921"/>
      <c r="V247" s="921"/>
      <c r="W247" s="921"/>
      <c r="X247" s="921"/>
      <c r="Y247" s="921"/>
      <c r="Z247" s="921"/>
      <c r="AA247" s="921"/>
      <c r="AB247" s="921"/>
      <c r="AC247" s="921"/>
      <c r="AD247" s="921"/>
      <c r="AE247" s="921"/>
      <c r="AF247" s="921"/>
      <c r="AG247" s="921"/>
      <c r="AH247" s="921"/>
      <c r="AI247" s="921"/>
      <c r="AJ247" s="922"/>
    </row>
    <row r="248" spans="1:36">
      <c r="A248" s="927"/>
      <c r="B248" s="958"/>
      <c r="C248" s="51" t="s">
        <v>1393</v>
      </c>
      <c r="D248" s="62" t="s">
        <v>245</v>
      </c>
      <c r="E248" s="802" t="s">
        <v>245</v>
      </c>
      <c r="F248" s="921"/>
      <c r="G248" s="921"/>
      <c r="H248" s="921"/>
      <c r="I248" s="921"/>
      <c r="J248" s="921"/>
      <c r="K248" s="921"/>
      <c r="L248" s="921"/>
      <c r="M248" s="921"/>
      <c r="N248" s="921"/>
      <c r="O248" s="921"/>
      <c r="P248" s="921"/>
      <c r="Q248" s="921"/>
      <c r="R248" s="921"/>
      <c r="S248" s="921"/>
      <c r="T248" s="921"/>
      <c r="U248" s="921"/>
      <c r="V248" s="921"/>
      <c r="W248" s="921"/>
      <c r="X248" s="921"/>
      <c r="Y248" s="921"/>
      <c r="Z248" s="921"/>
      <c r="AA248" s="921"/>
      <c r="AB248" s="921"/>
      <c r="AC248" s="921"/>
      <c r="AD248" s="921"/>
      <c r="AE248" s="921"/>
      <c r="AF248" s="921"/>
      <c r="AG248" s="921"/>
      <c r="AH248" s="921"/>
      <c r="AI248" s="921"/>
      <c r="AJ248" s="922"/>
    </row>
    <row r="249" spans="1:36">
      <c r="A249" s="927"/>
      <c r="B249" s="958"/>
      <c r="C249" s="51" t="s">
        <v>1394</v>
      </c>
      <c r="D249" s="62" t="s">
        <v>245</v>
      </c>
      <c r="E249" s="802" t="s">
        <v>245</v>
      </c>
      <c r="F249" s="921"/>
      <c r="G249" s="921"/>
      <c r="H249" s="921"/>
      <c r="I249" s="921"/>
      <c r="J249" s="921"/>
      <c r="K249" s="921"/>
      <c r="L249" s="921"/>
      <c r="M249" s="921"/>
      <c r="N249" s="921"/>
      <c r="O249" s="921"/>
      <c r="P249" s="921"/>
      <c r="Q249" s="921"/>
      <c r="R249" s="921"/>
      <c r="S249" s="921"/>
      <c r="T249" s="921"/>
      <c r="U249" s="921"/>
      <c r="V249" s="921"/>
      <c r="W249" s="921"/>
      <c r="X249" s="921"/>
      <c r="Y249" s="921"/>
      <c r="Z249" s="921"/>
      <c r="AA249" s="921"/>
      <c r="AB249" s="921"/>
      <c r="AC249" s="921"/>
      <c r="AD249" s="921"/>
      <c r="AE249" s="921"/>
      <c r="AF249" s="921"/>
      <c r="AG249" s="921"/>
      <c r="AH249" s="921"/>
      <c r="AI249" s="921"/>
      <c r="AJ249" s="922"/>
    </row>
    <row r="250" spans="1:36">
      <c r="A250" s="927"/>
      <c r="B250" s="959"/>
      <c r="C250" s="51" t="s">
        <v>1395</v>
      </c>
      <c r="D250" s="62" t="s">
        <v>245</v>
      </c>
      <c r="E250" s="802" t="s">
        <v>245</v>
      </c>
      <c r="F250" s="921"/>
      <c r="G250" s="921"/>
      <c r="H250" s="921"/>
      <c r="I250" s="921"/>
      <c r="J250" s="921"/>
      <c r="K250" s="921"/>
      <c r="L250" s="921"/>
      <c r="M250" s="921"/>
      <c r="N250" s="921"/>
      <c r="O250" s="921"/>
      <c r="P250" s="921"/>
      <c r="Q250" s="921"/>
      <c r="R250" s="921"/>
      <c r="S250" s="921"/>
      <c r="T250" s="921"/>
      <c r="U250" s="921"/>
      <c r="V250" s="921"/>
      <c r="W250" s="921"/>
      <c r="X250" s="921"/>
      <c r="Y250" s="921"/>
      <c r="Z250" s="921"/>
      <c r="AA250" s="921"/>
      <c r="AB250" s="921"/>
      <c r="AC250" s="921"/>
      <c r="AD250" s="921"/>
      <c r="AE250" s="921"/>
      <c r="AF250" s="921"/>
      <c r="AG250" s="921"/>
      <c r="AH250" s="921"/>
      <c r="AI250" s="921"/>
      <c r="AJ250" s="922"/>
    </row>
    <row r="251" spans="1:36">
      <c r="A251" s="927"/>
      <c r="B251" s="828" t="s">
        <v>1396</v>
      </c>
      <c r="C251" s="51" t="s">
        <v>1397</v>
      </c>
      <c r="D251" s="62" t="s">
        <v>245</v>
      </c>
      <c r="E251" s="802" t="s">
        <v>245</v>
      </c>
      <c r="F251" s="921"/>
      <c r="G251" s="921"/>
      <c r="H251" s="921"/>
      <c r="I251" s="921"/>
      <c r="J251" s="921"/>
      <c r="K251" s="921"/>
      <c r="L251" s="921"/>
      <c r="M251" s="921"/>
      <c r="N251" s="921"/>
      <c r="O251" s="921"/>
      <c r="P251" s="921"/>
      <c r="Q251" s="921"/>
      <c r="R251" s="921"/>
      <c r="S251" s="921"/>
      <c r="T251" s="921"/>
      <c r="U251" s="921"/>
      <c r="V251" s="921"/>
      <c r="W251" s="921"/>
      <c r="X251" s="921"/>
      <c r="Y251" s="921"/>
      <c r="Z251" s="921"/>
      <c r="AA251" s="921"/>
      <c r="AB251" s="921"/>
      <c r="AC251" s="921"/>
      <c r="AD251" s="921"/>
      <c r="AE251" s="921"/>
      <c r="AF251" s="921"/>
      <c r="AG251" s="921"/>
      <c r="AH251" s="921"/>
      <c r="AI251" s="921"/>
      <c r="AJ251" s="922"/>
    </row>
    <row r="252" spans="1:36">
      <c r="A252" s="927"/>
      <c r="B252" s="958"/>
      <c r="C252" s="51" t="s">
        <v>1398</v>
      </c>
      <c r="D252" s="62" t="s">
        <v>245</v>
      </c>
      <c r="E252" s="802" t="s">
        <v>245</v>
      </c>
      <c r="F252" s="921"/>
      <c r="G252" s="921"/>
      <c r="H252" s="921"/>
      <c r="I252" s="921"/>
      <c r="J252" s="921"/>
      <c r="K252" s="921"/>
      <c r="L252" s="921"/>
      <c r="M252" s="921"/>
      <c r="N252" s="921"/>
      <c r="O252" s="921"/>
      <c r="P252" s="921"/>
      <c r="Q252" s="921"/>
      <c r="R252" s="921"/>
      <c r="S252" s="921"/>
      <c r="T252" s="921"/>
      <c r="U252" s="921"/>
      <c r="V252" s="921"/>
      <c r="W252" s="921"/>
      <c r="X252" s="921"/>
      <c r="Y252" s="921"/>
      <c r="Z252" s="921"/>
      <c r="AA252" s="921"/>
      <c r="AB252" s="921"/>
      <c r="AC252" s="921"/>
      <c r="AD252" s="921"/>
      <c r="AE252" s="921"/>
      <c r="AF252" s="921"/>
      <c r="AG252" s="921"/>
      <c r="AH252" s="921"/>
      <c r="AI252" s="921"/>
      <c r="AJ252" s="922"/>
    </row>
    <row r="253" spans="1:36">
      <c r="A253" s="927"/>
      <c r="B253" s="958"/>
      <c r="C253" s="51" t="s">
        <v>1399</v>
      </c>
      <c r="D253" s="62" t="s">
        <v>245</v>
      </c>
      <c r="E253" s="802" t="s">
        <v>245</v>
      </c>
      <c r="F253" s="921"/>
      <c r="G253" s="921"/>
      <c r="H253" s="921"/>
      <c r="I253" s="921"/>
      <c r="J253" s="921"/>
      <c r="K253" s="921"/>
      <c r="L253" s="921"/>
      <c r="M253" s="921"/>
      <c r="N253" s="921"/>
      <c r="O253" s="921"/>
      <c r="P253" s="921"/>
      <c r="Q253" s="921"/>
      <c r="R253" s="921"/>
      <c r="S253" s="921"/>
      <c r="T253" s="921"/>
      <c r="U253" s="921"/>
      <c r="V253" s="921"/>
      <c r="W253" s="921"/>
      <c r="X253" s="921"/>
      <c r="Y253" s="921"/>
      <c r="Z253" s="921"/>
      <c r="AA253" s="921"/>
      <c r="AB253" s="921"/>
      <c r="AC253" s="921"/>
      <c r="AD253" s="921"/>
      <c r="AE253" s="921"/>
      <c r="AF253" s="921"/>
      <c r="AG253" s="921"/>
      <c r="AH253" s="921"/>
      <c r="AI253" s="921"/>
      <c r="AJ253" s="922"/>
    </row>
    <row r="254" spans="1:36">
      <c r="A254" s="927"/>
      <c r="B254" s="959"/>
      <c r="C254" s="51" t="s">
        <v>1400</v>
      </c>
      <c r="D254" s="62" t="s">
        <v>245</v>
      </c>
      <c r="E254" s="802" t="s">
        <v>245</v>
      </c>
      <c r="F254" s="921"/>
      <c r="G254" s="921"/>
      <c r="H254" s="921"/>
      <c r="I254" s="921"/>
      <c r="J254" s="921"/>
      <c r="K254" s="921"/>
      <c r="L254" s="921"/>
      <c r="M254" s="921"/>
      <c r="N254" s="921"/>
      <c r="O254" s="921"/>
      <c r="P254" s="921"/>
      <c r="Q254" s="921"/>
      <c r="R254" s="921"/>
      <c r="S254" s="921"/>
      <c r="T254" s="921"/>
      <c r="U254" s="921"/>
      <c r="V254" s="921"/>
      <c r="W254" s="921"/>
      <c r="X254" s="921"/>
      <c r="Y254" s="921"/>
      <c r="Z254" s="921"/>
      <c r="AA254" s="921"/>
      <c r="AB254" s="921"/>
      <c r="AC254" s="921"/>
      <c r="AD254" s="921"/>
      <c r="AE254" s="921"/>
      <c r="AF254" s="921"/>
      <c r="AG254" s="921"/>
      <c r="AH254" s="921"/>
      <c r="AI254" s="921"/>
      <c r="AJ254" s="922"/>
    </row>
    <row r="255" spans="1:36">
      <c r="A255" s="927"/>
      <c r="B255" s="828" t="s">
        <v>1401</v>
      </c>
      <c r="C255" s="51" t="s">
        <v>1402</v>
      </c>
      <c r="D255" s="62" t="s">
        <v>245</v>
      </c>
      <c r="E255" s="802" t="s">
        <v>245</v>
      </c>
      <c r="F255" s="921"/>
      <c r="G255" s="921"/>
      <c r="H255" s="921"/>
      <c r="I255" s="921"/>
      <c r="J255" s="921"/>
      <c r="K255" s="921"/>
      <c r="L255" s="921"/>
      <c r="M255" s="921"/>
      <c r="N255" s="921"/>
      <c r="O255" s="921"/>
      <c r="P255" s="921"/>
      <c r="Q255" s="921"/>
      <c r="R255" s="921"/>
      <c r="S255" s="921"/>
      <c r="T255" s="921"/>
      <c r="U255" s="921"/>
      <c r="V255" s="921"/>
      <c r="W255" s="921"/>
      <c r="X255" s="921"/>
      <c r="Y255" s="921"/>
      <c r="Z255" s="921"/>
      <c r="AA255" s="921"/>
      <c r="AB255" s="921"/>
      <c r="AC255" s="921"/>
      <c r="AD255" s="921"/>
      <c r="AE255" s="921"/>
      <c r="AF255" s="921"/>
      <c r="AG255" s="921"/>
      <c r="AH255" s="921"/>
      <c r="AI255" s="921"/>
      <c r="AJ255" s="922"/>
    </row>
    <row r="256" spans="1:36">
      <c r="A256" s="927"/>
      <c r="B256" s="958"/>
      <c r="C256" s="51" t="s">
        <v>1403</v>
      </c>
      <c r="D256" s="62" t="s">
        <v>245</v>
      </c>
      <c r="E256" s="802" t="s">
        <v>245</v>
      </c>
      <c r="F256" s="921"/>
      <c r="G256" s="921"/>
      <c r="H256" s="921"/>
      <c r="I256" s="921"/>
      <c r="J256" s="921"/>
      <c r="K256" s="921"/>
      <c r="L256" s="921"/>
      <c r="M256" s="921"/>
      <c r="N256" s="921"/>
      <c r="O256" s="921"/>
      <c r="P256" s="921"/>
      <c r="Q256" s="921"/>
      <c r="R256" s="921"/>
      <c r="S256" s="921"/>
      <c r="T256" s="921"/>
      <c r="U256" s="921"/>
      <c r="V256" s="921"/>
      <c r="W256" s="921"/>
      <c r="X256" s="921"/>
      <c r="Y256" s="921"/>
      <c r="Z256" s="921"/>
      <c r="AA256" s="921"/>
      <c r="AB256" s="921"/>
      <c r="AC256" s="921"/>
      <c r="AD256" s="921"/>
      <c r="AE256" s="921"/>
      <c r="AF256" s="921"/>
      <c r="AG256" s="921"/>
      <c r="AH256" s="921"/>
      <c r="AI256" s="921"/>
      <c r="AJ256" s="922"/>
    </row>
    <row r="257" spans="1:36">
      <c r="A257" s="927"/>
      <c r="B257" s="958"/>
      <c r="C257" s="51" t="s">
        <v>1404</v>
      </c>
      <c r="D257" s="62" t="s">
        <v>245</v>
      </c>
      <c r="E257" s="802" t="s">
        <v>245</v>
      </c>
      <c r="F257" s="921"/>
      <c r="G257" s="921"/>
      <c r="H257" s="921"/>
      <c r="I257" s="921"/>
      <c r="J257" s="921"/>
      <c r="K257" s="921"/>
      <c r="L257" s="921"/>
      <c r="M257" s="921"/>
      <c r="N257" s="921"/>
      <c r="O257" s="921"/>
      <c r="P257" s="921"/>
      <c r="Q257" s="921"/>
      <c r="R257" s="921"/>
      <c r="S257" s="921"/>
      <c r="T257" s="921"/>
      <c r="U257" s="921"/>
      <c r="V257" s="921"/>
      <c r="W257" s="921"/>
      <c r="X257" s="921"/>
      <c r="Y257" s="921"/>
      <c r="Z257" s="921"/>
      <c r="AA257" s="921"/>
      <c r="AB257" s="921"/>
      <c r="AC257" s="921"/>
      <c r="AD257" s="921"/>
      <c r="AE257" s="921"/>
      <c r="AF257" s="921"/>
      <c r="AG257" s="921"/>
      <c r="AH257" s="921"/>
      <c r="AI257" s="921"/>
      <c r="AJ257" s="922"/>
    </row>
    <row r="258" spans="1:36">
      <c r="A258" s="927"/>
      <c r="B258" s="959"/>
      <c r="C258" s="51" t="s">
        <v>1405</v>
      </c>
      <c r="D258" s="62" t="s">
        <v>245</v>
      </c>
      <c r="E258" s="802" t="s">
        <v>245</v>
      </c>
      <c r="F258" s="921"/>
      <c r="G258" s="921"/>
      <c r="H258" s="921"/>
      <c r="I258" s="921"/>
      <c r="J258" s="921"/>
      <c r="K258" s="921"/>
      <c r="L258" s="921"/>
      <c r="M258" s="921"/>
      <c r="N258" s="921"/>
      <c r="O258" s="921"/>
      <c r="P258" s="921"/>
      <c r="Q258" s="921"/>
      <c r="R258" s="921"/>
      <c r="S258" s="921"/>
      <c r="T258" s="921"/>
      <c r="U258" s="921"/>
      <c r="V258" s="921"/>
      <c r="W258" s="921"/>
      <c r="X258" s="921"/>
      <c r="Y258" s="921"/>
      <c r="Z258" s="921"/>
      <c r="AA258" s="921"/>
      <c r="AB258" s="921"/>
      <c r="AC258" s="921"/>
      <c r="AD258" s="921"/>
      <c r="AE258" s="921"/>
      <c r="AF258" s="921"/>
      <c r="AG258" s="921"/>
      <c r="AH258" s="921"/>
      <c r="AI258" s="921"/>
      <c r="AJ258" s="922"/>
    </row>
    <row r="259" spans="1:36">
      <c r="A259" s="927"/>
      <c r="B259" s="828" t="s">
        <v>1406</v>
      </c>
      <c r="C259" s="51" t="s">
        <v>1407</v>
      </c>
      <c r="D259" s="62" t="s">
        <v>245</v>
      </c>
      <c r="E259" s="802" t="s">
        <v>245</v>
      </c>
      <c r="F259" s="921"/>
      <c r="G259" s="921"/>
      <c r="H259" s="921"/>
      <c r="I259" s="921"/>
      <c r="J259" s="921"/>
      <c r="K259" s="921"/>
      <c r="L259" s="921"/>
      <c r="M259" s="921"/>
      <c r="N259" s="921"/>
      <c r="O259" s="921"/>
      <c r="P259" s="921"/>
      <c r="Q259" s="921"/>
      <c r="R259" s="921"/>
      <c r="S259" s="921"/>
      <c r="T259" s="921"/>
      <c r="U259" s="921"/>
      <c r="V259" s="921"/>
      <c r="W259" s="921"/>
      <c r="X259" s="921"/>
      <c r="Y259" s="921"/>
      <c r="Z259" s="921"/>
      <c r="AA259" s="921"/>
      <c r="AB259" s="921"/>
      <c r="AC259" s="921"/>
      <c r="AD259" s="921"/>
      <c r="AE259" s="921"/>
      <c r="AF259" s="921"/>
      <c r="AG259" s="921"/>
      <c r="AH259" s="921"/>
      <c r="AI259" s="921"/>
      <c r="AJ259" s="922"/>
    </row>
    <row r="260" spans="1:36">
      <c r="A260" s="927"/>
      <c r="B260" s="958"/>
      <c r="C260" s="51" t="s">
        <v>1408</v>
      </c>
      <c r="D260" s="62" t="s">
        <v>245</v>
      </c>
      <c r="E260" s="802" t="s">
        <v>245</v>
      </c>
      <c r="F260" s="921"/>
      <c r="G260" s="921"/>
      <c r="H260" s="921"/>
      <c r="I260" s="921"/>
      <c r="J260" s="921"/>
      <c r="K260" s="921"/>
      <c r="L260" s="921"/>
      <c r="M260" s="921"/>
      <c r="N260" s="921"/>
      <c r="O260" s="921"/>
      <c r="P260" s="921"/>
      <c r="Q260" s="921"/>
      <c r="R260" s="921"/>
      <c r="S260" s="921"/>
      <c r="T260" s="921"/>
      <c r="U260" s="921"/>
      <c r="V260" s="921"/>
      <c r="W260" s="921"/>
      <c r="X260" s="921"/>
      <c r="Y260" s="921"/>
      <c r="Z260" s="921"/>
      <c r="AA260" s="921"/>
      <c r="AB260" s="921"/>
      <c r="AC260" s="921"/>
      <c r="AD260" s="921"/>
      <c r="AE260" s="921"/>
      <c r="AF260" s="921"/>
      <c r="AG260" s="921"/>
      <c r="AH260" s="921"/>
      <c r="AI260" s="921"/>
      <c r="AJ260" s="922"/>
    </row>
    <row r="261" spans="1:36">
      <c r="A261" s="927"/>
      <c r="B261" s="958"/>
      <c r="C261" s="51" t="s">
        <v>1409</v>
      </c>
      <c r="D261" s="62" t="s">
        <v>245</v>
      </c>
      <c r="E261" s="802" t="s">
        <v>245</v>
      </c>
      <c r="F261" s="921"/>
      <c r="G261" s="921"/>
      <c r="H261" s="921"/>
      <c r="I261" s="921"/>
      <c r="J261" s="921"/>
      <c r="K261" s="921"/>
      <c r="L261" s="921"/>
      <c r="M261" s="921"/>
      <c r="N261" s="921"/>
      <c r="O261" s="921"/>
      <c r="P261" s="921"/>
      <c r="Q261" s="921"/>
      <c r="R261" s="921"/>
      <c r="S261" s="921"/>
      <c r="T261" s="921"/>
      <c r="U261" s="921"/>
      <c r="V261" s="921"/>
      <c r="W261" s="921"/>
      <c r="X261" s="921"/>
      <c r="Y261" s="921"/>
      <c r="Z261" s="921"/>
      <c r="AA261" s="921"/>
      <c r="AB261" s="921"/>
      <c r="AC261" s="921"/>
      <c r="AD261" s="921"/>
      <c r="AE261" s="921"/>
      <c r="AF261" s="921"/>
      <c r="AG261" s="921"/>
      <c r="AH261" s="921"/>
      <c r="AI261" s="921"/>
      <c r="AJ261" s="922"/>
    </row>
    <row r="262" spans="1:36" ht="33.75">
      <c r="A262" s="927"/>
      <c r="B262" s="959"/>
      <c r="C262" s="51" t="s">
        <v>1410</v>
      </c>
      <c r="D262" s="458" t="s">
        <v>1411</v>
      </c>
      <c r="E262" s="836" t="s">
        <v>707</v>
      </c>
      <c r="F262" s="914"/>
      <c r="G262" s="914"/>
      <c r="H262" s="914"/>
      <c r="I262" s="914"/>
      <c r="J262" s="914"/>
      <c r="K262" s="914"/>
      <c r="L262" s="914"/>
      <c r="M262" s="914"/>
      <c r="N262" s="914"/>
      <c r="O262" s="914"/>
      <c r="P262" s="914"/>
      <c r="Q262" s="914"/>
      <c r="R262" s="914"/>
      <c r="S262" s="914"/>
      <c r="T262" s="914"/>
      <c r="U262" s="914"/>
      <c r="V262" s="914"/>
      <c r="W262" s="914"/>
      <c r="X262" s="914"/>
      <c r="Y262" s="914"/>
      <c r="Z262" s="914"/>
      <c r="AA262" s="914"/>
      <c r="AB262" s="914"/>
      <c r="AC262" s="914"/>
      <c r="AD262" s="914"/>
      <c r="AE262" s="914"/>
      <c r="AF262" s="914"/>
      <c r="AG262" s="914"/>
      <c r="AH262" s="914"/>
      <c r="AI262" s="914"/>
      <c r="AJ262" s="931"/>
    </row>
    <row r="263" spans="1:36">
      <c r="A263" s="927"/>
      <c r="B263" s="828" t="s">
        <v>1412</v>
      </c>
      <c r="C263" s="51" t="s">
        <v>1413</v>
      </c>
      <c r="D263" s="837" t="s">
        <v>708</v>
      </c>
      <c r="E263" s="770" t="s">
        <v>709</v>
      </c>
      <c r="F263" s="912"/>
      <c r="G263" s="912"/>
      <c r="H263" s="912"/>
      <c r="I263" s="912"/>
      <c r="J263" s="912"/>
      <c r="K263" s="912"/>
      <c r="L263" s="912"/>
      <c r="M263" s="912"/>
      <c r="N263" s="912"/>
      <c r="O263" s="912"/>
      <c r="P263" s="912"/>
      <c r="Q263" s="912"/>
      <c r="R263" s="912"/>
      <c r="S263" s="912"/>
      <c r="T263" s="912"/>
      <c r="U263" s="912"/>
      <c r="V263" s="912"/>
      <c r="W263" s="912"/>
      <c r="X263" s="912"/>
      <c r="Y263" s="912"/>
      <c r="Z263" s="912"/>
      <c r="AA263" s="912"/>
      <c r="AB263" s="912"/>
      <c r="AC263" s="912"/>
      <c r="AD263" s="912"/>
      <c r="AE263" s="912"/>
      <c r="AF263" s="912"/>
      <c r="AG263" s="912"/>
      <c r="AH263" s="912"/>
      <c r="AI263" s="912"/>
      <c r="AJ263" s="932"/>
    </row>
    <row r="264" spans="1:36">
      <c r="A264" s="927"/>
      <c r="B264" s="958"/>
      <c r="C264" s="51" t="s">
        <v>1414</v>
      </c>
      <c r="D264" s="928"/>
      <c r="E264" s="771" t="s">
        <v>710</v>
      </c>
      <c r="F264" s="944"/>
      <c r="G264" s="944"/>
      <c r="H264" s="944"/>
      <c r="I264" s="944"/>
      <c r="J264" s="944"/>
      <c r="K264" s="944"/>
      <c r="L264" s="944"/>
      <c r="M264" s="944"/>
      <c r="N264" s="944"/>
      <c r="O264" s="944"/>
      <c r="P264" s="944"/>
      <c r="Q264" s="944"/>
      <c r="R264" s="944"/>
      <c r="S264" s="944"/>
      <c r="T264" s="944"/>
      <c r="U264" s="944"/>
      <c r="V264" s="944"/>
      <c r="W264" s="944"/>
      <c r="X264" s="944"/>
      <c r="Y264" s="944"/>
      <c r="Z264" s="944"/>
      <c r="AA264" s="944"/>
      <c r="AB264" s="944"/>
      <c r="AC264" s="944"/>
      <c r="AD264" s="944"/>
      <c r="AE264" s="944"/>
      <c r="AF264" s="944"/>
      <c r="AG264" s="944"/>
      <c r="AH264" s="944"/>
      <c r="AI264" s="944"/>
      <c r="AJ264" s="934"/>
    </row>
    <row r="265" spans="1:36">
      <c r="A265" s="927"/>
      <c r="B265" s="958"/>
      <c r="C265" s="51" t="s">
        <v>1415</v>
      </c>
      <c r="D265" s="928"/>
      <c r="E265" s="771" t="s">
        <v>711</v>
      </c>
      <c r="F265" s="944"/>
      <c r="G265" s="944"/>
      <c r="H265" s="944"/>
      <c r="I265" s="944"/>
      <c r="J265" s="944"/>
      <c r="K265" s="944"/>
      <c r="L265" s="944"/>
      <c r="M265" s="944"/>
      <c r="N265" s="944"/>
      <c r="O265" s="944"/>
      <c r="P265" s="944"/>
      <c r="Q265" s="944"/>
      <c r="R265" s="944"/>
      <c r="S265" s="944"/>
      <c r="T265" s="944"/>
      <c r="U265" s="944"/>
      <c r="V265" s="944"/>
      <c r="W265" s="944"/>
      <c r="X265" s="944"/>
      <c r="Y265" s="944"/>
      <c r="Z265" s="944"/>
      <c r="AA265" s="944"/>
      <c r="AB265" s="944"/>
      <c r="AC265" s="944"/>
      <c r="AD265" s="944"/>
      <c r="AE265" s="944"/>
      <c r="AF265" s="944"/>
      <c r="AG265" s="944"/>
      <c r="AH265" s="944"/>
      <c r="AI265" s="944"/>
      <c r="AJ265" s="934"/>
    </row>
    <row r="266" spans="1:36">
      <c r="A266" s="927"/>
      <c r="B266" s="959"/>
      <c r="C266" s="51" t="s">
        <v>1416</v>
      </c>
      <c r="D266" s="928"/>
      <c r="E266" s="772" t="s">
        <v>712</v>
      </c>
      <c r="F266" s="914"/>
      <c r="G266" s="914"/>
      <c r="H266" s="914"/>
      <c r="I266" s="914"/>
      <c r="J266" s="914"/>
      <c r="K266" s="914"/>
      <c r="L266" s="914"/>
      <c r="M266" s="914"/>
      <c r="N266" s="914"/>
      <c r="O266" s="914"/>
      <c r="P266" s="914"/>
      <c r="Q266" s="914"/>
      <c r="R266" s="914"/>
      <c r="S266" s="914"/>
      <c r="T266" s="914"/>
      <c r="U266" s="914"/>
      <c r="V266" s="914"/>
      <c r="W266" s="914"/>
      <c r="X266" s="914"/>
      <c r="Y266" s="914"/>
      <c r="Z266" s="914"/>
      <c r="AA266" s="914"/>
      <c r="AB266" s="914"/>
      <c r="AC266" s="914"/>
      <c r="AD266" s="914"/>
      <c r="AE266" s="914"/>
      <c r="AF266" s="914"/>
      <c r="AG266" s="914"/>
      <c r="AH266" s="914"/>
      <c r="AI266" s="914"/>
      <c r="AJ266" s="931"/>
    </row>
    <row r="267" spans="1:36">
      <c r="A267" s="927"/>
      <c r="B267" s="552" t="s">
        <v>713</v>
      </c>
      <c r="C267" s="552" t="s">
        <v>713</v>
      </c>
      <c r="D267" s="778" t="s">
        <v>446</v>
      </c>
      <c r="E267" s="772"/>
      <c r="F267" s="914"/>
      <c r="G267" s="914"/>
      <c r="H267" s="914"/>
      <c r="I267" s="914"/>
      <c r="J267" s="914"/>
      <c r="K267" s="914"/>
      <c r="L267" s="914"/>
      <c r="M267" s="914"/>
      <c r="N267" s="914"/>
      <c r="O267" s="914"/>
      <c r="P267" s="914"/>
      <c r="Q267" s="914"/>
      <c r="R267" s="914"/>
      <c r="S267" s="914"/>
      <c r="T267" s="914"/>
      <c r="U267" s="914"/>
      <c r="V267" s="914"/>
      <c r="W267" s="914"/>
      <c r="X267" s="914"/>
      <c r="Y267" s="914"/>
      <c r="Z267" s="914"/>
      <c r="AA267" s="914"/>
      <c r="AB267" s="914"/>
      <c r="AC267" s="914"/>
      <c r="AD267" s="914"/>
      <c r="AE267" s="914"/>
      <c r="AF267" s="914"/>
      <c r="AG267" s="914"/>
      <c r="AH267" s="914"/>
      <c r="AI267" s="914"/>
      <c r="AJ267" s="931"/>
    </row>
    <row r="268" spans="1:36">
      <c r="A268" s="927"/>
      <c r="B268" s="928"/>
      <c r="C268" s="928"/>
      <c r="D268" s="928"/>
      <c r="E268" s="780"/>
      <c r="F268" s="944"/>
      <c r="G268" s="944"/>
      <c r="H268" s="944"/>
      <c r="I268" s="944"/>
      <c r="J268" s="944"/>
      <c r="K268" s="944"/>
      <c r="L268" s="944"/>
      <c r="M268" s="944"/>
      <c r="N268" s="944"/>
      <c r="O268" s="944"/>
      <c r="P268" s="944"/>
      <c r="Q268" s="944"/>
      <c r="R268" s="944"/>
      <c r="S268" s="944"/>
      <c r="T268" s="944"/>
      <c r="U268" s="944"/>
      <c r="V268" s="944"/>
      <c r="W268" s="944"/>
      <c r="X268" s="944"/>
      <c r="Y268" s="944"/>
      <c r="Z268" s="944"/>
      <c r="AA268" s="944"/>
      <c r="AB268" s="944"/>
      <c r="AC268" s="944"/>
      <c r="AD268" s="944"/>
      <c r="AE268" s="944"/>
      <c r="AF268" s="944"/>
      <c r="AG268" s="944"/>
      <c r="AH268" s="944"/>
      <c r="AI268" s="944"/>
      <c r="AJ268" s="934"/>
    </row>
    <row r="269" spans="1:36">
      <c r="A269" s="927"/>
      <c r="B269" s="928"/>
      <c r="C269" s="928"/>
      <c r="D269" s="928"/>
      <c r="E269" s="780"/>
      <c r="F269" s="944"/>
      <c r="G269" s="944"/>
      <c r="H269" s="944"/>
      <c r="I269" s="944"/>
      <c r="J269" s="944"/>
      <c r="K269" s="944"/>
      <c r="L269" s="944"/>
      <c r="M269" s="944"/>
      <c r="N269" s="944"/>
      <c r="O269" s="944"/>
      <c r="P269" s="944"/>
      <c r="Q269" s="944"/>
      <c r="R269" s="944"/>
      <c r="S269" s="944"/>
      <c r="T269" s="944"/>
      <c r="U269" s="944"/>
      <c r="V269" s="944"/>
      <c r="W269" s="944"/>
      <c r="X269" s="944"/>
      <c r="Y269" s="944"/>
      <c r="Z269" s="944"/>
      <c r="AA269" s="944"/>
      <c r="AB269" s="944"/>
      <c r="AC269" s="944"/>
      <c r="AD269" s="944"/>
      <c r="AE269" s="944"/>
      <c r="AF269" s="944"/>
      <c r="AG269" s="944"/>
      <c r="AH269" s="944"/>
      <c r="AI269" s="944"/>
      <c r="AJ269" s="934"/>
    </row>
    <row r="270" spans="1:36">
      <c r="A270" s="927"/>
      <c r="B270" s="930"/>
      <c r="C270" s="930"/>
      <c r="D270" s="930"/>
      <c r="E270" s="781"/>
      <c r="F270" s="914"/>
      <c r="G270" s="914"/>
      <c r="H270" s="914"/>
      <c r="I270" s="914"/>
      <c r="J270" s="914"/>
      <c r="K270" s="914"/>
      <c r="L270" s="914"/>
      <c r="M270" s="914"/>
      <c r="N270" s="914"/>
      <c r="O270" s="914"/>
      <c r="P270" s="914"/>
      <c r="Q270" s="914"/>
      <c r="R270" s="914"/>
      <c r="S270" s="914"/>
      <c r="T270" s="914"/>
      <c r="U270" s="914"/>
      <c r="V270" s="914"/>
      <c r="W270" s="914"/>
      <c r="X270" s="914"/>
      <c r="Y270" s="914"/>
      <c r="Z270" s="914"/>
      <c r="AA270" s="914"/>
      <c r="AB270" s="914"/>
      <c r="AC270" s="914"/>
      <c r="AD270" s="914"/>
      <c r="AE270" s="914"/>
      <c r="AF270" s="914"/>
      <c r="AG270" s="914"/>
      <c r="AH270" s="914"/>
      <c r="AI270" s="914"/>
      <c r="AJ270" s="931"/>
    </row>
    <row r="271" spans="1:36" ht="26.25">
      <c r="A271" s="73" t="s">
        <v>447</v>
      </c>
      <c r="B271" s="74"/>
      <c r="C271" s="74"/>
      <c r="D271" s="75"/>
      <c r="E271" s="75"/>
      <c r="F271" s="75"/>
      <c r="G271" s="75"/>
      <c r="H271" s="49"/>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68"/>
      <c r="AJ271" s="45"/>
    </row>
    <row r="272" spans="1:36">
      <c r="A272" s="718"/>
      <c r="B272" s="552" t="s">
        <v>714</v>
      </c>
      <c r="C272" s="552" t="s">
        <v>714</v>
      </c>
      <c r="D272" s="838" t="s">
        <v>715</v>
      </c>
      <c r="E272" s="779"/>
      <c r="F272" s="912"/>
      <c r="G272" s="912"/>
      <c r="H272" s="912"/>
      <c r="I272" s="912"/>
      <c r="J272" s="912"/>
      <c r="K272" s="912"/>
      <c r="L272" s="912"/>
      <c r="M272" s="912"/>
      <c r="N272" s="912"/>
      <c r="O272" s="912"/>
      <c r="P272" s="912"/>
      <c r="Q272" s="912"/>
      <c r="R272" s="912"/>
      <c r="S272" s="912"/>
      <c r="T272" s="912"/>
      <c r="U272" s="912"/>
      <c r="V272" s="912"/>
      <c r="W272" s="912"/>
      <c r="X272" s="912"/>
      <c r="Y272" s="912"/>
      <c r="Z272" s="912"/>
      <c r="AA272" s="912"/>
      <c r="AB272" s="912"/>
      <c r="AC272" s="912"/>
      <c r="AD272" s="912"/>
      <c r="AE272" s="912"/>
      <c r="AF272" s="912"/>
      <c r="AG272" s="912"/>
      <c r="AH272" s="912"/>
      <c r="AI272" s="912"/>
      <c r="AJ272" s="932"/>
    </row>
    <row r="273" spans="1:36">
      <c r="A273" s="927"/>
      <c r="B273" s="928"/>
      <c r="C273" s="928"/>
      <c r="D273" s="928"/>
      <c r="E273" s="780"/>
      <c r="F273" s="944"/>
      <c r="G273" s="944"/>
      <c r="H273" s="944"/>
      <c r="I273" s="944"/>
      <c r="J273" s="944"/>
      <c r="K273" s="944"/>
      <c r="L273" s="944"/>
      <c r="M273" s="944"/>
      <c r="N273" s="944"/>
      <c r="O273" s="944"/>
      <c r="P273" s="944"/>
      <c r="Q273" s="944"/>
      <c r="R273" s="944"/>
      <c r="S273" s="944"/>
      <c r="T273" s="944"/>
      <c r="U273" s="944"/>
      <c r="V273" s="944"/>
      <c r="W273" s="944"/>
      <c r="X273" s="944"/>
      <c r="Y273" s="944"/>
      <c r="Z273" s="944"/>
      <c r="AA273" s="944"/>
      <c r="AB273" s="944"/>
      <c r="AC273" s="944"/>
      <c r="AD273" s="944"/>
      <c r="AE273" s="944"/>
      <c r="AF273" s="944"/>
      <c r="AG273" s="944"/>
      <c r="AH273" s="944"/>
      <c r="AI273" s="944"/>
      <c r="AJ273" s="934"/>
    </row>
    <row r="274" spans="1:36">
      <c r="A274" s="927"/>
      <c r="B274" s="928"/>
      <c r="C274" s="928"/>
      <c r="D274" s="928"/>
      <c r="E274" s="780"/>
      <c r="F274" s="944"/>
      <c r="G274" s="944"/>
      <c r="H274" s="944"/>
      <c r="I274" s="944"/>
      <c r="J274" s="944"/>
      <c r="K274" s="944"/>
      <c r="L274" s="944"/>
      <c r="M274" s="944"/>
      <c r="N274" s="944"/>
      <c r="O274" s="944"/>
      <c r="P274" s="944"/>
      <c r="Q274" s="944"/>
      <c r="R274" s="944"/>
      <c r="S274" s="944"/>
      <c r="T274" s="944"/>
      <c r="U274" s="944"/>
      <c r="V274" s="944"/>
      <c r="W274" s="944"/>
      <c r="X274" s="944"/>
      <c r="Y274" s="944"/>
      <c r="Z274" s="944"/>
      <c r="AA274" s="944"/>
      <c r="AB274" s="944"/>
      <c r="AC274" s="944"/>
      <c r="AD274" s="944"/>
      <c r="AE274" s="944"/>
      <c r="AF274" s="944"/>
      <c r="AG274" s="944"/>
      <c r="AH274" s="944"/>
      <c r="AI274" s="944"/>
      <c r="AJ274" s="934"/>
    </row>
    <row r="275" spans="1:36">
      <c r="A275" s="927"/>
      <c r="B275" s="930"/>
      <c r="C275" s="930"/>
      <c r="D275" s="930"/>
      <c r="E275" s="781"/>
      <c r="F275" s="914"/>
      <c r="G275" s="914"/>
      <c r="H275" s="914"/>
      <c r="I275" s="914"/>
      <c r="J275" s="914"/>
      <c r="K275" s="914"/>
      <c r="L275" s="914"/>
      <c r="M275" s="914"/>
      <c r="N275" s="914"/>
      <c r="O275" s="914"/>
      <c r="P275" s="914"/>
      <c r="Q275" s="914"/>
      <c r="R275" s="914"/>
      <c r="S275" s="914"/>
      <c r="T275" s="914"/>
      <c r="U275" s="914"/>
      <c r="V275" s="914"/>
      <c r="W275" s="914"/>
      <c r="X275" s="914"/>
      <c r="Y275" s="914"/>
      <c r="Z275" s="914"/>
      <c r="AA275" s="914"/>
      <c r="AB275" s="914"/>
      <c r="AC275" s="914"/>
      <c r="AD275" s="914"/>
      <c r="AE275" s="914"/>
      <c r="AF275" s="914"/>
      <c r="AG275" s="914"/>
      <c r="AH275" s="914"/>
      <c r="AI275" s="914"/>
      <c r="AJ275" s="931"/>
    </row>
    <row r="276" spans="1:36" ht="16.5" thickBot="1">
      <c r="A276" s="46"/>
      <c r="B276" s="76"/>
      <c r="C276" s="77"/>
      <c r="D276" s="78" t="s">
        <v>261</v>
      </c>
      <c r="E276" s="78" t="s">
        <v>261</v>
      </c>
      <c r="F276" s="78" t="s">
        <v>261</v>
      </c>
      <c r="G276" s="78" t="s">
        <v>261</v>
      </c>
      <c r="H276" s="78" t="s">
        <v>261</v>
      </c>
      <c r="I276" s="78" t="s">
        <v>261</v>
      </c>
      <c r="J276" s="78" t="s">
        <v>261</v>
      </c>
      <c r="K276" s="78" t="s">
        <v>261</v>
      </c>
      <c r="L276" s="78" t="s">
        <v>261</v>
      </c>
      <c r="M276" s="78" t="s">
        <v>261</v>
      </c>
      <c r="N276" s="78" t="s">
        <v>261</v>
      </c>
      <c r="O276" s="78" t="s">
        <v>261</v>
      </c>
      <c r="P276" s="78" t="s">
        <v>261</v>
      </c>
      <c r="Q276" s="78" t="s">
        <v>261</v>
      </c>
      <c r="R276" s="78" t="s">
        <v>261</v>
      </c>
      <c r="S276" s="78" t="s">
        <v>261</v>
      </c>
      <c r="T276" s="78" t="s">
        <v>261</v>
      </c>
      <c r="U276" s="78" t="s">
        <v>261</v>
      </c>
      <c r="V276" s="78" t="s">
        <v>261</v>
      </c>
      <c r="W276" s="78" t="s">
        <v>261</v>
      </c>
      <c r="X276" s="78" t="s">
        <v>261</v>
      </c>
      <c r="Y276" s="78" t="s">
        <v>261</v>
      </c>
      <c r="Z276" s="78" t="s">
        <v>261</v>
      </c>
      <c r="AA276" s="78" t="s">
        <v>261</v>
      </c>
      <c r="AB276" s="78" t="s">
        <v>261</v>
      </c>
      <c r="AC276" s="78" t="s">
        <v>261</v>
      </c>
      <c r="AD276" s="78" t="s">
        <v>261</v>
      </c>
      <c r="AE276" s="78" t="s">
        <v>261</v>
      </c>
      <c r="AF276" s="78" t="s">
        <v>261</v>
      </c>
      <c r="AG276" s="78" t="s">
        <v>261</v>
      </c>
      <c r="AH276" s="78" t="s">
        <v>261</v>
      </c>
      <c r="AI276" s="79" t="s">
        <v>261</v>
      </c>
      <c r="AJ276" s="46"/>
    </row>
    <row r="277" spans="1:36" ht="26.25">
      <c r="A277" s="713" t="s">
        <v>716</v>
      </c>
      <c r="B277" s="917"/>
      <c r="C277" s="917"/>
      <c r="D277" s="917"/>
      <c r="E277" s="917"/>
      <c r="F277" s="917"/>
      <c r="G277" s="918"/>
      <c r="H277" s="49"/>
      <c r="I277" s="49"/>
      <c r="J277" s="49"/>
      <c r="K277" s="49"/>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68"/>
      <c r="AJ277" s="45"/>
    </row>
    <row r="278" spans="1:36">
      <c r="A278" s="714"/>
      <c r="B278" s="552" t="s">
        <v>717</v>
      </c>
      <c r="C278" s="552" t="s">
        <v>717</v>
      </c>
      <c r="D278" s="838" t="s">
        <v>718</v>
      </c>
      <c r="E278" s="779"/>
      <c r="F278" s="912"/>
      <c r="G278" s="912"/>
      <c r="H278" s="912"/>
      <c r="I278" s="912"/>
      <c r="J278" s="912"/>
      <c r="K278" s="912"/>
      <c r="L278" s="912"/>
      <c r="M278" s="912"/>
      <c r="N278" s="912"/>
      <c r="O278" s="912"/>
      <c r="P278" s="912"/>
      <c r="Q278" s="912"/>
      <c r="R278" s="912"/>
      <c r="S278" s="912"/>
      <c r="T278" s="912"/>
      <c r="U278" s="912"/>
      <c r="V278" s="912"/>
      <c r="W278" s="912"/>
      <c r="X278" s="912"/>
      <c r="Y278" s="912"/>
      <c r="Z278" s="912"/>
      <c r="AA278" s="912"/>
      <c r="AB278" s="912"/>
      <c r="AC278" s="912"/>
      <c r="AD278" s="912"/>
      <c r="AE278" s="912"/>
      <c r="AF278" s="912"/>
      <c r="AG278" s="912"/>
      <c r="AH278" s="912"/>
      <c r="AI278" s="912"/>
      <c r="AJ278" s="932"/>
    </row>
    <row r="279" spans="1:36">
      <c r="A279" s="927"/>
      <c r="B279" s="928"/>
      <c r="C279" s="928"/>
      <c r="D279" s="928"/>
      <c r="E279" s="780"/>
      <c r="F279" s="944"/>
      <c r="G279" s="944"/>
      <c r="H279" s="944"/>
      <c r="I279" s="944"/>
      <c r="J279" s="944"/>
      <c r="K279" s="944"/>
      <c r="L279" s="944"/>
      <c r="M279" s="944"/>
      <c r="N279" s="944"/>
      <c r="O279" s="944"/>
      <c r="P279" s="944"/>
      <c r="Q279" s="944"/>
      <c r="R279" s="944"/>
      <c r="S279" s="944"/>
      <c r="T279" s="944"/>
      <c r="U279" s="944"/>
      <c r="V279" s="944"/>
      <c r="W279" s="944"/>
      <c r="X279" s="944"/>
      <c r="Y279" s="944"/>
      <c r="Z279" s="944"/>
      <c r="AA279" s="944"/>
      <c r="AB279" s="944"/>
      <c r="AC279" s="944"/>
      <c r="AD279" s="944"/>
      <c r="AE279" s="944"/>
      <c r="AF279" s="944"/>
      <c r="AG279" s="944"/>
      <c r="AH279" s="944"/>
      <c r="AI279" s="944"/>
      <c r="AJ279" s="934"/>
    </row>
    <row r="280" spans="1:36">
      <c r="A280" s="927"/>
      <c r="B280" s="928"/>
      <c r="C280" s="928"/>
      <c r="D280" s="928"/>
      <c r="E280" s="780"/>
      <c r="F280" s="944"/>
      <c r="G280" s="944"/>
      <c r="H280" s="944"/>
      <c r="I280" s="944"/>
      <c r="J280" s="944"/>
      <c r="K280" s="944"/>
      <c r="L280" s="944"/>
      <c r="M280" s="944"/>
      <c r="N280" s="944"/>
      <c r="O280" s="944"/>
      <c r="P280" s="944"/>
      <c r="Q280" s="944"/>
      <c r="R280" s="944"/>
      <c r="S280" s="944"/>
      <c r="T280" s="944"/>
      <c r="U280" s="944"/>
      <c r="V280" s="944"/>
      <c r="W280" s="944"/>
      <c r="X280" s="944"/>
      <c r="Y280" s="944"/>
      <c r="Z280" s="944"/>
      <c r="AA280" s="944"/>
      <c r="AB280" s="944"/>
      <c r="AC280" s="944"/>
      <c r="AD280" s="944"/>
      <c r="AE280" s="944"/>
      <c r="AF280" s="944"/>
      <c r="AG280" s="944"/>
      <c r="AH280" s="944"/>
      <c r="AI280" s="944"/>
      <c r="AJ280" s="934"/>
    </row>
    <row r="281" spans="1:36">
      <c r="A281" s="927"/>
      <c r="B281" s="930"/>
      <c r="C281" s="930"/>
      <c r="D281" s="930"/>
      <c r="E281" s="781"/>
      <c r="F281" s="914"/>
      <c r="G281" s="914"/>
      <c r="H281" s="914"/>
      <c r="I281" s="914"/>
      <c r="J281" s="914"/>
      <c r="K281" s="914"/>
      <c r="L281" s="914"/>
      <c r="M281" s="914"/>
      <c r="N281" s="914"/>
      <c r="O281" s="914"/>
      <c r="P281" s="914"/>
      <c r="Q281" s="914"/>
      <c r="R281" s="914"/>
      <c r="S281" s="914"/>
      <c r="T281" s="914"/>
      <c r="U281" s="914"/>
      <c r="V281" s="914"/>
      <c r="W281" s="914"/>
      <c r="X281" s="914"/>
      <c r="Y281" s="914"/>
      <c r="Z281" s="914"/>
      <c r="AA281" s="914"/>
      <c r="AB281" s="914"/>
      <c r="AC281" s="914"/>
      <c r="AD281" s="914"/>
      <c r="AE281" s="914"/>
      <c r="AF281" s="914"/>
      <c r="AG281" s="914"/>
      <c r="AH281" s="914"/>
      <c r="AI281" s="914"/>
      <c r="AJ281" s="931"/>
    </row>
    <row r="282" spans="1:36" ht="26.25">
      <c r="A282" s="711" t="s">
        <v>719</v>
      </c>
      <c r="B282" s="917"/>
      <c r="C282" s="917"/>
      <c r="D282" s="917"/>
      <c r="E282" s="917"/>
      <c r="F282" s="917"/>
      <c r="G282" s="918"/>
      <c r="H282" s="49"/>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68"/>
      <c r="AJ282" s="45"/>
    </row>
  </sheetData>
  <mergeCells count="638">
    <mergeCell ref="A282:G282"/>
    <mergeCell ref="A277:G277"/>
    <mergeCell ref="A278:A281"/>
    <mergeCell ref="B278:B281"/>
    <mergeCell ref="C278:C281"/>
    <mergeCell ref="D278:D281"/>
    <mergeCell ref="E278:AJ278"/>
    <mergeCell ref="E279:AJ279"/>
    <mergeCell ref="E280:AJ280"/>
    <mergeCell ref="E281:AJ281"/>
    <mergeCell ref="B263:B266"/>
    <mergeCell ref="D263:D266"/>
    <mergeCell ref="E263:AJ263"/>
    <mergeCell ref="E264:AJ264"/>
    <mergeCell ref="E265:AJ265"/>
    <mergeCell ref="A272:A275"/>
    <mergeCell ref="B272:B275"/>
    <mergeCell ref="C272:C275"/>
    <mergeCell ref="D272:D275"/>
    <mergeCell ref="E272:AJ272"/>
    <mergeCell ref="E273:AJ273"/>
    <mergeCell ref="E274:AJ274"/>
    <mergeCell ref="E275:AJ275"/>
    <mergeCell ref="E266:AJ266"/>
    <mergeCell ref="B267:B270"/>
    <mergeCell ref="C267:C270"/>
    <mergeCell ref="D267:D270"/>
    <mergeCell ref="E267:AJ267"/>
    <mergeCell ref="E268:AJ268"/>
    <mergeCell ref="E269:AJ269"/>
    <mergeCell ref="E270:AJ270"/>
    <mergeCell ref="A139:A270"/>
    <mergeCell ref="B255:B258"/>
    <mergeCell ref="E255:AJ255"/>
    <mergeCell ref="E256:AJ256"/>
    <mergeCell ref="E257:AJ257"/>
    <mergeCell ref="E258:AJ258"/>
    <mergeCell ref="B259:B262"/>
    <mergeCell ref="E259:AJ259"/>
    <mergeCell ref="E260:AJ260"/>
    <mergeCell ref="E261:AJ261"/>
    <mergeCell ref="E262:AJ262"/>
    <mergeCell ref="B247:B250"/>
    <mergeCell ref="E247:AJ247"/>
    <mergeCell ref="E248:AJ248"/>
    <mergeCell ref="E249:AJ249"/>
    <mergeCell ref="E250:AJ250"/>
    <mergeCell ref="B251:B254"/>
    <mergeCell ref="E251:AJ251"/>
    <mergeCell ref="E252:AJ252"/>
    <mergeCell ref="E253:AJ253"/>
    <mergeCell ref="E254:AJ254"/>
    <mergeCell ref="B239:B242"/>
    <mergeCell ref="E239:AJ239"/>
    <mergeCell ref="E240:AJ240"/>
    <mergeCell ref="E241:AJ241"/>
    <mergeCell ref="E242:AJ242"/>
    <mergeCell ref="B243:B246"/>
    <mergeCell ref="E243:AJ243"/>
    <mergeCell ref="E244:AJ244"/>
    <mergeCell ref="E245:AJ245"/>
    <mergeCell ref="E246:AJ246"/>
    <mergeCell ref="B223:B226"/>
    <mergeCell ref="E223:AJ223"/>
    <mergeCell ref="E224:AJ224"/>
    <mergeCell ref="E225:AJ225"/>
    <mergeCell ref="E226:AJ226"/>
    <mergeCell ref="B227:B230"/>
    <mergeCell ref="D227:D238"/>
    <mergeCell ref="E227:AJ238"/>
    <mergeCell ref="B231:B234"/>
    <mergeCell ref="B235:B238"/>
    <mergeCell ref="B215:B218"/>
    <mergeCell ref="E215:AJ215"/>
    <mergeCell ref="E216:AJ216"/>
    <mergeCell ref="E217:AJ217"/>
    <mergeCell ref="E218:AJ218"/>
    <mergeCell ref="B219:B222"/>
    <mergeCell ref="E219:AJ219"/>
    <mergeCell ref="E220:AJ220"/>
    <mergeCell ref="E221:AJ221"/>
    <mergeCell ref="E222:AJ222"/>
    <mergeCell ref="B207:B210"/>
    <mergeCell ref="E207:AJ207"/>
    <mergeCell ref="E208:AJ208"/>
    <mergeCell ref="E209:AJ209"/>
    <mergeCell ref="E210:AJ210"/>
    <mergeCell ref="B211:B214"/>
    <mergeCell ref="E211:AJ211"/>
    <mergeCell ref="E212:AJ212"/>
    <mergeCell ref="E213:AJ213"/>
    <mergeCell ref="E214:AJ214"/>
    <mergeCell ref="B199:B202"/>
    <mergeCell ref="AC199:AJ199"/>
    <mergeCell ref="AC200:AJ200"/>
    <mergeCell ref="E201:AJ201"/>
    <mergeCell ref="E202:AJ202"/>
    <mergeCell ref="B203:B206"/>
    <mergeCell ref="E203:AJ203"/>
    <mergeCell ref="E204:AJ204"/>
    <mergeCell ref="E205:AJ205"/>
    <mergeCell ref="E206:AJ206"/>
    <mergeCell ref="B195:B198"/>
    <mergeCell ref="E195:AB195"/>
    <mergeCell ref="AC195:AH195"/>
    <mergeCell ref="E196:AB196"/>
    <mergeCell ref="AC196:AH196"/>
    <mergeCell ref="AI196:AJ196"/>
    <mergeCell ref="E197:AB197"/>
    <mergeCell ref="AC197:AH197"/>
    <mergeCell ref="E198:AB198"/>
    <mergeCell ref="AC198:AH198"/>
    <mergeCell ref="AI198:AJ198"/>
    <mergeCell ref="B191:B194"/>
    <mergeCell ref="E191:AB191"/>
    <mergeCell ref="AC191:AH191"/>
    <mergeCell ref="E192:AB192"/>
    <mergeCell ref="AC192:AH192"/>
    <mergeCell ref="AI192:AJ192"/>
    <mergeCell ref="E193:AB193"/>
    <mergeCell ref="AC193:AH193"/>
    <mergeCell ref="E194:AB194"/>
    <mergeCell ref="AC194:AH194"/>
    <mergeCell ref="AI194:AJ194"/>
    <mergeCell ref="AI186:AJ186"/>
    <mergeCell ref="B187:B190"/>
    <mergeCell ref="E187:AB187"/>
    <mergeCell ref="AC187:AH187"/>
    <mergeCell ref="E188:AB188"/>
    <mergeCell ref="AC188:AH188"/>
    <mergeCell ref="AI188:AJ188"/>
    <mergeCell ref="E189:AB189"/>
    <mergeCell ref="AC189:AH189"/>
    <mergeCell ref="E190:AB190"/>
    <mergeCell ref="B183:B186"/>
    <mergeCell ref="E183:AB183"/>
    <mergeCell ref="AC183:AH183"/>
    <mergeCell ref="E184:AB184"/>
    <mergeCell ref="AC184:AH184"/>
    <mergeCell ref="AI184:AJ184"/>
    <mergeCell ref="E185:AB185"/>
    <mergeCell ref="AC185:AH185"/>
    <mergeCell ref="E186:AB186"/>
    <mergeCell ref="AC186:AH186"/>
    <mergeCell ref="AC190:AH190"/>
    <mergeCell ref="AI190:AJ190"/>
    <mergeCell ref="B175:B178"/>
    <mergeCell ref="E175:AJ175"/>
    <mergeCell ref="E176:AJ176"/>
    <mergeCell ref="E177:AJ177"/>
    <mergeCell ref="E178:AJ178"/>
    <mergeCell ref="B179:B182"/>
    <mergeCell ref="E179:AJ179"/>
    <mergeCell ref="E180:AJ180"/>
    <mergeCell ref="E181:AJ181"/>
    <mergeCell ref="E182:AJ182"/>
    <mergeCell ref="B167:B170"/>
    <mergeCell ref="E167:AJ167"/>
    <mergeCell ref="E168:AJ168"/>
    <mergeCell ref="E169:AJ169"/>
    <mergeCell ref="E170:AJ170"/>
    <mergeCell ref="B171:B174"/>
    <mergeCell ref="E171:AJ171"/>
    <mergeCell ref="E172:AJ172"/>
    <mergeCell ref="E173:AJ173"/>
    <mergeCell ref="E174:AJ174"/>
    <mergeCell ref="AC159:AE159"/>
    <mergeCell ref="AF159:AG159"/>
    <mergeCell ref="AB160:AD160"/>
    <mergeCell ref="AE160:AG160"/>
    <mergeCell ref="AH160:AJ160"/>
    <mergeCell ref="B163:B166"/>
    <mergeCell ref="E163:AJ163"/>
    <mergeCell ref="E164:AJ164"/>
    <mergeCell ref="E165:AJ165"/>
    <mergeCell ref="E166:AJ166"/>
    <mergeCell ref="B159:B162"/>
    <mergeCell ref="E159:F159"/>
    <mergeCell ref="G159:H159"/>
    <mergeCell ref="I159:J159"/>
    <mergeCell ref="K159:L159"/>
    <mergeCell ref="M159:N159"/>
    <mergeCell ref="O159:P159"/>
    <mergeCell ref="Q159:R159"/>
    <mergeCell ref="S159:T159"/>
    <mergeCell ref="E161:AJ161"/>
    <mergeCell ref="E162:AJ162"/>
    <mergeCell ref="AI159:AJ159"/>
    <mergeCell ref="E160:F160"/>
    <mergeCell ref="G160:H160"/>
    <mergeCell ref="I160:J160"/>
    <mergeCell ref="K160:L160"/>
    <mergeCell ref="M160:N160"/>
    <mergeCell ref="O160:P160"/>
    <mergeCell ref="Q160:R160"/>
    <mergeCell ref="S160:T160"/>
    <mergeCell ref="Y160:AA160"/>
    <mergeCell ref="U159:V159"/>
    <mergeCell ref="W159:X159"/>
    <mergeCell ref="Y159:Z159"/>
    <mergeCell ref="AA159:AB159"/>
    <mergeCell ref="M154:N154"/>
    <mergeCell ref="O154:AB154"/>
    <mergeCell ref="AC154:AJ154"/>
    <mergeCell ref="B155:B158"/>
    <mergeCell ref="E155:T155"/>
    <mergeCell ref="V155:Y155"/>
    <mergeCell ref="E156:T156"/>
    <mergeCell ref="U156:Y156"/>
    <mergeCell ref="E157:T157"/>
    <mergeCell ref="U157:AJ157"/>
    <mergeCell ref="B151:B154"/>
    <mergeCell ref="E154:F154"/>
    <mergeCell ref="G154:H154"/>
    <mergeCell ref="I154:J154"/>
    <mergeCell ref="K154:L154"/>
    <mergeCell ref="E158:AJ158"/>
    <mergeCell ref="Y151:AB151"/>
    <mergeCell ref="AC151:AJ151"/>
    <mergeCell ref="E152:T152"/>
    <mergeCell ref="U152:AJ152"/>
    <mergeCell ref="E153:P153"/>
    <mergeCell ref="R153:T153"/>
    <mergeCell ref="U153:X153"/>
    <mergeCell ref="Y153:AB153"/>
    <mergeCell ref="AC153:AJ153"/>
    <mergeCell ref="E151:F151"/>
    <mergeCell ref="G151:H151"/>
    <mergeCell ref="I151:L151"/>
    <mergeCell ref="M151:T151"/>
    <mergeCell ref="U151:X151"/>
    <mergeCell ref="AC150:AJ150"/>
    <mergeCell ref="M148:T148"/>
    <mergeCell ref="U148:X148"/>
    <mergeCell ref="Y148:AB148"/>
    <mergeCell ref="AC148:AJ148"/>
    <mergeCell ref="E149:H149"/>
    <mergeCell ref="I149:L149"/>
    <mergeCell ref="M149:T149"/>
    <mergeCell ref="U149:X149"/>
    <mergeCell ref="Y149:AB149"/>
    <mergeCell ref="AC149:AJ149"/>
    <mergeCell ref="P144:S144"/>
    <mergeCell ref="T144:AC144"/>
    <mergeCell ref="AD144:AJ144"/>
    <mergeCell ref="AC146:AJ146"/>
    <mergeCell ref="B147:B150"/>
    <mergeCell ref="E147:H147"/>
    <mergeCell ref="I147:L147"/>
    <mergeCell ref="M147:T147"/>
    <mergeCell ref="U147:X147"/>
    <mergeCell ref="Y147:AB147"/>
    <mergeCell ref="AC147:AJ147"/>
    <mergeCell ref="E148:H148"/>
    <mergeCell ref="I148:L148"/>
    <mergeCell ref="E146:F146"/>
    <mergeCell ref="G146:H146"/>
    <mergeCell ref="I146:L146"/>
    <mergeCell ref="M146:T146"/>
    <mergeCell ref="U146:X146"/>
    <mergeCell ref="Y146:AB146"/>
    <mergeCell ref="E150:H150"/>
    <mergeCell ref="I150:L150"/>
    <mergeCell ref="M150:T150"/>
    <mergeCell ref="U150:X150"/>
    <mergeCell ref="Y150:AB150"/>
    <mergeCell ref="AC141:AJ141"/>
    <mergeCell ref="E142:T142"/>
    <mergeCell ref="U142:AJ142"/>
    <mergeCell ref="B143:B146"/>
    <mergeCell ref="F143:G143"/>
    <mergeCell ref="H143:K143"/>
    <mergeCell ref="L143:M143"/>
    <mergeCell ref="N143:R143"/>
    <mergeCell ref="S143:U143"/>
    <mergeCell ref="W143:Y143"/>
    <mergeCell ref="B139:B142"/>
    <mergeCell ref="E141:L141"/>
    <mergeCell ref="M141:T141"/>
    <mergeCell ref="U141:AB141"/>
    <mergeCell ref="Z143:AC143"/>
    <mergeCell ref="E145:H145"/>
    <mergeCell ref="I145:L145"/>
    <mergeCell ref="M145:T145"/>
    <mergeCell ref="U145:X145"/>
    <mergeCell ref="Y145:AB145"/>
    <mergeCell ref="AC145:AJ145"/>
    <mergeCell ref="AD143:AF143"/>
    <mergeCell ref="AG143:AI143"/>
    <mergeCell ref="E144:O144"/>
    <mergeCell ref="AA139:AB139"/>
    <mergeCell ref="AD139:AF139"/>
    <mergeCell ref="AI139:AJ139"/>
    <mergeCell ref="E140:T140"/>
    <mergeCell ref="U140:V140"/>
    <mergeCell ref="W140:X140"/>
    <mergeCell ref="Y140:Z140"/>
    <mergeCell ref="AA140:AB140"/>
    <mergeCell ref="AC140:AE140"/>
    <mergeCell ref="AF140:AJ140"/>
    <mergeCell ref="E139:T139"/>
    <mergeCell ref="U139:V139"/>
    <mergeCell ref="W139:X139"/>
    <mergeCell ref="Y139:Z139"/>
    <mergeCell ref="E133:AJ133"/>
    <mergeCell ref="B134:B137"/>
    <mergeCell ref="C134:C137"/>
    <mergeCell ref="D134:D137"/>
    <mergeCell ref="E134:AJ134"/>
    <mergeCell ref="E135:AJ135"/>
    <mergeCell ref="E136:AJ136"/>
    <mergeCell ref="E137:AJ137"/>
    <mergeCell ref="B126:B129"/>
    <mergeCell ref="E126:AJ126"/>
    <mergeCell ref="E127:AJ127"/>
    <mergeCell ref="E128:AJ128"/>
    <mergeCell ref="E129:AJ129"/>
    <mergeCell ref="B130:B133"/>
    <mergeCell ref="D130:D133"/>
    <mergeCell ref="E130:AJ130"/>
    <mergeCell ref="E131:AJ131"/>
    <mergeCell ref="E132:AJ132"/>
    <mergeCell ref="B118:B121"/>
    <mergeCell ref="E118:AJ118"/>
    <mergeCell ref="E119:AJ119"/>
    <mergeCell ref="E120:AJ120"/>
    <mergeCell ref="E121:AJ121"/>
    <mergeCell ref="B122:B125"/>
    <mergeCell ref="E122:AJ122"/>
    <mergeCell ref="E123:AJ123"/>
    <mergeCell ref="E124:AJ124"/>
    <mergeCell ref="E125:AJ125"/>
    <mergeCell ref="B110:B113"/>
    <mergeCell ref="E110:AJ110"/>
    <mergeCell ref="E111:AJ111"/>
    <mergeCell ref="E112:AJ112"/>
    <mergeCell ref="E113:AJ113"/>
    <mergeCell ref="B114:B117"/>
    <mergeCell ref="E114:AJ114"/>
    <mergeCell ref="E115:AJ115"/>
    <mergeCell ref="E116:AJ116"/>
    <mergeCell ref="E117:AJ117"/>
    <mergeCell ref="E101:L101"/>
    <mergeCell ref="M101:T101"/>
    <mergeCell ref="U101:AB101"/>
    <mergeCell ref="AC101:AJ101"/>
    <mergeCell ref="B102:B105"/>
    <mergeCell ref="B106:B109"/>
    <mergeCell ref="E106:AJ106"/>
    <mergeCell ref="E107:AJ107"/>
    <mergeCell ref="E108:AJ108"/>
    <mergeCell ref="E109:AJ109"/>
    <mergeCell ref="B98:B101"/>
    <mergeCell ref="M99:T99"/>
    <mergeCell ref="U99:AB99"/>
    <mergeCell ref="AC99:AJ99"/>
    <mergeCell ref="E100:L100"/>
    <mergeCell ref="M100:T100"/>
    <mergeCell ref="U100:AB100"/>
    <mergeCell ref="AC100:AJ100"/>
    <mergeCell ref="E97:L97"/>
    <mergeCell ref="M97:T97"/>
    <mergeCell ref="U97:AB97"/>
    <mergeCell ref="AC97:AJ97"/>
    <mergeCell ref="E98:L98"/>
    <mergeCell ref="M98:T98"/>
    <mergeCell ref="U98:AB98"/>
    <mergeCell ref="AC98:AJ98"/>
    <mergeCell ref="E99:L99"/>
    <mergeCell ref="B94:B97"/>
    <mergeCell ref="E94:L94"/>
    <mergeCell ref="M94:T94"/>
    <mergeCell ref="U94:AB94"/>
    <mergeCell ref="AC94:AJ94"/>
    <mergeCell ref="E95:L95"/>
    <mergeCell ref="M91:T91"/>
    <mergeCell ref="U91:AB91"/>
    <mergeCell ref="AC91:AJ91"/>
    <mergeCell ref="E92:L92"/>
    <mergeCell ref="M92:T92"/>
    <mergeCell ref="U92:AB92"/>
    <mergeCell ref="AC92:AJ92"/>
    <mergeCell ref="M95:T95"/>
    <mergeCell ref="U95:AB95"/>
    <mergeCell ref="AC95:AJ95"/>
    <mergeCell ref="E96:L96"/>
    <mergeCell ref="M96:T96"/>
    <mergeCell ref="U96:AB96"/>
    <mergeCell ref="AC96:AJ96"/>
    <mergeCell ref="E93:L93"/>
    <mergeCell ref="M93:T93"/>
    <mergeCell ref="U93:AB93"/>
    <mergeCell ref="AC93:AJ93"/>
    <mergeCell ref="E89:L89"/>
    <mergeCell ref="M89:T89"/>
    <mergeCell ref="U89:AB89"/>
    <mergeCell ref="AC89:AJ89"/>
    <mergeCell ref="B90:B93"/>
    <mergeCell ref="E90:L90"/>
    <mergeCell ref="M90:T90"/>
    <mergeCell ref="U90:AB90"/>
    <mergeCell ref="AC90:AJ90"/>
    <mergeCell ref="E91:L91"/>
    <mergeCell ref="B86:B89"/>
    <mergeCell ref="M87:T87"/>
    <mergeCell ref="U87:AB87"/>
    <mergeCell ref="AC87:AJ87"/>
    <mergeCell ref="E88:L88"/>
    <mergeCell ref="M88:T88"/>
    <mergeCell ref="U88:AB88"/>
    <mergeCell ref="AC88:AJ88"/>
    <mergeCell ref="E85:L85"/>
    <mergeCell ref="M85:T85"/>
    <mergeCell ref="U85:AB85"/>
    <mergeCell ref="AC85:AJ85"/>
    <mergeCell ref="E86:L86"/>
    <mergeCell ref="M86:T86"/>
    <mergeCell ref="U86:AB86"/>
    <mergeCell ref="AC86:AJ86"/>
    <mergeCell ref="E87:L87"/>
    <mergeCell ref="B82:B85"/>
    <mergeCell ref="E82:L82"/>
    <mergeCell ref="M82:T82"/>
    <mergeCell ref="U82:AB82"/>
    <mergeCell ref="AC82:AJ82"/>
    <mergeCell ref="E83:L83"/>
    <mergeCell ref="M79:T79"/>
    <mergeCell ref="U79:AB79"/>
    <mergeCell ref="AC79:AJ79"/>
    <mergeCell ref="E80:L80"/>
    <mergeCell ref="M80:T80"/>
    <mergeCell ref="U80:AB80"/>
    <mergeCell ref="AC80:AJ80"/>
    <mergeCell ref="M83:T83"/>
    <mergeCell ref="U83:AB83"/>
    <mergeCell ref="AC83:AJ83"/>
    <mergeCell ref="E84:L84"/>
    <mergeCell ref="M84:T84"/>
    <mergeCell ref="U84:AB84"/>
    <mergeCell ref="AC84:AJ84"/>
    <mergeCell ref="E81:L81"/>
    <mergeCell ref="M81:T81"/>
    <mergeCell ref="U81:AB81"/>
    <mergeCell ref="AC81:AJ81"/>
    <mergeCell ref="E77:L77"/>
    <mergeCell ref="M77:T77"/>
    <mergeCell ref="U77:AB77"/>
    <mergeCell ref="AC77:AJ77"/>
    <mergeCell ref="B78:B81"/>
    <mergeCell ref="E78:L78"/>
    <mergeCell ref="M78:T78"/>
    <mergeCell ref="U78:AB78"/>
    <mergeCell ref="AC78:AJ78"/>
    <mergeCell ref="E79:L79"/>
    <mergeCell ref="B74:B77"/>
    <mergeCell ref="U76:AB76"/>
    <mergeCell ref="AC76:AJ76"/>
    <mergeCell ref="E73:L73"/>
    <mergeCell ref="M73:T73"/>
    <mergeCell ref="U73:AB73"/>
    <mergeCell ref="AC73:AJ73"/>
    <mergeCell ref="E74:L74"/>
    <mergeCell ref="M74:T74"/>
    <mergeCell ref="U74:AB74"/>
    <mergeCell ref="AC74:AJ74"/>
    <mergeCell ref="E75:L75"/>
    <mergeCell ref="B66:B69"/>
    <mergeCell ref="E66:AJ66"/>
    <mergeCell ref="E67:AJ67"/>
    <mergeCell ref="E68:AJ68"/>
    <mergeCell ref="E69:AJ69"/>
    <mergeCell ref="B70:B73"/>
    <mergeCell ref="D70:D101"/>
    <mergeCell ref="E70:L70"/>
    <mergeCell ref="M70:T70"/>
    <mergeCell ref="U70:AB70"/>
    <mergeCell ref="AC70:AJ70"/>
    <mergeCell ref="E71:L71"/>
    <mergeCell ref="M71:T71"/>
    <mergeCell ref="U71:AB71"/>
    <mergeCell ref="AC71:AJ71"/>
    <mergeCell ref="E72:L72"/>
    <mergeCell ref="M72:T72"/>
    <mergeCell ref="U72:AB72"/>
    <mergeCell ref="AC72:AJ72"/>
    <mergeCell ref="M75:T75"/>
    <mergeCell ref="U75:AB75"/>
    <mergeCell ref="AC75:AJ75"/>
    <mergeCell ref="E76:L76"/>
    <mergeCell ref="M76:T76"/>
    <mergeCell ref="Z60:AB60"/>
    <mergeCell ref="AD60:AF60"/>
    <mergeCell ref="AH60:AJ60"/>
    <mergeCell ref="AD61:AF61"/>
    <mergeCell ref="AH61:AJ61"/>
    <mergeCell ref="B62:B65"/>
    <mergeCell ref="E62:AJ62"/>
    <mergeCell ref="E63:AJ63"/>
    <mergeCell ref="E64:AJ64"/>
    <mergeCell ref="E65:AJ65"/>
    <mergeCell ref="F61:H61"/>
    <mergeCell ref="J61:L61"/>
    <mergeCell ref="N61:P61"/>
    <mergeCell ref="R61:T61"/>
    <mergeCell ref="V61:X61"/>
    <mergeCell ref="Z61:AB61"/>
    <mergeCell ref="B58:B61"/>
    <mergeCell ref="V60:X60"/>
    <mergeCell ref="Z58:AB58"/>
    <mergeCell ref="AD58:AF58"/>
    <mergeCell ref="AH58:AJ58"/>
    <mergeCell ref="F59:H59"/>
    <mergeCell ref="J59:L59"/>
    <mergeCell ref="N59:P59"/>
    <mergeCell ref="V59:X59"/>
    <mergeCell ref="Z59:AB59"/>
    <mergeCell ref="AD59:AF59"/>
    <mergeCell ref="AH59:AJ59"/>
    <mergeCell ref="F58:H58"/>
    <mergeCell ref="J58:L58"/>
    <mergeCell ref="N58:P58"/>
    <mergeCell ref="R58:T58"/>
    <mergeCell ref="V58:X58"/>
    <mergeCell ref="B54:B57"/>
    <mergeCell ref="F57:H57"/>
    <mergeCell ref="J57:L57"/>
    <mergeCell ref="N57:P57"/>
    <mergeCell ref="R57:T57"/>
    <mergeCell ref="F60:H60"/>
    <mergeCell ref="J60:L60"/>
    <mergeCell ref="N60:P60"/>
    <mergeCell ref="R60:T60"/>
    <mergeCell ref="F56:H56"/>
    <mergeCell ref="J56:L56"/>
    <mergeCell ref="N56:P56"/>
    <mergeCell ref="R56:T56"/>
    <mergeCell ref="F55:H55"/>
    <mergeCell ref="J55:L55"/>
    <mergeCell ref="N55:P55"/>
    <mergeCell ref="R55:T55"/>
    <mergeCell ref="F54:H54"/>
    <mergeCell ref="J54:L54"/>
    <mergeCell ref="N54:P54"/>
    <mergeCell ref="R54:T54"/>
    <mergeCell ref="R59:T59"/>
    <mergeCell ref="V56:X56"/>
    <mergeCell ref="Z56:AB56"/>
    <mergeCell ref="AD56:AF56"/>
    <mergeCell ref="AH56:AJ56"/>
    <mergeCell ref="V57:X57"/>
    <mergeCell ref="Z57:AB57"/>
    <mergeCell ref="AD57:AF57"/>
    <mergeCell ref="AH57:AJ57"/>
    <mergeCell ref="Z54:AB54"/>
    <mergeCell ref="AD54:AF54"/>
    <mergeCell ref="AH54:AJ54"/>
    <mergeCell ref="V55:X55"/>
    <mergeCell ref="Z55:AB55"/>
    <mergeCell ref="AD55:AF55"/>
    <mergeCell ref="V54:X54"/>
    <mergeCell ref="AH55:AJ55"/>
    <mergeCell ref="B46:B49"/>
    <mergeCell ref="E46:AJ46"/>
    <mergeCell ref="E47:AJ47"/>
    <mergeCell ref="E48:AJ48"/>
    <mergeCell ref="E49:AJ49"/>
    <mergeCell ref="B50:B53"/>
    <mergeCell ref="E50:AJ50"/>
    <mergeCell ref="E51:AJ51"/>
    <mergeCell ref="E52:AJ52"/>
    <mergeCell ref="E53:AJ53"/>
    <mergeCell ref="B38:B41"/>
    <mergeCell ref="E38:AJ38"/>
    <mergeCell ref="E39:AJ39"/>
    <mergeCell ref="E40:AJ40"/>
    <mergeCell ref="E41:AJ41"/>
    <mergeCell ref="B42:B45"/>
    <mergeCell ref="E42:AJ42"/>
    <mergeCell ref="E43:AJ43"/>
    <mergeCell ref="E44:AJ44"/>
    <mergeCell ref="E45:AJ45"/>
    <mergeCell ref="B30:B33"/>
    <mergeCell ref="E30:AJ30"/>
    <mergeCell ref="E31:AJ31"/>
    <mergeCell ref="E32:AJ32"/>
    <mergeCell ref="E33:AJ33"/>
    <mergeCell ref="B34:B37"/>
    <mergeCell ref="E34:AJ34"/>
    <mergeCell ref="E35:AJ35"/>
    <mergeCell ref="E36:AJ36"/>
    <mergeCell ref="E37:AJ37"/>
    <mergeCell ref="B22:B25"/>
    <mergeCell ref="E22:AJ22"/>
    <mergeCell ref="E23:AJ23"/>
    <mergeCell ref="E24:AJ24"/>
    <mergeCell ref="E25:AJ25"/>
    <mergeCell ref="B26:B29"/>
    <mergeCell ref="E26:AJ26"/>
    <mergeCell ref="E27:AJ27"/>
    <mergeCell ref="E28:AJ28"/>
    <mergeCell ref="E29:AJ29"/>
    <mergeCell ref="E19:AJ19"/>
    <mergeCell ref="E20:AJ20"/>
    <mergeCell ref="E21:AJ21"/>
    <mergeCell ref="AG11:AH11"/>
    <mergeCell ref="AI11:AJ11"/>
    <mergeCell ref="E12:L12"/>
    <mergeCell ref="M12:AJ12"/>
    <mergeCell ref="E13:AJ13"/>
    <mergeCell ref="B14:B17"/>
    <mergeCell ref="E14:T14"/>
    <mergeCell ref="U14:AJ14"/>
    <mergeCell ref="E15:T15"/>
    <mergeCell ref="E16:T16"/>
    <mergeCell ref="E8:T8"/>
    <mergeCell ref="U8:AJ8"/>
    <mergeCell ref="E3:L3"/>
    <mergeCell ref="M3:T3"/>
    <mergeCell ref="U3:AB3"/>
    <mergeCell ref="AC3:AJ3"/>
    <mergeCell ref="A6:A137"/>
    <mergeCell ref="B6:B9"/>
    <mergeCell ref="E6:T6"/>
    <mergeCell ref="U6:AB6"/>
    <mergeCell ref="AC6:AJ6"/>
    <mergeCell ref="G7:I7"/>
    <mergeCell ref="K7:L7"/>
    <mergeCell ref="M7:AJ7"/>
    <mergeCell ref="E9:AJ9"/>
    <mergeCell ref="B10:B13"/>
    <mergeCell ref="E10:AJ10"/>
    <mergeCell ref="E11:H11"/>
    <mergeCell ref="I11:AB11"/>
    <mergeCell ref="AC11:AD11"/>
    <mergeCell ref="AE11:AF11"/>
    <mergeCell ref="E17:AJ17"/>
    <mergeCell ref="B18:B21"/>
    <mergeCell ref="E18:AJ1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98328-BE51-43B4-836F-2B974DB20C64}">
  <dimension ref="B1:D969"/>
  <sheetViews>
    <sheetView zoomScale="110" zoomScaleNormal="80" workbookViewId="0">
      <pane ySplit="1" topLeftCell="A11" activePane="bottomLeft" state="frozen"/>
      <selection pane="bottomLeft" activeCell="A11" sqref="A11"/>
    </sheetView>
  </sheetViews>
  <sheetFormatPr defaultColWidth="11" defaultRowHeight="15.75"/>
  <cols>
    <col min="1" max="1" width="5.125" customWidth="1"/>
    <col min="2" max="2" width="27.375" style="6" customWidth="1"/>
    <col min="3" max="3" width="23" style="4" customWidth="1"/>
    <col min="4" max="4" width="57.25" style="83" customWidth="1"/>
  </cols>
  <sheetData>
    <row r="1" spans="2:4" ht="27.75" customHeight="1">
      <c r="B1" s="326" t="s">
        <v>1417</v>
      </c>
      <c r="C1" s="327" t="s">
        <v>1418</v>
      </c>
      <c r="D1" s="327" t="s">
        <v>236</v>
      </c>
    </row>
    <row r="2" spans="2:4">
      <c r="B2" s="323"/>
      <c r="C2" s="321"/>
      <c r="D2" s="322"/>
    </row>
    <row r="3" spans="2:4" ht="26.25">
      <c r="B3" s="323" t="s">
        <v>1419</v>
      </c>
      <c r="C3" s="324" t="s">
        <v>1420</v>
      </c>
      <c r="D3" s="322" t="s">
        <v>1421</v>
      </c>
    </row>
    <row r="4" spans="2:4" ht="29.25" customHeight="1">
      <c r="B4" s="323" t="s">
        <v>1422</v>
      </c>
      <c r="C4" s="321" t="s">
        <v>1423</v>
      </c>
      <c r="D4" s="322" t="s">
        <v>1424</v>
      </c>
    </row>
    <row r="5" spans="2:4" ht="55.5" customHeight="1">
      <c r="B5" s="323" t="s">
        <v>1425</v>
      </c>
      <c r="C5" s="321" t="s">
        <v>1426</v>
      </c>
      <c r="D5" s="322" t="s">
        <v>1427</v>
      </c>
    </row>
    <row r="6" spans="2:4">
      <c r="B6" s="323" t="s">
        <v>1428</v>
      </c>
      <c r="C6" s="321" t="s">
        <v>245</v>
      </c>
      <c r="D6" s="322"/>
    </row>
    <row r="7" spans="2:4">
      <c r="B7" s="323" t="s">
        <v>1429</v>
      </c>
      <c r="C7" s="321" t="s">
        <v>1430</v>
      </c>
      <c r="D7" s="322" t="s">
        <v>1431</v>
      </c>
    </row>
    <row r="8" spans="2:4">
      <c r="B8" s="323" t="s">
        <v>1432</v>
      </c>
      <c r="C8" s="321" t="s">
        <v>1433</v>
      </c>
      <c r="D8" s="322" t="s">
        <v>1434</v>
      </c>
    </row>
    <row r="9" spans="2:4">
      <c r="B9" s="323" t="s">
        <v>1435</v>
      </c>
      <c r="C9" s="321" t="s">
        <v>245</v>
      </c>
      <c r="D9" s="322"/>
    </row>
    <row r="10" spans="2:4" ht="26.25">
      <c r="B10" s="323" t="s">
        <v>1436</v>
      </c>
      <c r="C10" s="321" t="s">
        <v>1437</v>
      </c>
      <c r="D10" s="322" t="s">
        <v>1438</v>
      </c>
    </row>
    <row r="11" spans="2:4">
      <c r="B11" s="323" t="s">
        <v>1439</v>
      </c>
      <c r="C11" s="325" t="s">
        <v>1440</v>
      </c>
      <c r="D11" s="325" t="s">
        <v>1441</v>
      </c>
    </row>
    <row r="12" spans="2:4">
      <c r="B12" s="323" t="s">
        <v>1442</v>
      </c>
      <c r="C12" s="321" t="s">
        <v>245</v>
      </c>
      <c r="D12" s="325"/>
    </row>
    <row r="13" spans="2:4">
      <c r="B13"/>
      <c r="C13"/>
      <c r="D13"/>
    </row>
    <row r="14" spans="2:4">
      <c r="B14"/>
      <c r="C14"/>
      <c r="D14"/>
    </row>
    <row r="15" spans="2:4">
      <c r="B15"/>
      <c r="C15"/>
      <c r="D15"/>
    </row>
    <row r="16" spans="2:4">
      <c r="B16"/>
      <c r="C16"/>
      <c r="D16"/>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4A1F8-5CF8-499E-B994-0128DDE441F6}">
  <sheetPr codeName="Sheet4"/>
  <dimension ref="B1:DM374"/>
  <sheetViews>
    <sheetView zoomScale="60" zoomScaleNormal="60" workbookViewId="0">
      <pane ySplit="1" topLeftCell="A141" activePane="bottomLeft" state="frozen"/>
      <selection pane="bottomLeft" activeCell="I110" sqref="I110"/>
    </sheetView>
  </sheetViews>
  <sheetFormatPr defaultColWidth="11" defaultRowHeight="15.75"/>
  <cols>
    <col min="1" max="1" width="5.125" customWidth="1"/>
    <col min="2" max="2" width="15.875" customWidth="1"/>
    <col min="3" max="3" width="15.875" style="4" customWidth="1"/>
    <col min="4" max="4" width="6.625" style="4" customWidth="1"/>
    <col min="5" max="5" width="5.875" style="4" customWidth="1"/>
    <col min="6" max="6" width="6.25" style="4" customWidth="1"/>
    <col min="7" max="7" width="13.625" style="4" customWidth="1"/>
    <col min="8" max="8" width="7.5" style="5" customWidth="1"/>
    <col min="9" max="9" width="37.125" style="4" customWidth="1"/>
    <col min="10" max="10" width="24.5" style="6" customWidth="1"/>
    <col min="11" max="11" width="7" style="4" customWidth="1"/>
    <col min="12" max="12" width="7.5" style="4" customWidth="1"/>
    <col min="13" max="13" width="36.375" style="4" customWidth="1"/>
    <col min="14" max="14" width="23" style="4" customWidth="1"/>
    <col min="15" max="15" width="19.5" style="5" customWidth="1"/>
    <col min="16" max="16" width="11.625" style="5" customWidth="1"/>
    <col min="17" max="17" width="22.875" style="5" customWidth="1"/>
    <col min="18" max="18" width="29.625" style="377" customWidth="1"/>
    <col min="19" max="19" width="57.25" style="83" customWidth="1"/>
    <col min="20" max="20" width="18" customWidth="1"/>
    <col min="21" max="21" width="19.125" style="33" customWidth="1"/>
    <col min="22" max="22" width="19.75" hidden="1" customWidth="1"/>
    <col min="23" max="23" width="18.625" hidden="1" customWidth="1"/>
    <col min="24" max="24" width="19.375" hidden="1" customWidth="1"/>
    <col min="25" max="25" width="19.625" hidden="1" customWidth="1"/>
    <col min="26" max="26" width="17.75" hidden="1" customWidth="1"/>
    <col min="27" max="27" width="19.125" hidden="1" customWidth="1"/>
    <col min="28" max="28" width="18.25" hidden="1" customWidth="1"/>
    <col min="29" max="29" width="19.375" hidden="1" customWidth="1"/>
    <col min="30" max="30" width="18.75" hidden="1" customWidth="1"/>
    <col min="31" max="31" width="19.5" hidden="1" customWidth="1"/>
    <col min="32" max="32" width="19.875" hidden="1" customWidth="1"/>
    <col min="33" max="33" width="18.125" hidden="1" customWidth="1"/>
    <col min="34" max="34" width="19.5" customWidth="1"/>
    <col min="35" max="35" width="19" customWidth="1"/>
    <col min="36" max="36" width="18.625" customWidth="1"/>
    <col min="37" max="37" width="18.25" customWidth="1"/>
    <col min="38" max="38" width="19.75" customWidth="1"/>
    <col min="39" max="39" width="20.625" customWidth="1"/>
    <col min="40" max="40" width="20.375" customWidth="1"/>
    <col min="41" max="41" width="21.25" customWidth="1"/>
    <col min="42" max="42" width="20.25" customWidth="1"/>
    <col min="43" max="43" width="21.875" customWidth="1"/>
    <col min="44" max="44" width="19.375" customWidth="1"/>
    <col min="45" max="45" width="19.625" customWidth="1"/>
    <col min="46" max="46" width="18.5" customWidth="1"/>
    <col min="47" max="47" width="21.25" customWidth="1"/>
    <col min="48" max="48" width="21.5" customWidth="1"/>
    <col min="49" max="49" width="17.625" customWidth="1"/>
    <col min="50" max="50" width="16.25" customWidth="1"/>
    <col min="51" max="51" width="17.75" customWidth="1"/>
    <col min="52" max="52" width="19" customWidth="1"/>
    <col min="53" max="53" width="18.25" customWidth="1"/>
    <col min="54" max="54" width="18" customWidth="1"/>
    <col min="55" max="55" width="18.375" customWidth="1"/>
    <col min="56" max="56" width="20.125" customWidth="1"/>
    <col min="57" max="57" width="18.5" customWidth="1"/>
    <col min="58" max="58" width="17.125" customWidth="1"/>
    <col min="59" max="59" width="16.625" customWidth="1"/>
    <col min="60" max="60" width="18" customWidth="1"/>
    <col min="61" max="61" width="17.125" customWidth="1"/>
    <col min="62" max="62" width="17.375" customWidth="1"/>
    <col min="63" max="63" width="18" customWidth="1"/>
    <col min="64" max="64" width="18.875" customWidth="1"/>
    <col min="65" max="65" width="22.625" customWidth="1"/>
    <col min="66" max="66" width="22.125" customWidth="1"/>
    <col min="67" max="67" width="22.375" customWidth="1"/>
    <col min="68" max="68" width="22.25" customWidth="1"/>
    <col min="69" max="69" width="20.25" customWidth="1"/>
    <col min="70" max="71" width="20.5" customWidth="1"/>
    <col min="72" max="73" width="19.625" customWidth="1"/>
    <col min="74" max="74" width="19.375" customWidth="1"/>
    <col min="75" max="75" width="20.375" customWidth="1"/>
    <col min="76" max="76" width="19.75" customWidth="1"/>
    <col min="77" max="77" width="19.5" customWidth="1"/>
    <col min="78" max="78" width="20.625" customWidth="1"/>
    <col min="79" max="79" width="19.625" customWidth="1"/>
    <col min="80" max="80" width="20.375" customWidth="1"/>
    <col min="81" max="81" width="18.5" customWidth="1"/>
    <col min="82" max="83" width="20.375" customWidth="1"/>
    <col min="84" max="84" width="19.875" customWidth="1"/>
    <col min="85" max="85" width="20" customWidth="1"/>
    <col min="86" max="87" width="20.625" customWidth="1"/>
    <col min="88" max="88" width="19" customWidth="1"/>
    <col min="89" max="89" width="20.125" customWidth="1"/>
    <col min="90" max="90" width="19.75" customWidth="1"/>
    <col min="91" max="91" width="20.375" customWidth="1"/>
    <col min="92" max="92" width="20.125" customWidth="1"/>
    <col min="93" max="93" width="21.625" customWidth="1"/>
    <col min="94" max="94" width="21.125" customWidth="1"/>
    <col min="95" max="95" width="21.875" customWidth="1"/>
    <col min="96" max="96" width="21.75" customWidth="1"/>
    <col min="97" max="97" width="22.125" customWidth="1"/>
    <col min="98" max="98" width="20.375" customWidth="1"/>
    <col min="99" max="99" width="19.625" customWidth="1"/>
    <col min="100" max="100" width="21.125" customWidth="1"/>
    <col min="101" max="101" width="21.5" customWidth="1"/>
    <col min="102" max="102" width="17.5" customWidth="1"/>
    <col min="103" max="103" width="19.625" customWidth="1"/>
    <col min="104" max="104" width="18.875" customWidth="1"/>
    <col min="105" max="105" width="20" customWidth="1"/>
    <col min="106" max="106" width="22.75" customWidth="1"/>
    <col min="107" max="107" width="21.5" customWidth="1"/>
    <col min="108" max="108" width="19.25" customWidth="1"/>
    <col min="109" max="109" width="18.375" customWidth="1"/>
    <col min="110" max="110" width="21" customWidth="1"/>
    <col min="111" max="111" width="18.875" customWidth="1"/>
    <col min="112" max="112" width="16.875" customWidth="1"/>
    <col min="113" max="113" width="19.5" customWidth="1"/>
    <col min="114" max="114" width="18" customWidth="1"/>
    <col min="115" max="115" width="18.25" customWidth="1"/>
    <col min="116" max="116" width="19" customWidth="1"/>
    <col min="117" max="117" width="18.125" customWidth="1"/>
  </cols>
  <sheetData>
    <row r="1" spans="2:117" s="369" customFormat="1" ht="93.75" customHeight="1">
      <c r="B1" s="362" t="s">
        <v>1443</v>
      </c>
      <c r="C1" s="363" t="s">
        <v>1444</v>
      </c>
      <c r="D1" s="363" t="s">
        <v>1445</v>
      </c>
      <c r="E1" s="363" t="s">
        <v>1446</v>
      </c>
      <c r="F1" s="363" t="s">
        <v>1447</v>
      </c>
      <c r="G1" s="363" t="s">
        <v>1448</v>
      </c>
      <c r="H1" s="364" t="s">
        <v>1449</v>
      </c>
      <c r="I1" s="363" t="s">
        <v>1450</v>
      </c>
      <c r="J1" s="365" t="s">
        <v>1451</v>
      </c>
      <c r="K1" s="364" t="s">
        <v>1452</v>
      </c>
      <c r="L1" s="364" t="s">
        <v>1453</v>
      </c>
      <c r="M1" s="363" t="s">
        <v>1454</v>
      </c>
      <c r="N1" s="366" t="s">
        <v>1455</v>
      </c>
      <c r="O1" s="364" t="s">
        <v>1456</v>
      </c>
      <c r="P1" s="367" t="s">
        <v>1457</v>
      </c>
      <c r="Q1" s="391" t="s">
        <v>1458</v>
      </c>
      <c r="R1" s="367" t="s">
        <v>1459</v>
      </c>
      <c r="S1" s="368" t="s">
        <v>3</v>
      </c>
      <c r="T1" s="369" t="s">
        <v>1460</v>
      </c>
      <c r="U1" s="370" t="s">
        <v>1461</v>
      </c>
      <c r="V1" s="371" t="str">
        <f>nirvana1_phantom_1P02G!E3</f>
        <v>MCXN947VDFT</v>
      </c>
      <c r="W1" s="371" t="str">
        <f>nirvana1_phantom_1P02G!F3</f>
        <v>MCXN947VPBT</v>
      </c>
      <c r="X1" s="371" t="str">
        <f>nirvana1_phantom_1P02G!G3</f>
        <v>MCXN947VKLT</v>
      </c>
      <c r="Y1" s="371" t="str">
        <f>nirvana1_phantom_1P02G!I3</f>
        <v>MCXN946VDFT</v>
      </c>
      <c r="Z1" s="371" t="str">
        <f>nirvana1_phantom_1P02G!J3</f>
        <v>MCXN946VPBT</v>
      </c>
      <c r="AA1" s="371" t="str">
        <f>nirvana1_phantom_1P02G!K3</f>
        <v>MCXN946VKLT</v>
      </c>
      <c r="AB1" s="371" t="str">
        <f>nirvana1_phantom_1P02G!M3</f>
        <v>MCXN547VDFT</v>
      </c>
      <c r="AC1" s="371" t="str">
        <f>nirvana1_phantom_1P02G!N3</f>
        <v>MCXN547VPBT</v>
      </c>
      <c r="AD1" s="371" t="str">
        <f>nirvana1_phantom_1P02G!O3</f>
        <v>MCXN547VKLT</v>
      </c>
      <c r="AE1" s="371" t="str">
        <f>nirvana1_phantom_1P02G!Q3</f>
        <v>MCXN546VDFT</v>
      </c>
      <c r="AF1" s="371" t="str">
        <f>nirvana1_phantom_1P02G!R3</f>
        <v>MCXN546VPBT</v>
      </c>
      <c r="AG1" s="371" t="str">
        <f>nirvana1_phantom_1P02G!S3</f>
        <v>MCXN546VKLT</v>
      </c>
      <c r="AH1" s="371" t="str">
        <f>nirvana1_phantom_1P02G!T3</f>
        <v>MCXN546VABR</v>
      </c>
      <c r="AI1" s="371" t="str">
        <f>nirvana1_phantom_1P02G!U3</f>
        <v>MCXN527VDFT</v>
      </c>
      <c r="AJ1" s="371" t="str">
        <f>nirvana1_phantom_1P02G!V3</f>
        <v>MCXN527VKLT</v>
      </c>
      <c r="BR1" s="839" t="s">
        <v>1462</v>
      </c>
      <c r="BS1" s="840"/>
      <c r="BT1" s="840"/>
      <c r="BU1" s="840"/>
      <c r="BV1" s="840"/>
      <c r="BW1" s="840"/>
      <c r="BX1" s="840"/>
      <c r="BY1" s="840"/>
      <c r="BZ1" s="840"/>
      <c r="CA1" s="840"/>
      <c r="CB1" s="840"/>
      <c r="CC1" s="840"/>
      <c r="CD1" s="840"/>
      <c r="CE1" s="840"/>
      <c r="CF1" s="840"/>
      <c r="CG1" s="840"/>
      <c r="CH1" s="840"/>
      <c r="CI1" s="840"/>
      <c r="CJ1" s="840"/>
      <c r="CK1" s="840"/>
      <c r="CL1" s="840"/>
      <c r="CM1" s="840"/>
      <c r="CN1" s="840"/>
      <c r="CO1" s="840"/>
      <c r="CP1" s="840"/>
      <c r="CQ1" s="840"/>
      <c r="CR1" s="840"/>
      <c r="CS1" s="840"/>
      <c r="CT1" s="840"/>
      <c r="CU1" s="840"/>
      <c r="CV1" s="840"/>
      <c r="CW1" s="840"/>
      <c r="CX1" s="840"/>
      <c r="CY1" s="840"/>
      <c r="CZ1" s="840"/>
      <c r="DA1" s="840"/>
      <c r="DB1" s="840"/>
      <c r="DC1" s="840"/>
      <c r="DD1" s="840"/>
      <c r="DE1" s="840"/>
      <c r="DF1" s="840"/>
      <c r="DG1" s="840"/>
      <c r="DH1" s="840"/>
      <c r="DI1" s="840"/>
      <c r="DJ1" s="840"/>
      <c r="DK1" s="840"/>
      <c r="DL1" s="840"/>
      <c r="DM1" s="841"/>
    </row>
    <row r="2" spans="2:117">
      <c r="B2" s="14"/>
      <c r="C2" s="7"/>
      <c r="D2" s="7"/>
      <c r="E2" s="7"/>
      <c r="F2" s="7"/>
      <c r="G2" s="7"/>
      <c r="H2" s="8"/>
      <c r="I2" s="7"/>
      <c r="J2" s="15"/>
      <c r="K2" s="16"/>
      <c r="L2" s="16"/>
      <c r="M2" s="7"/>
      <c r="N2" s="7"/>
      <c r="O2" s="8"/>
      <c r="P2" s="8"/>
      <c r="Q2" s="8"/>
      <c r="R2" s="372"/>
      <c r="S2" s="80"/>
      <c r="V2" s="159" t="str">
        <f>nirvana1_phantom_1P02G!E3</f>
        <v>MCXN947VDFT</v>
      </c>
      <c r="W2" s="159" t="str">
        <f>nirvana1_phantom_1P02G!F3</f>
        <v>MCXN947VPBT</v>
      </c>
      <c r="X2" s="159" t="str">
        <f>nirvana1_phantom_1P02G!G3</f>
        <v>MCXN947VKLT</v>
      </c>
      <c r="Y2" s="159" t="str">
        <f>nirvana1_phantom_1P02G!I3</f>
        <v>MCXN946VDFT</v>
      </c>
      <c r="Z2" s="159" t="str">
        <f>nirvana1_phantom_1P02G!J3</f>
        <v>MCXN946VPBT</v>
      </c>
      <c r="AA2" s="159" t="str">
        <f>nirvana1_phantom_1P02G!K3</f>
        <v>MCXN946VKLT</v>
      </c>
      <c r="AB2" s="159" t="str">
        <f>nirvana1_phantom_1P02G!M3</f>
        <v>MCXN547VDFT</v>
      </c>
      <c r="AC2" s="159" t="str">
        <f>nirvana1_phantom_1P02G!N3</f>
        <v>MCXN547VPBT</v>
      </c>
      <c r="AD2" s="159" t="str">
        <f>nirvana1_phantom_1P02G!O3</f>
        <v>MCXN547VKLT</v>
      </c>
      <c r="AE2" s="159" t="str">
        <f>nirvana1_phantom_1P02G!Q3</f>
        <v>MCXN546VDFT</v>
      </c>
      <c r="AF2" s="159" t="str">
        <f>nirvana1_phantom_1P02G!R3</f>
        <v>MCXN546VPBT</v>
      </c>
      <c r="AG2" s="159" t="str">
        <f>nirvana1_phantom_1P02G!S3</f>
        <v>MCXN546VKLT</v>
      </c>
      <c r="AH2" s="159" t="str">
        <f>nirvana1_phantom_1P02G!T3</f>
        <v>MCXN546VABR</v>
      </c>
      <c r="AI2" s="159" t="str">
        <f>nirvana1_phantom_1P02G!U3</f>
        <v>MCXN527VDFT</v>
      </c>
      <c r="AJ2" s="159" t="str">
        <f>nirvana1_phantom_1P02G!V3</f>
        <v>MCXN527VKLT</v>
      </c>
      <c r="AK2" s="159" t="str">
        <f>nirvana1_phantom_1P02G!X3</f>
        <v>MCXN526VDFT</v>
      </c>
      <c r="AL2" s="159" t="str">
        <f>nirvana1_phantom_1P02G!Y3</f>
        <v>MCXN526VKLT</v>
      </c>
      <c r="AM2" s="159" t="str">
        <f>nirvana1_phantom_1P02G!AA3</f>
        <v>MCXN556SCDFT</v>
      </c>
      <c r="AN2" s="159" t="str">
        <f>nirvana1_phantom_1P02G!AB3</f>
        <v>MCXN247VDFT</v>
      </c>
      <c r="AO2" s="159" t="str">
        <f>nirvana1_phantom_1P02G!AC3</f>
        <v>MCXN247VKLT</v>
      </c>
      <c r="AP2" s="159" t="str">
        <f>nirvana1_phantom_1P02G!AD3</f>
        <v>MCXN247VPBT</v>
      </c>
      <c r="AQ2" s="159" t="str">
        <f>nirvana1_phantom_1P02G!AE3</f>
        <v>MCXN247VABR</v>
      </c>
      <c r="AR2" s="159" t="str">
        <f>nirvana1_phantom_1P02G!AG3</f>
        <v>MCXN537VDFT</v>
      </c>
      <c r="AS2" s="176" t="str">
        <f>nirvana1_phantom_1P02G!AH3</f>
        <v>MCXN537VPBT</v>
      </c>
      <c r="AT2" s="174" t="str">
        <f>nirvana1_phantom_1P02G!AI3</f>
        <v>MCXN537VKLT</v>
      </c>
      <c r="AU2" s="174" t="str">
        <f>nirvana1_phantom_1P02G!AJ3</f>
        <v>MCXN537VABR</v>
      </c>
      <c r="AV2" s="174" t="str">
        <f>nirvana1_phantom_1P02G!AK3</f>
        <v>MCXN536VDFT</v>
      </c>
      <c r="AW2" s="174" t="str">
        <f>nirvana1_phantom_1P02G!AL3</f>
        <v>MCXN536VPBT</v>
      </c>
      <c r="AX2" s="174" t="str">
        <f>nirvana1_phantom_1P02G!AM3</f>
        <v>MCXN536VKLT</v>
      </c>
      <c r="AY2" s="174" t="str">
        <f>nirvana1_phantom_1P02G!AN3</f>
        <v>MCXN536VABR</v>
      </c>
      <c r="AZ2" s="174">
        <f>nirvana1_phantom_1P02G!AO3</f>
        <v>0</v>
      </c>
      <c r="BA2" s="174">
        <f>nirvana1_phantom_1P02G!AP3</f>
        <v>0</v>
      </c>
      <c r="BB2" s="174">
        <f>nirvana1_phantom_1P02G!AQ3</f>
        <v>0</v>
      </c>
      <c r="BC2" s="174">
        <f>nirvana1_phantom_1P02G!AR3</f>
        <v>0</v>
      </c>
      <c r="BD2" s="174">
        <f>nirvana1_phantom_1P02G!AS3</f>
        <v>0</v>
      </c>
      <c r="BE2" s="174">
        <f>nirvana1_phantom_1P02G!AT3</f>
        <v>0</v>
      </c>
      <c r="BF2" s="174">
        <f>nirvana1_phantom_1P02G!AU3</f>
        <v>0</v>
      </c>
      <c r="BG2" s="174">
        <f>nirvana1_phantom_1P02G!AV3</f>
        <v>0</v>
      </c>
      <c r="BH2" s="174">
        <f>nirvana1_phantom_1P02G!AW3</f>
        <v>0</v>
      </c>
      <c r="BI2" s="174">
        <f>nirvana1_phantom_1P02G!AX3</f>
        <v>0</v>
      </c>
      <c r="BJ2" s="174">
        <f>nirvana1_phantom_1P02G!AY3</f>
        <v>0</v>
      </c>
      <c r="BK2" s="174">
        <f>nirvana1_phantom_1P02G!AZ3</f>
        <v>0</v>
      </c>
      <c r="BL2" s="174">
        <f>nirvana1_phantom_1P02G!BA3</f>
        <v>0</v>
      </c>
      <c r="BM2" s="174">
        <f>nirvana1_phantom_1P02G!BB3</f>
        <v>0</v>
      </c>
      <c r="BN2" s="174">
        <f>nirvana1_phantom_1P02G!BC3</f>
        <v>0</v>
      </c>
      <c r="BO2" s="174">
        <f>nirvana1_phantom_1P02G!BD3</f>
        <v>0</v>
      </c>
      <c r="BP2" s="174">
        <f>nirvana1_phantom_1P02G!BE3</f>
        <v>0</v>
      </c>
      <c r="BQ2" s="174">
        <f>nirvana1_phantom_1P02G!BF3</f>
        <v>0</v>
      </c>
      <c r="BR2" s="195" t="str">
        <f>nirvana1_phantom_1P02G!E19</f>
        <v>4'h8</v>
      </c>
      <c r="BS2" s="195" t="str">
        <f>nirvana1_phantom_1P02G!F19</f>
        <v>4'h8</v>
      </c>
      <c r="BT2" s="195" t="str">
        <f>nirvana1_phantom_1P02G!G19</f>
        <v>4'h8</v>
      </c>
      <c r="BU2" s="195" t="str">
        <f>nirvana1_phantom_1P02G!I19</f>
        <v>4'h6</v>
      </c>
      <c r="BV2" s="195" t="str">
        <f>nirvana1_phantom_1P02G!J19</f>
        <v>4'h6</v>
      </c>
      <c r="BW2" s="195" t="str">
        <f>nirvana1_phantom_1P02G!K19</f>
        <v>4'h6</v>
      </c>
      <c r="BX2" s="195" t="str">
        <f>nirvana1_phantom_1P02G!M19</f>
        <v>4'h8</v>
      </c>
      <c r="BY2" s="195" t="str">
        <f>nirvana1_phantom_1P02G!N19</f>
        <v>4'h8</v>
      </c>
      <c r="BZ2" s="195" t="str">
        <f>nirvana1_phantom_1P02G!O19</f>
        <v>4'h8</v>
      </c>
      <c r="CA2" s="195" t="str">
        <f>nirvana1_phantom_1P02G!Q19</f>
        <v>4'h6</v>
      </c>
      <c r="CB2" s="195" t="str">
        <f>nirvana1_phantom_1P02G!R19</f>
        <v>4'h6</v>
      </c>
      <c r="CC2" s="195" t="str">
        <f>nirvana1_phantom_1P02G!S19</f>
        <v>4'h6</v>
      </c>
      <c r="CD2" s="195" t="str">
        <f>nirvana1_phantom_1P02G!T19</f>
        <v>4'h6</v>
      </c>
      <c r="CE2" s="195" t="str">
        <f>nirvana1_phantom_1P02G!U19</f>
        <v>4'h8</v>
      </c>
      <c r="CF2" s="195" t="str">
        <f>nirvana1_phantom_1P02G!V19</f>
        <v>4'h8</v>
      </c>
      <c r="CG2" s="195" t="str">
        <f>nirvana1_phantom_1P02G!X19</f>
        <v>4'h6</v>
      </c>
      <c r="CH2" s="195" t="str">
        <f>nirvana1_phantom_1P02G!Y19</f>
        <v>4'h6</v>
      </c>
      <c r="CI2" s="195" t="str">
        <f>nirvana1_phantom_1P02G!AA19</f>
        <v>4'h6</v>
      </c>
      <c r="CJ2" s="195" t="str">
        <f>nirvana1_phantom_1P02G!AB19</f>
        <v>4'h8</v>
      </c>
      <c r="CK2" s="195" t="str">
        <f>nirvana1_phantom_1P02G!AC19</f>
        <v>4'h8</v>
      </c>
      <c r="CL2" s="195" t="str">
        <f>nirvana1_phantom_1P02G!AD19</f>
        <v>4'h8</v>
      </c>
      <c r="CM2" s="195" t="str">
        <f>nirvana1_phantom_1P02G!AE19</f>
        <v>4'h8</v>
      </c>
      <c r="CN2" s="195" t="str">
        <f>nirvana1_phantom_1P02G!AG19</f>
        <v>4'h8</v>
      </c>
      <c r="CO2" s="195" t="str">
        <f>nirvana1_phantom_1P02G!AH19</f>
        <v>4'h8</v>
      </c>
      <c r="CP2" s="196" t="str">
        <f>nirvana1_phantom_1P02G!AI19</f>
        <v>4'h8</v>
      </c>
      <c r="CQ2" s="196" t="str">
        <f>nirvana1_phantom_1P02G!AJ19</f>
        <v>4'h8</v>
      </c>
      <c r="CR2" s="196" t="str">
        <f>nirvana1_phantom_1P02G!AK19</f>
        <v>4'h6</v>
      </c>
      <c r="CS2" s="196" t="str">
        <f>nirvana1_phantom_1P02G!AL19</f>
        <v>4'h6</v>
      </c>
      <c r="CT2" s="196" t="str">
        <f>nirvana1_phantom_1P02G!AM19</f>
        <v>4'h6</v>
      </c>
      <c r="CU2" s="196" t="str">
        <f>nirvana1_phantom_1P02G!AN19</f>
        <v>4'h6</v>
      </c>
      <c r="CV2" s="196">
        <f>nirvana1_phantom_1P02G!AO19</f>
        <v>0</v>
      </c>
      <c r="CW2" s="196">
        <f>nirvana1_phantom_1P02G!AP19</f>
        <v>0</v>
      </c>
      <c r="CX2" s="196">
        <f>nirvana1_phantom_1P02G!AQ19</f>
        <v>0</v>
      </c>
      <c r="CY2" s="196">
        <f>nirvana1_phantom_1P02G!AR19</f>
        <v>0</v>
      </c>
      <c r="CZ2" s="196">
        <f>nirvana1_phantom_1P02G!AS19</f>
        <v>0</v>
      </c>
      <c r="DA2" s="196">
        <f>nirvana1_phantom_1P02G!AT19</f>
        <v>0</v>
      </c>
      <c r="DB2" s="196">
        <f>nirvana1_phantom_1P02G!AU19</f>
        <v>0</v>
      </c>
      <c r="DC2" s="196">
        <f>nirvana1_phantom_1P02G!AV19</f>
        <v>0</v>
      </c>
      <c r="DD2" s="196">
        <f>nirvana1_phantom_1P02G!AW19</f>
        <v>0</v>
      </c>
      <c r="DE2" s="196">
        <f>nirvana1_phantom_1P02G!AX19</f>
        <v>0</v>
      </c>
      <c r="DF2" s="196">
        <f>nirvana1_phantom_1P02G!AY19</f>
        <v>0</v>
      </c>
      <c r="DG2" s="196">
        <f>nirvana1_phantom_1P02G!AZ19</f>
        <v>0</v>
      </c>
      <c r="DH2" s="196">
        <f>nirvana1_phantom_1P02G!BA19</f>
        <v>0</v>
      </c>
      <c r="DI2" s="196">
        <f>nirvana1_phantom_1P02G!BB19</f>
        <v>0</v>
      </c>
      <c r="DJ2" s="196">
        <f>nirvana1_phantom_1P02G!BC19</f>
        <v>0</v>
      </c>
      <c r="DK2" s="196">
        <f>nirvana1_phantom_1P02G!BD19</f>
        <v>0</v>
      </c>
      <c r="DL2" s="196">
        <f>nirvana1_phantom_1P02G!BE19</f>
        <v>0</v>
      </c>
      <c r="DM2" s="196">
        <f>nirvana1_phantom_1P02G!BF19</f>
        <v>0</v>
      </c>
    </row>
    <row r="3" spans="2:117">
      <c r="B3" s="844" t="s">
        <v>1463</v>
      </c>
      <c r="C3" s="17"/>
      <c r="D3" s="17">
        <v>127</v>
      </c>
      <c r="E3" s="17">
        <v>0</v>
      </c>
      <c r="F3" s="17">
        <v>128</v>
      </c>
      <c r="G3" s="17" t="s">
        <v>1464</v>
      </c>
      <c r="H3" s="18"/>
      <c r="I3" s="17"/>
      <c r="J3" s="19" t="s">
        <v>1465</v>
      </c>
      <c r="K3" s="20">
        <v>0</v>
      </c>
      <c r="L3" s="20">
        <v>0</v>
      </c>
      <c r="M3" s="17"/>
      <c r="N3" s="21" t="s">
        <v>1420</v>
      </c>
      <c r="O3" s="18"/>
      <c r="P3" s="18"/>
      <c r="Q3" s="18"/>
      <c r="R3" s="373" t="s">
        <v>1466</v>
      </c>
      <c r="S3" s="81" t="s">
        <v>1467</v>
      </c>
      <c r="T3" s="209" t="s">
        <v>1468</v>
      </c>
      <c r="U3" s="331" t="s">
        <v>1469</v>
      </c>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76"/>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74"/>
      <c r="CQ3" s="174"/>
      <c r="CR3" s="174"/>
      <c r="CS3" s="174"/>
      <c r="CT3" s="174"/>
      <c r="CU3" s="174"/>
      <c r="CV3" s="174"/>
      <c r="CW3" s="174"/>
      <c r="CX3" s="174"/>
      <c r="CY3" s="174"/>
      <c r="CZ3" s="174"/>
      <c r="DA3" s="174"/>
      <c r="DB3" s="174"/>
      <c r="DC3" s="174"/>
      <c r="DD3" s="174"/>
      <c r="DE3" s="174"/>
      <c r="DF3" s="174"/>
      <c r="DG3" s="174"/>
      <c r="DH3" s="174"/>
      <c r="DI3" s="174"/>
      <c r="DJ3" s="174"/>
      <c r="DK3" s="174"/>
      <c r="DL3" s="174"/>
      <c r="DM3" s="174"/>
    </row>
    <row r="4" spans="2:117" ht="30.75">
      <c r="B4" s="844"/>
      <c r="C4" s="17"/>
      <c r="D4" s="17">
        <v>127</v>
      </c>
      <c r="E4" s="17">
        <v>0</v>
      </c>
      <c r="F4" s="17">
        <v>128</v>
      </c>
      <c r="G4" s="17" t="s">
        <v>1470</v>
      </c>
      <c r="H4" s="18"/>
      <c r="I4" s="17"/>
      <c r="J4" s="19" t="s">
        <v>1471</v>
      </c>
      <c r="K4" s="20"/>
      <c r="L4" s="20"/>
      <c r="M4" s="17"/>
      <c r="N4" s="21" t="s">
        <v>1423</v>
      </c>
      <c r="O4" s="18"/>
      <c r="P4" s="18"/>
      <c r="Q4" s="18"/>
      <c r="R4" s="373" t="s">
        <v>1472</v>
      </c>
      <c r="S4" s="81" t="s">
        <v>1473</v>
      </c>
      <c r="T4" s="209" t="s">
        <v>1468</v>
      </c>
      <c r="U4" s="331" t="s">
        <v>1470</v>
      </c>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76"/>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74"/>
      <c r="CQ4" s="174"/>
      <c r="CR4" s="174"/>
      <c r="CS4" s="174"/>
      <c r="CT4" s="174"/>
      <c r="CU4" s="174"/>
      <c r="CV4" s="174"/>
      <c r="CW4" s="174"/>
      <c r="CX4" s="174"/>
      <c r="CY4" s="174"/>
      <c r="CZ4" s="174"/>
      <c r="DA4" s="174"/>
      <c r="DB4" s="174"/>
      <c r="DC4" s="174"/>
      <c r="DD4" s="174"/>
      <c r="DE4" s="174"/>
      <c r="DF4" s="174"/>
      <c r="DG4" s="174"/>
      <c r="DH4" s="174"/>
      <c r="DI4" s="174"/>
      <c r="DJ4" s="174"/>
      <c r="DK4" s="174"/>
      <c r="DL4" s="174"/>
      <c r="DM4" s="174"/>
    </row>
    <row r="5" spans="2:117" ht="47.25">
      <c r="B5" s="844"/>
      <c r="C5" s="17"/>
      <c r="D5" s="17">
        <v>761</v>
      </c>
      <c r="E5" s="17">
        <v>0</v>
      </c>
      <c r="F5" s="17">
        <v>762</v>
      </c>
      <c r="G5" s="17" t="s">
        <v>1474</v>
      </c>
      <c r="H5" s="18"/>
      <c r="I5" s="17"/>
      <c r="J5" s="19" t="s">
        <v>1475</v>
      </c>
      <c r="K5" s="20"/>
      <c r="L5" s="20"/>
      <c r="M5" s="17"/>
      <c r="N5" s="17" t="s">
        <v>1476</v>
      </c>
      <c r="O5" s="18"/>
      <c r="P5" s="18"/>
      <c r="Q5" s="393" t="s">
        <v>1477</v>
      </c>
      <c r="R5" s="400" t="s">
        <v>1478</v>
      </c>
      <c r="S5" s="81" t="s">
        <v>1479</v>
      </c>
      <c r="T5" s="210" t="s">
        <v>1480</v>
      </c>
      <c r="U5" s="336" t="s">
        <v>1481</v>
      </c>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76"/>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59"/>
      <c r="BS5" s="159"/>
      <c r="BT5" s="159"/>
      <c r="BU5" s="159"/>
      <c r="BV5" s="159"/>
      <c r="BW5" s="159"/>
      <c r="BX5" s="159"/>
      <c r="BY5" s="159"/>
      <c r="BZ5" s="159"/>
      <c r="CA5" s="159"/>
      <c r="CB5" s="159"/>
      <c r="CC5" s="159"/>
      <c r="CD5" s="159"/>
      <c r="CE5" s="159"/>
      <c r="CF5" s="159"/>
      <c r="CG5" s="159"/>
      <c r="CH5" s="159"/>
      <c r="CI5" s="159"/>
      <c r="CJ5" s="159"/>
      <c r="CK5" s="159"/>
      <c r="CL5" s="159"/>
      <c r="CM5" s="159"/>
      <c r="CN5" s="159"/>
      <c r="CO5" s="159"/>
      <c r="CP5" s="174"/>
      <c r="CQ5" s="174"/>
      <c r="CR5" s="174"/>
      <c r="CS5" s="174"/>
      <c r="CT5" s="174"/>
      <c r="CU5" s="174"/>
      <c r="CV5" s="174"/>
      <c r="CW5" s="174"/>
      <c r="CX5" s="174"/>
      <c r="CY5" s="174"/>
      <c r="CZ5" s="174"/>
      <c r="DA5" s="174"/>
      <c r="DB5" s="174"/>
      <c r="DC5" s="174"/>
      <c r="DD5" s="174"/>
      <c r="DE5" s="174"/>
      <c r="DF5" s="174"/>
      <c r="DG5" s="174"/>
      <c r="DH5" s="174"/>
      <c r="DI5" s="174"/>
      <c r="DJ5" s="174"/>
      <c r="DK5" s="174"/>
      <c r="DL5" s="174"/>
      <c r="DM5" s="174"/>
    </row>
    <row r="6" spans="2:117" ht="45.75">
      <c r="B6" s="844"/>
      <c r="C6" s="17"/>
      <c r="D6" s="17">
        <v>127</v>
      </c>
      <c r="E6" s="17">
        <v>0</v>
      </c>
      <c r="F6" s="17">
        <v>4</v>
      </c>
      <c r="G6" s="17" t="s">
        <v>1482</v>
      </c>
      <c r="H6" s="18"/>
      <c r="I6" s="17"/>
      <c r="J6" s="19" t="s">
        <v>1483</v>
      </c>
      <c r="K6" s="20"/>
      <c r="L6" s="20"/>
      <c r="M6" s="17"/>
      <c r="N6" s="17" t="s">
        <v>1484</v>
      </c>
      <c r="O6" s="18" t="s">
        <v>1485</v>
      </c>
      <c r="P6" s="18"/>
      <c r="Q6" s="395" t="s">
        <v>1485</v>
      </c>
      <c r="R6" s="373" t="s">
        <v>1486</v>
      </c>
      <c r="S6" s="81" t="s">
        <v>1487</v>
      </c>
      <c r="T6" s="210" t="s">
        <v>1488</v>
      </c>
      <c r="U6" s="331" t="s">
        <v>1489</v>
      </c>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76"/>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74"/>
      <c r="CQ6" s="174"/>
      <c r="CR6" s="174"/>
      <c r="CS6" s="174"/>
      <c r="CT6" s="174"/>
      <c r="CU6" s="174"/>
      <c r="CV6" s="174"/>
      <c r="CW6" s="174"/>
      <c r="CX6" s="174"/>
      <c r="CY6" s="174"/>
      <c r="CZ6" s="174"/>
      <c r="DA6" s="174"/>
      <c r="DB6" s="174"/>
      <c r="DC6" s="174"/>
      <c r="DD6" s="174"/>
      <c r="DE6" s="174"/>
      <c r="DF6" s="174"/>
      <c r="DG6" s="174"/>
      <c r="DH6" s="174"/>
      <c r="DI6" s="174"/>
      <c r="DJ6" s="174"/>
      <c r="DK6" s="174"/>
      <c r="DL6" s="174"/>
      <c r="DM6" s="174"/>
    </row>
    <row r="7" spans="2:117">
      <c r="B7" s="844"/>
      <c r="C7" s="17"/>
      <c r="D7" s="17"/>
      <c r="E7" s="17">
        <v>4</v>
      </c>
      <c r="F7" s="17">
        <v>124</v>
      </c>
      <c r="G7" s="17"/>
      <c r="H7" s="18"/>
      <c r="I7" s="17"/>
      <c r="J7" s="19" t="s">
        <v>1483</v>
      </c>
      <c r="K7" s="20"/>
      <c r="L7" s="20"/>
      <c r="M7" s="17"/>
      <c r="N7" s="17" t="s">
        <v>245</v>
      </c>
      <c r="O7" s="18"/>
      <c r="P7" s="18"/>
      <c r="Q7" s="18"/>
      <c r="R7" s="373"/>
      <c r="S7" s="81"/>
      <c r="T7" s="210"/>
      <c r="U7" s="332" t="s">
        <v>1490</v>
      </c>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76"/>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59"/>
      <c r="BS7" s="159"/>
      <c r="BT7" s="159"/>
      <c r="BU7" s="159"/>
      <c r="BV7" s="159"/>
      <c r="BW7" s="159"/>
      <c r="BX7" s="159"/>
      <c r="BY7" s="159"/>
      <c r="BZ7" s="159"/>
      <c r="CA7" s="159"/>
      <c r="CB7" s="159"/>
      <c r="CC7" s="159"/>
      <c r="CD7" s="159"/>
      <c r="CE7" s="159"/>
      <c r="CF7" s="159"/>
      <c r="CG7" s="159"/>
      <c r="CH7" s="159"/>
      <c r="CI7" s="159"/>
      <c r="CJ7" s="159"/>
      <c r="CK7" s="159"/>
      <c r="CL7" s="159"/>
      <c r="CM7" s="159"/>
      <c r="CN7" s="159"/>
      <c r="CO7" s="159"/>
      <c r="CP7" s="174"/>
      <c r="CQ7" s="174"/>
      <c r="CR7" s="174"/>
      <c r="CS7" s="174"/>
      <c r="CT7" s="174"/>
      <c r="CU7" s="174"/>
      <c r="CV7" s="174"/>
      <c r="CW7" s="174"/>
      <c r="CX7" s="174"/>
      <c r="CY7" s="174"/>
      <c r="CZ7" s="174"/>
      <c r="DA7" s="174"/>
      <c r="DB7" s="174"/>
      <c r="DC7" s="174"/>
      <c r="DD7" s="174"/>
      <c r="DE7" s="174"/>
      <c r="DF7" s="174"/>
      <c r="DG7" s="174"/>
      <c r="DH7" s="174"/>
      <c r="DI7" s="174"/>
      <c r="DJ7" s="174"/>
      <c r="DK7" s="174"/>
      <c r="DL7" s="174"/>
      <c r="DM7" s="174"/>
    </row>
    <row r="8" spans="2:117" ht="47.25">
      <c r="B8" s="844"/>
      <c r="C8" s="17"/>
      <c r="D8" s="17">
        <v>127</v>
      </c>
      <c r="E8" s="17">
        <v>0</v>
      </c>
      <c r="F8" s="17">
        <v>128</v>
      </c>
      <c r="G8" s="17" t="s">
        <v>1491</v>
      </c>
      <c r="H8" s="18"/>
      <c r="I8" s="17"/>
      <c r="J8" s="19" t="s">
        <v>1492</v>
      </c>
      <c r="K8" s="20"/>
      <c r="L8" s="20"/>
      <c r="M8" s="17"/>
      <c r="N8" s="17" t="s">
        <v>1493</v>
      </c>
      <c r="O8" s="18"/>
      <c r="P8" s="18"/>
      <c r="Q8" s="393" t="s">
        <v>1494</v>
      </c>
      <c r="R8" s="853" t="s">
        <v>1495</v>
      </c>
      <c r="S8" s="81" t="s">
        <v>1496</v>
      </c>
      <c r="T8" s="211" t="s">
        <v>1497</v>
      </c>
      <c r="U8" s="337" t="s">
        <v>1498</v>
      </c>
      <c r="V8" s="159"/>
      <c r="W8" s="159"/>
      <c r="X8" s="159"/>
      <c r="Y8" s="159"/>
      <c r="Z8" s="159"/>
      <c r="AA8" s="159"/>
      <c r="AB8" s="159"/>
      <c r="AC8" s="159"/>
      <c r="AD8" s="159"/>
      <c r="AE8" s="159"/>
      <c r="AF8" s="159"/>
      <c r="AG8" s="159"/>
      <c r="AH8" s="159"/>
      <c r="AI8" s="159"/>
      <c r="AJ8" s="159"/>
      <c r="AK8" s="159"/>
      <c r="AL8" s="159"/>
      <c r="AM8" s="159"/>
      <c r="AN8" s="159"/>
      <c r="AO8" s="159"/>
      <c r="AP8" s="159"/>
      <c r="AQ8" s="159"/>
      <c r="AR8" s="159"/>
      <c r="AS8" s="176"/>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59"/>
      <c r="BS8" s="159"/>
      <c r="BT8" s="159"/>
      <c r="BU8" s="159"/>
      <c r="BV8" s="159"/>
      <c r="BW8" s="159"/>
      <c r="BX8" s="159"/>
      <c r="BY8" s="159"/>
      <c r="BZ8" s="159"/>
      <c r="CA8" s="159"/>
      <c r="CB8" s="159"/>
      <c r="CC8" s="159"/>
      <c r="CD8" s="159"/>
      <c r="CE8" s="159"/>
      <c r="CF8" s="159"/>
      <c r="CG8" s="159"/>
      <c r="CH8" s="159"/>
      <c r="CI8" s="159"/>
      <c r="CJ8" s="159"/>
      <c r="CK8" s="159"/>
      <c r="CL8" s="159"/>
      <c r="CM8" s="159"/>
      <c r="CN8" s="159"/>
      <c r="CO8" s="159"/>
      <c r="CP8" s="174"/>
      <c r="CQ8" s="174"/>
      <c r="CR8" s="174"/>
      <c r="CS8" s="174"/>
      <c r="CT8" s="174"/>
      <c r="CU8" s="174"/>
      <c r="CV8" s="174"/>
      <c r="CW8" s="174"/>
      <c r="CX8" s="174"/>
      <c r="CY8" s="174"/>
      <c r="CZ8" s="174"/>
      <c r="DA8" s="174"/>
      <c r="DB8" s="174"/>
      <c r="DC8" s="174"/>
      <c r="DD8" s="174"/>
      <c r="DE8" s="174"/>
      <c r="DF8" s="174"/>
      <c r="DG8" s="174"/>
      <c r="DH8" s="174"/>
      <c r="DI8" s="174"/>
      <c r="DJ8" s="174"/>
      <c r="DK8" s="174"/>
      <c r="DL8" s="174"/>
      <c r="DM8" s="174"/>
    </row>
    <row r="9" spans="2:117">
      <c r="B9" s="844"/>
      <c r="C9" s="17"/>
      <c r="D9" s="17"/>
      <c r="E9" s="17"/>
      <c r="F9" s="17"/>
      <c r="G9" s="17"/>
      <c r="H9" s="18"/>
      <c r="I9" s="17"/>
      <c r="J9" s="19"/>
      <c r="K9" s="20"/>
      <c r="L9" s="20"/>
      <c r="M9" s="17"/>
      <c r="N9" s="17"/>
      <c r="O9" s="18"/>
      <c r="P9" s="18"/>
      <c r="Q9" s="18"/>
      <c r="R9" s="854"/>
      <c r="S9" s="81"/>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76"/>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59"/>
      <c r="BS9" s="159"/>
      <c r="BT9" s="159"/>
      <c r="BU9" s="159"/>
      <c r="BV9" s="159"/>
      <c r="BW9" s="159"/>
      <c r="BX9" s="159"/>
      <c r="BY9" s="159"/>
      <c r="BZ9" s="159"/>
      <c r="CA9" s="159"/>
      <c r="CB9" s="159"/>
      <c r="CC9" s="159"/>
      <c r="CD9" s="159"/>
      <c r="CE9" s="159"/>
      <c r="CF9" s="159"/>
      <c r="CG9" s="159"/>
      <c r="CH9" s="159"/>
      <c r="CI9" s="159"/>
      <c r="CJ9" s="159"/>
      <c r="CK9" s="159"/>
      <c r="CL9" s="159"/>
      <c r="CM9" s="159"/>
      <c r="CN9" s="159"/>
      <c r="CO9" s="159"/>
      <c r="CP9" s="174"/>
      <c r="CQ9" s="174"/>
      <c r="CR9" s="174"/>
      <c r="CS9" s="174"/>
      <c r="CT9" s="174"/>
      <c r="CU9" s="174"/>
      <c r="CV9" s="174"/>
      <c r="CW9" s="174"/>
      <c r="CX9" s="174"/>
      <c r="CY9" s="174"/>
      <c r="CZ9" s="174"/>
      <c r="DA9" s="174"/>
      <c r="DB9" s="174"/>
      <c r="DC9" s="174"/>
      <c r="DD9" s="174"/>
      <c r="DE9" s="174"/>
      <c r="DF9" s="174"/>
      <c r="DG9" s="174"/>
      <c r="DH9" s="174"/>
      <c r="DI9" s="174"/>
      <c r="DJ9" s="174"/>
      <c r="DK9" s="174"/>
      <c r="DL9" s="174"/>
      <c r="DM9" s="174"/>
    </row>
    <row r="10" spans="2:117">
      <c r="B10" s="844"/>
      <c r="C10" s="17"/>
      <c r="D10" s="17">
        <v>127</v>
      </c>
      <c r="E10" s="17">
        <v>0</v>
      </c>
      <c r="F10" s="17">
        <v>128</v>
      </c>
      <c r="G10" s="17" t="s">
        <v>1499</v>
      </c>
      <c r="H10" s="18"/>
      <c r="I10" s="17"/>
      <c r="J10" s="19" t="s">
        <v>1500</v>
      </c>
      <c r="K10" s="20"/>
      <c r="L10" s="20"/>
      <c r="M10" s="17"/>
      <c r="N10" s="17"/>
      <c r="O10" s="18"/>
      <c r="P10" s="18"/>
      <c r="Q10" s="393" t="s">
        <v>1494</v>
      </c>
      <c r="R10" s="855"/>
      <c r="S10" s="81" t="s">
        <v>1501</v>
      </c>
      <c r="T10" s="211" t="s">
        <v>1497</v>
      </c>
      <c r="U10" s="333"/>
      <c r="V10" s="159"/>
      <c r="W10" s="159"/>
      <c r="X10" s="159"/>
      <c r="Y10" s="159"/>
      <c r="Z10" s="159"/>
      <c r="AA10" s="159"/>
      <c r="AB10" s="159"/>
      <c r="AC10" s="159"/>
      <c r="AD10" s="159"/>
      <c r="AE10" s="159"/>
      <c r="AF10" s="159"/>
      <c r="AG10" s="159"/>
      <c r="AH10" s="159"/>
      <c r="AI10" s="159"/>
      <c r="AJ10" s="159"/>
      <c r="AK10" s="159"/>
      <c r="AL10" s="159"/>
      <c r="AM10" s="159"/>
      <c r="AN10" s="159"/>
      <c r="AO10" s="159"/>
      <c r="AP10" s="159"/>
      <c r="AQ10" s="159"/>
      <c r="AR10" s="159"/>
      <c r="AS10" s="176"/>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59"/>
      <c r="BS10" s="159"/>
      <c r="BT10" s="159"/>
      <c r="BU10" s="159"/>
      <c r="BV10" s="159"/>
      <c r="BW10" s="159"/>
      <c r="BX10" s="159"/>
      <c r="BY10" s="159"/>
      <c r="BZ10" s="159"/>
      <c r="CA10" s="159"/>
      <c r="CB10" s="159"/>
      <c r="CC10" s="159"/>
      <c r="CD10" s="159"/>
      <c r="CE10" s="159"/>
      <c r="CF10" s="159"/>
      <c r="CG10" s="159"/>
      <c r="CH10" s="159"/>
      <c r="CI10" s="159"/>
      <c r="CJ10" s="159"/>
      <c r="CK10" s="159"/>
      <c r="CL10" s="159"/>
      <c r="CM10" s="159"/>
      <c r="CN10" s="159"/>
      <c r="CO10" s="159"/>
      <c r="CP10" s="174"/>
      <c r="CQ10" s="174"/>
      <c r="CR10" s="174"/>
      <c r="CS10" s="174"/>
      <c r="CT10" s="174"/>
      <c r="CU10" s="174"/>
      <c r="CV10" s="174"/>
      <c r="CW10" s="174"/>
      <c r="CX10" s="174"/>
      <c r="CY10" s="174"/>
      <c r="CZ10" s="174"/>
      <c r="DA10" s="174"/>
      <c r="DB10" s="174"/>
      <c r="DC10" s="174"/>
      <c r="DD10" s="174"/>
      <c r="DE10" s="174"/>
      <c r="DF10" s="174"/>
      <c r="DG10" s="174"/>
      <c r="DH10" s="174"/>
      <c r="DI10" s="174"/>
      <c r="DJ10" s="174"/>
      <c r="DK10" s="174"/>
      <c r="DL10" s="174"/>
      <c r="DM10" s="174"/>
    </row>
    <row r="11" spans="2:117">
      <c r="B11" s="844"/>
      <c r="C11" s="17"/>
      <c r="D11" s="17">
        <v>63</v>
      </c>
      <c r="E11" s="17">
        <v>0</v>
      </c>
      <c r="F11" s="17">
        <v>64</v>
      </c>
      <c r="G11" s="17"/>
      <c r="H11" s="18"/>
      <c r="I11" s="17"/>
      <c r="J11" s="19" t="s">
        <v>1502</v>
      </c>
      <c r="K11" s="20"/>
      <c r="L11" s="20"/>
      <c r="M11" s="17"/>
      <c r="N11" s="17" t="s">
        <v>1503</v>
      </c>
      <c r="O11" s="18" t="s">
        <v>1504</v>
      </c>
      <c r="P11" s="18"/>
      <c r="Q11" s="331" t="s">
        <v>1505</v>
      </c>
      <c r="R11" s="373" t="s">
        <v>1506</v>
      </c>
      <c r="S11" s="81" t="s">
        <v>1507</v>
      </c>
      <c r="T11" s="209" t="s">
        <v>1508</v>
      </c>
      <c r="U11" s="331" t="s">
        <v>1505</v>
      </c>
      <c r="V11" s="159"/>
      <c r="W11" s="159"/>
      <c r="X11" s="159"/>
      <c r="Y11" s="159"/>
      <c r="Z11" s="159"/>
      <c r="AA11" s="159"/>
      <c r="AB11" s="159"/>
      <c r="AC11" s="159"/>
      <c r="AD11" s="159"/>
      <c r="AE11" s="159"/>
      <c r="AF11" s="159"/>
      <c r="AG11" s="159"/>
      <c r="AH11" s="159"/>
      <c r="AI11" s="159"/>
      <c r="AJ11" s="159"/>
      <c r="AK11" s="159"/>
      <c r="AL11" s="159"/>
      <c r="AM11" s="159"/>
      <c r="AN11" s="159"/>
      <c r="AO11" s="159"/>
      <c r="AP11" s="159"/>
      <c r="AQ11" s="159"/>
      <c r="AR11" s="159"/>
      <c r="AS11" s="176"/>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59"/>
      <c r="BS11" s="159"/>
      <c r="BT11" s="159"/>
      <c r="BU11" s="159"/>
      <c r="BV11" s="159"/>
      <c r="BW11" s="159"/>
      <c r="BX11" s="159"/>
      <c r="BY11" s="159"/>
      <c r="BZ11" s="159"/>
      <c r="CA11" s="159"/>
      <c r="CB11" s="159"/>
      <c r="CC11" s="159"/>
      <c r="CD11" s="159"/>
      <c r="CE11" s="159"/>
      <c r="CF11" s="159"/>
      <c r="CG11" s="159"/>
      <c r="CH11" s="159"/>
      <c r="CI11" s="159"/>
      <c r="CJ11" s="159"/>
      <c r="CK11" s="159"/>
      <c r="CL11" s="159"/>
      <c r="CM11" s="159"/>
      <c r="CN11" s="159"/>
      <c r="CO11" s="159"/>
      <c r="CP11" s="174"/>
      <c r="CQ11" s="174"/>
      <c r="CR11" s="174"/>
      <c r="CS11" s="174"/>
      <c r="CT11" s="174"/>
      <c r="CU11" s="174"/>
      <c r="CV11" s="174"/>
      <c r="CW11" s="174"/>
      <c r="CX11" s="174"/>
      <c r="CY11" s="174"/>
      <c r="CZ11" s="174"/>
      <c r="DA11" s="174"/>
      <c r="DB11" s="174"/>
      <c r="DC11" s="174"/>
      <c r="DD11" s="174"/>
      <c r="DE11" s="174"/>
      <c r="DF11" s="174"/>
      <c r="DG11" s="174"/>
      <c r="DH11" s="174"/>
      <c r="DI11" s="174"/>
      <c r="DJ11" s="174"/>
      <c r="DK11" s="174"/>
      <c r="DL11" s="174"/>
      <c r="DM11" s="174"/>
    </row>
    <row r="12" spans="2:117">
      <c r="B12" s="844"/>
      <c r="C12" s="17"/>
      <c r="D12" s="17">
        <v>127</v>
      </c>
      <c r="E12" s="17">
        <v>64</v>
      </c>
      <c r="F12" s="17">
        <v>64</v>
      </c>
      <c r="G12" s="17"/>
      <c r="H12" s="18"/>
      <c r="I12" s="17"/>
      <c r="J12" s="19" t="s">
        <v>1502</v>
      </c>
      <c r="K12" s="20"/>
      <c r="L12" s="20"/>
      <c r="M12" s="17"/>
      <c r="N12" s="17" t="s">
        <v>245</v>
      </c>
      <c r="O12" s="18"/>
      <c r="P12" s="18"/>
      <c r="Q12" s="18"/>
      <c r="R12" s="373"/>
      <c r="S12" s="81"/>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76"/>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59"/>
      <c r="BS12" s="159"/>
      <c r="BT12" s="159"/>
      <c r="BU12" s="159"/>
      <c r="BV12" s="159"/>
      <c r="BW12" s="159"/>
      <c r="BX12" s="159"/>
      <c r="BY12" s="159"/>
      <c r="BZ12" s="159"/>
      <c r="CA12" s="159"/>
      <c r="CB12" s="159"/>
      <c r="CC12" s="159"/>
      <c r="CD12" s="159"/>
      <c r="CE12" s="159"/>
      <c r="CF12" s="159"/>
      <c r="CG12" s="159"/>
      <c r="CH12" s="159"/>
      <c r="CI12" s="159"/>
      <c r="CJ12" s="159"/>
      <c r="CK12" s="159"/>
      <c r="CL12" s="159"/>
      <c r="CM12" s="159"/>
      <c r="CN12" s="159"/>
      <c r="CO12" s="159"/>
      <c r="CP12" s="174"/>
      <c r="CQ12" s="174"/>
      <c r="CR12" s="174"/>
      <c r="CS12" s="174"/>
      <c r="CT12" s="174"/>
      <c r="CU12" s="174"/>
      <c r="CV12" s="174"/>
      <c r="CW12" s="174"/>
      <c r="CX12" s="174"/>
      <c r="CY12" s="174"/>
      <c r="CZ12" s="174"/>
      <c r="DA12" s="174"/>
      <c r="DB12" s="174"/>
      <c r="DC12" s="174"/>
      <c r="DD12" s="174"/>
      <c r="DE12" s="174"/>
      <c r="DF12" s="174"/>
      <c r="DG12" s="174"/>
      <c r="DH12" s="174"/>
      <c r="DI12" s="174"/>
      <c r="DJ12" s="174"/>
      <c r="DK12" s="174"/>
      <c r="DL12" s="174"/>
      <c r="DM12" s="174"/>
    </row>
    <row r="13" spans="2:117" ht="60">
      <c r="B13" s="844"/>
      <c r="C13" s="84"/>
      <c r="D13" s="84"/>
      <c r="E13" s="84"/>
      <c r="F13" s="92"/>
      <c r="G13" s="84"/>
      <c r="H13" s="85"/>
      <c r="I13" s="84"/>
      <c r="J13" s="86"/>
      <c r="K13" s="87"/>
      <c r="L13" s="87"/>
      <c r="M13" s="84"/>
      <c r="N13" s="84"/>
      <c r="O13" s="85"/>
      <c r="P13" s="85"/>
      <c r="Q13" s="85"/>
      <c r="R13" s="375"/>
      <c r="S13" s="88" t="s">
        <v>1509</v>
      </c>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76"/>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59"/>
      <c r="BS13" s="159"/>
      <c r="BT13" s="159"/>
      <c r="BU13" s="159"/>
      <c r="BV13" s="159"/>
      <c r="BW13" s="159"/>
      <c r="BX13" s="159"/>
      <c r="BY13" s="159"/>
      <c r="BZ13" s="159"/>
      <c r="CA13" s="159"/>
      <c r="CB13" s="159"/>
      <c r="CC13" s="159"/>
      <c r="CD13" s="159"/>
      <c r="CE13" s="159"/>
      <c r="CF13" s="159"/>
      <c r="CG13" s="159"/>
      <c r="CH13" s="159"/>
      <c r="CI13" s="159"/>
      <c r="CJ13" s="159"/>
      <c r="CK13" s="159"/>
      <c r="CL13" s="159"/>
      <c r="CM13" s="159"/>
      <c r="CN13" s="159"/>
      <c r="CO13" s="159"/>
      <c r="CP13" s="174"/>
      <c r="CQ13" s="174"/>
      <c r="CR13" s="174"/>
      <c r="CS13" s="174"/>
      <c r="CT13" s="174"/>
      <c r="CU13" s="174"/>
      <c r="CV13" s="174"/>
      <c r="CW13" s="174"/>
      <c r="CX13" s="174"/>
      <c r="CY13" s="174"/>
      <c r="CZ13" s="174"/>
      <c r="DA13" s="174"/>
      <c r="DB13" s="174"/>
      <c r="DC13" s="174"/>
      <c r="DD13" s="174"/>
      <c r="DE13" s="174"/>
      <c r="DF13" s="174"/>
      <c r="DG13" s="174"/>
      <c r="DH13" s="174"/>
      <c r="DI13" s="174"/>
      <c r="DJ13" s="174"/>
      <c r="DK13" s="174"/>
      <c r="DL13" s="174"/>
      <c r="DM13" s="174"/>
    </row>
    <row r="14" spans="2:117">
      <c r="B14" s="844"/>
      <c r="C14" s="17"/>
      <c r="D14" s="17">
        <v>8191</v>
      </c>
      <c r="E14" s="17">
        <v>0</v>
      </c>
      <c r="F14" s="17">
        <v>8192</v>
      </c>
      <c r="G14" s="17"/>
      <c r="H14" s="18"/>
      <c r="I14" s="17"/>
      <c r="J14" s="19" t="s">
        <v>1510</v>
      </c>
      <c r="K14" s="20"/>
      <c r="L14" s="20"/>
      <c r="M14" s="17"/>
      <c r="N14" s="17" t="s">
        <v>1437</v>
      </c>
      <c r="O14" s="18"/>
      <c r="P14" s="18"/>
      <c r="Q14" s="18"/>
      <c r="R14" s="373" t="s">
        <v>1466</v>
      </c>
      <c r="S14" s="81" t="s">
        <v>1511</v>
      </c>
      <c r="T14" s="396" t="s">
        <v>1512</v>
      </c>
      <c r="U14" s="209" t="s">
        <v>1513</v>
      </c>
      <c r="V14" s="159"/>
      <c r="W14" s="159"/>
      <c r="X14" s="159"/>
      <c r="Y14" s="159"/>
      <c r="Z14" s="159"/>
      <c r="AA14" s="159"/>
      <c r="AB14" s="159"/>
      <c r="AC14" s="159"/>
      <c r="AD14" s="159"/>
      <c r="AE14" s="159"/>
      <c r="AF14" s="159"/>
      <c r="AG14" s="159"/>
      <c r="AH14" s="159"/>
      <c r="AI14" s="159"/>
      <c r="AJ14" s="159"/>
      <c r="AK14" s="159"/>
      <c r="AL14" s="159"/>
      <c r="AM14" s="159"/>
      <c r="AN14" s="159"/>
      <c r="AO14" s="159"/>
      <c r="AP14" s="159"/>
      <c r="AQ14" s="159"/>
      <c r="AR14" s="159"/>
      <c r="AS14" s="176"/>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59"/>
      <c r="BS14" s="159"/>
      <c r="BT14" s="159"/>
      <c r="BU14" s="159"/>
      <c r="BV14" s="159"/>
      <c r="BW14" s="159"/>
      <c r="BX14" s="159"/>
      <c r="BY14" s="159"/>
      <c r="BZ14" s="159"/>
      <c r="CA14" s="159"/>
      <c r="CB14" s="159"/>
      <c r="CC14" s="159"/>
      <c r="CD14" s="159"/>
      <c r="CE14" s="159"/>
      <c r="CF14" s="159"/>
      <c r="CG14" s="159"/>
      <c r="CH14" s="159"/>
      <c r="CI14" s="159"/>
      <c r="CJ14" s="159"/>
      <c r="CK14" s="159"/>
      <c r="CL14" s="159"/>
      <c r="CM14" s="159"/>
      <c r="CN14" s="159"/>
      <c r="CO14" s="159"/>
      <c r="CP14" s="174"/>
      <c r="CQ14" s="174"/>
      <c r="CR14" s="174"/>
      <c r="CS14" s="174"/>
      <c r="CT14" s="174"/>
      <c r="CU14" s="174"/>
      <c r="CV14" s="174"/>
      <c r="CW14" s="174"/>
      <c r="CX14" s="174"/>
      <c r="CY14" s="174"/>
      <c r="CZ14" s="174"/>
      <c r="DA14" s="174"/>
      <c r="DB14" s="174"/>
      <c r="DC14" s="174"/>
      <c r="DD14" s="174"/>
      <c r="DE14" s="174"/>
      <c r="DF14" s="174"/>
      <c r="DG14" s="174"/>
      <c r="DH14" s="174"/>
      <c r="DI14" s="174"/>
      <c r="DJ14" s="174"/>
      <c r="DK14" s="174"/>
      <c r="DL14" s="174"/>
      <c r="DM14" s="174"/>
    </row>
    <row r="15" spans="2:117">
      <c r="B15" s="844"/>
      <c r="C15" s="84"/>
      <c r="D15" s="84"/>
      <c r="E15" s="84"/>
      <c r="F15" s="84"/>
      <c r="G15" s="84"/>
      <c r="H15" s="84"/>
      <c r="I15" s="84"/>
      <c r="J15" s="85" t="s">
        <v>1514</v>
      </c>
      <c r="K15" s="84"/>
      <c r="L15" s="84"/>
      <c r="M15" s="84"/>
      <c r="N15" s="84" t="s">
        <v>1440</v>
      </c>
      <c r="O15" s="84"/>
      <c r="P15" s="84"/>
      <c r="Q15" s="84"/>
      <c r="R15" s="373" t="s">
        <v>1466</v>
      </c>
      <c r="S15" s="84" t="s">
        <v>1515</v>
      </c>
      <c r="T15" s="396" t="s">
        <v>1512</v>
      </c>
      <c r="U15" s="209" t="s">
        <v>1513</v>
      </c>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76"/>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59"/>
      <c r="BS15" s="159"/>
      <c r="BT15" s="159"/>
      <c r="BU15" s="159"/>
      <c r="BV15" s="159"/>
      <c r="BW15" s="159"/>
      <c r="BX15" s="159"/>
      <c r="BY15" s="159"/>
      <c r="BZ15" s="159"/>
      <c r="CA15" s="159"/>
      <c r="CB15" s="159"/>
      <c r="CC15" s="159"/>
      <c r="CD15" s="159"/>
      <c r="CE15" s="159"/>
      <c r="CF15" s="159"/>
      <c r="CG15" s="159"/>
      <c r="CH15" s="159"/>
      <c r="CI15" s="159"/>
      <c r="CJ15" s="159"/>
      <c r="CK15" s="159"/>
      <c r="CL15" s="159"/>
      <c r="CM15" s="159"/>
      <c r="CN15" s="159"/>
      <c r="CO15" s="159"/>
      <c r="CP15" s="174"/>
      <c r="CQ15" s="174"/>
      <c r="CR15" s="174"/>
      <c r="CS15" s="174"/>
      <c r="CT15" s="174"/>
      <c r="CU15" s="174"/>
      <c r="CV15" s="174"/>
      <c r="CW15" s="174"/>
      <c r="CX15" s="174"/>
      <c r="CY15" s="174"/>
      <c r="CZ15" s="174"/>
      <c r="DA15" s="174"/>
      <c r="DB15" s="174"/>
      <c r="DC15" s="174"/>
      <c r="DD15" s="174"/>
      <c r="DE15" s="174"/>
      <c r="DF15" s="174"/>
      <c r="DG15" s="174"/>
      <c r="DH15" s="174"/>
      <c r="DI15" s="174"/>
      <c r="DJ15" s="174"/>
      <c r="DK15" s="174"/>
      <c r="DL15" s="174"/>
      <c r="DM15" s="174"/>
    </row>
    <row r="16" spans="2:117">
      <c r="B16" s="844"/>
      <c r="C16" s="84"/>
      <c r="D16" s="84"/>
      <c r="E16" s="84"/>
      <c r="F16" s="84"/>
      <c r="G16" s="84"/>
      <c r="H16" s="84"/>
      <c r="I16" s="84"/>
      <c r="J16" s="84"/>
      <c r="K16" s="84"/>
      <c r="L16" s="84"/>
      <c r="M16" s="84"/>
      <c r="N16" s="84"/>
      <c r="O16" s="84"/>
      <c r="P16" s="84"/>
      <c r="Q16" s="84"/>
      <c r="R16" s="88"/>
      <c r="S16" s="84"/>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76"/>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59"/>
      <c r="BS16" s="159"/>
      <c r="BT16" s="159"/>
      <c r="BU16" s="159"/>
      <c r="BV16" s="159"/>
      <c r="BW16" s="159"/>
      <c r="BX16" s="159"/>
      <c r="BY16" s="159"/>
      <c r="BZ16" s="159"/>
      <c r="CA16" s="159"/>
      <c r="CB16" s="159"/>
      <c r="CC16" s="159"/>
      <c r="CD16" s="159"/>
      <c r="CE16" s="159"/>
      <c r="CF16" s="159"/>
      <c r="CG16" s="159"/>
      <c r="CH16" s="159"/>
      <c r="CI16" s="159"/>
      <c r="CJ16" s="159"/>
      <c r="CK16" s="159"/>
      <c r="CL16" s="159"/>
      <c r="CM16" s="159"/>
      <c r="CN16" s="159"/>
      <c r="CO16" s="159"/>
      <c r="CP16" s="174"/>
      <c r="CQ16" s="174"/>
      <c r="CR16" s="174"/>
      <c r="CS16" s="174"/>
      <c r="CT16" s="174"/>
      <c r="CU16" s="174"/>
      <c r="CV16" s="174"/>
      <c r="CW16" s="174"/>
      <c r="CX16" s="174"/>
      <c r="CY16" s="174"/>
      <c r="CZ16" s="174"/>
      <c r="DA16" s="174"/>
      <c r="DB16" s="174"/>
      <c r="DC16" s="174"/>
      <c r="DD16" s="174"/>
      <c r="DE16" s="174"/>
      <c r="DF16" s="174"/>
      <c r="DG16" s="174"/>
      <c r="DH16" s="174"/>
      <c r="DI16" s="174"/>
      <c r="DJ16" s="174"/>
      <c r="DK16" s="174"/>
      <c r="DL16" s="174"/>
      <c r="DM16" s="174"/>
    </row>
    <row r="17" spans="2:117">
      <c r="B17" s="844"/>
      <c r="C17" s="21"/>
      <c r="D17" s="17">
        <f t="shared" ref="D17:D29" si="0">E17+F17-1</f>
        <v>127</v>
      </c>
      <c r="E17" s="17">
        <v>0</v>
      </c>
      <c r="F17" s="21">
        <v>128</v>
      </c>
      <c r="G17" s="21"/>
      <c r="H17" s="133"/>
      <c r="I17" s="21"/>
      <c r="J17" s="35"/>
      <c r="K17" s="21"/>
      <c r="L17" s="21"/>
      <c r="M17" s="21"/>
      <c r="N17" s="21"/>
      <c r="O17" s="133"/>
      <c r="P17" s="133"/>
      <c r="Q17" s="133"/>
      <c r="R17" s="376"/>
      <c r="S17" s="82"/>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76"/>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59"/>
      <c r="BS17" s="159"/>
      <c r="BT17" s="159"/>
      <c r="BU17" s="159"/>
      <c r="BV17" s="159"/>
      <c r="BW17" s="159"/>
      <c r="BX17" s="159"/>
      <c r="BY17" s="159"/>
      <c r="BZ17" s="159"/>
      <c r="CA17" s="159"/>
      <c r="CB17" s="159"/>
      <c r="CC17" s="159"/>
      <c r="CD17" s="159"/>
      <c r="CE17" s="159"/>
      <c r="CF17" s="159"/>
      <c r="CG17" s="159"/>
      <c r="CH17" s="159"/>
      <c r="CI17" s="159"/>
      <c r="CJ17" s="159"/>
      <c r="CK17" s="159"/>
      <c r="CL17" s="159"/>
      <c r="CM17" s="159"/>
      <c r="CN17" s="159"/>
      <c r="CO17" s="159"/>
      <c r="CP17" s="174"/>
      <c r="CQ17" s="174"/>
      <c r="CR17" s="174"/>
      <c r="CS17" s="174"/>
      <c r="CT17" s="174"/>
      <c r="CU17" s="174"/>
      <c r="CV17" s="174"/>
      <c r="CW17" s="174"/>
      <c r="CX17" s="174"/>
      <c r="CY17" s="174"/>
      <c r="CZ17" s="174"/>
      <c r="DA17" s="174"/>
      <c r="DB17" s="174"/>
      <c r="DC17" s="174"/>
      <c r="DD17" s="174"/>
      <c r="DE17" s="174"/>
      <c r="DF17" s="174"/>
      <c r="DG17" s="174"/>
      <c r="DH17" s="174"/>
      <c r="DI17" s="174"/>
      <c r="DJ17" s="174"/>
      <c r="DK17" s="174"/>
      <c r="DL17" s="174"/>
      <c r="DM17" s="174"/>
    </row>
    <row r="18" spans="2:117">
      <c r="B18" s="844"/>
      <c r="C18" s="21"/>
      <c r="D18" s="17">
        <f t="shared" si="0"/>
        <v>31</v>
      </c>
      <c r="E18" s="17">
        <v>0</v>
      </c>
      <c r="F18" s="21">
        <v>32</v>
      </c>
      <c r="G18" s="21"/>
      <c r="H18" s="133"/>
      <c r="I18" s="21"/>
      <c r="J18" s="35" t="s">
        <v>1516</v>
      </c>
      <c r="K18" s="21"/>
      <c r="L18" s="21"/>
      <c r="M18" s="21"/>
      <c r="N18" s="21" t="s">
        <v>1517</v>
      </c>
      <c r="O18" s="133"/>
      <c r="P18" s="133"/>
      <c r="Q18" s="133"/>
      <c r="R18" s="373" t="s">
        <v>1518</v>
      </c>
      <c r="S18" s="82" t="s">
        <v>1519</v>
      </c>
      <c r="T18" s="209" t="s">
        <v>1468</v>
      </c>
      <c r="U18" s="331"/>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76"/>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59"/>
      <c r="BS18" s="159"/>
      <c r="BT18" s="159"/>
      <c r="BU18" s="159"/>
      <c r="BV18" s="159"/>
      <c r="BW18" s="159"/>
      <c r="BX18" s="159"/>
      <c r="BY18" s="159"/>
      <c r="BZ18" s="159"/>
      <c r="CA18" s="159"/>
      <c r="CB18" s="159"/>
      <c r="CC18" s="159"/>
      <c r="CD18" s="159"/>
      <c r="CE18" s="159"/>
      <c r="CF18" s="159"/>
      <c r="CG18" s="159"/>
      <c r="CH18" s="159"/>
      <c r="CI18" s="159"/>
      <c r="CJ18" s="159"/>
      <c r="CK18" s="159"/>
      <c r="CL18" s="159"/>
      <c r="CM18" s="159"/>
      <c r="CN18" s="159"/>
      <c r="CO18" s="159"/>
      <c r="CP18" s="174"/>
      <c r="CQ18" s="174"/>
      <c r="CR18" s="174"/>
      <c r="CS18" s="174"/>
      <c r="CT18" s="174"/>
      <c r="CU18" s="174"/>
      <c r="CV18" s="174"/>
      <c r="CW18" s="174"/>
      <c r="CX18" s="174"/>
      <c r="CY18" s="174"/>
      <c r="CZ18" s="174"/>
      <c r="DA18" s="174"/>
      <c r="DB18" s="174"/>
      <c r="DC18" s="174"/>
      <c r="DD18" s="174"/>
      <c r="DE18" s="174"/>
      <c r="DF18" s="174"/>
      <c r="DG18" s="174"/>
      <c r="DH18" s="174"/>
      <c r="DI18" s="174"/>
      <c r="DJ18" s="174"/>
      <c r="DK18" s="174"/>
      <c r="DL18" s="174"/>
      <c r="DM18" s="174"/>
    </row>
    <row r="19" spans="2:117">
      <c r="B19" s="844"/>
      <c r="C19" s="21"/>
      <c r="D19" s="17">
        <f t="shared" si="0"/>
        <v>63</v>
      </c>
      <c r="E19" s="17">
        <f>D18+1</f>
        <v>32</v>
      </c>
      <c r="F19" s="21">
        <v>32</v>
      </c>
      <c r="G19" s="21"/>
      <c r="H19" s="133"/>
      <c r="I19" s="21"/>
      <c r="J19" s="35" t="s">
        <v>1516</v>
      </c>
      <c r="K19" s="21"/>
      <c r="L19" s="21"/>
      <c r="M19" s="21"/>
      <c r="N19" s="21" t="s">
        <v>1520</v>
      </c>
      <c r="O19" s="133"/>
      <c r="P19" s="133"/>
      <c r="Q19" s="133"/>
      <c r="R19" s="373" t="s">
        <v>1518</v>
      </c>
      <c r="S19" s="82"/>
      <c r="T19" s="209" t="s">
        <v>1468</v>
      </c>
      <c r="U19" s="331"/>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76"/>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59"/>
      <c r="BS19" s="159"/>
      <c r="BT19" s="159"/>
      <c r="BU19" s="159"/>
      <c r="BV19" s="159"/>
      <c r="BW19" s="159"/>
      <c r="BX19" s="159"/>
      <c r="BY19" s="159"/>
      <c r="BZ19" s="159"/>
      <c r="CA19" s="159"/>
      <c r="CB19" s="159"/>
      <c r="CC19" s="159"/>
      <c r="CD19" s="159"/>
      <c r="CE19" s="159"/>
      <c r="CF19" s="159"/>
      <c r="CG19" s="159"/>
      <c r="CH19" s="159"/>
      <c r="CI19" s="159"/>
      <c r="CJ19" s="159"/>
      <c r="CK19" s="159"/>
      <c r="CL19" s="159"/>
      <c r="CM19" s="159"/>
      <c r="CN19" s="159"/>
      <c r="CO19" s="159"/>
      <c r="CP19" s="174"/>
      <c r="CQ19" s="174"/>
      <c r="CR19" s="174"/>
      <c r="CS19" s="174"/>
      <c r="CT19" s="174"/>
      <c r="CU19" s="174"/>
      <c r="CV19" s="174"/>
      <c r="CW19" s="174"/>
      <c r="CX19" s="174"/>
      <c r="CY19" s="174"/>
      <c r="CZ19" s="174"/>
      <c r="DA19" s="174"/>
      <c r="DB19" s="174"/>
      <c r="DC19" s="174"/>
      <c r="DD19" s="174"/>
      <c r="DE19" s="174"/>
      <c r="DF19" s="174"/>
      <c r="DG19" s="174"/>
      <c r="DH19" s="174"/>
      <c r="DI19" s="174"/>
      <c r="DJ19" s="174"/>
      <c r="DK19" s="174"/>
      <c r="DL19" s="174"/>
      <c r="DM19" s="174"/>
    </row>
    <row r="20" spans="2:117">
      <c r="B20" s="844"/>
      <c r="C20" s="21"/>
      <c r="D20" s="17">
        <f t="shared" si="0"/>
        <v>95</v>
      </c>
      <c r="E20" s="17">
        <f t="shared" ref="E20:E21" si="1">D19+1</f>
        <v>64</v>
      </c>
      <c r="F20" s="21">
        <v>32</v>
      </c>
      <c r="G20" s="21"/>
      <c r="H20" s="133"/>
      <c r="I20" s="21"/>
      <c r="J20" s="35" t="s">
        <v>1516</v>
      </c>
      <c r="K20" s="21"/>
      <c r="L20" s="21"/>
      <c r="M20" s="21"/>
      <c r="N20" s="21" t="s">
        <v>1521</v>
      </c>
      <c r="O20" s="133"/>
      <c r="P20" s="133"/>
      <c r="Q20" s="133"/>
      <c r="R20" s="373" t="s">
        <v>1518</v>
      </c>
      <c r="S20" s="82"/>
      <c r="T20" s="209" t="s">
        <v>1468</v>
      </c>
      <c r="U20" s="331"/>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76"/>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59"/>
      <c r="BS20" s="159"/>
      <c r="BT20" s="159"/>
      <c r="BU20" s="159"/>
      <c r="BV20" s="159"/>
      <c r="BW20" s="159"/>
      <c r="BX20" s="159"/>
      <c r="BY20" s="159"/>
      <c r="BZ20" s="159"/>
      <c r="CA20" s="159"/>
      <c r="CB20" s="159"/>
      <c r="CC20" s="159"/>
      <c r="CD20" s="159"/>
      <c r="CE20" s="159"/>
      <c r="CF20" s="159"/>
      <c r="CG20" s="159"/>
      <c r="CH20" s="159"/>
      <c r="CI20" s="159"/>
      <c r="CJ20" s="159"/>
      <c r="CK20" s="159"/>
      <c r="CL20" s="159"/>
      <c r="CM20" s="159"/>
      <c r="CN20" s="159"/>
      <c r="CO20" s="159"/>
      <c r="CP20" s="174"/>
      <c r="CQ20" s="174"/>
      <c r="CR20" s="174"/>
      <c r="CS20" s="174"/>
      <c r="CT20" s="174"/>
      <c r="CU20" s="174"/>
      <c r="CV20" s="174"/>
      <c r="CW20" s="174"/>
      <c r="CX20" s="174"/>
      <c r="CY20" s="174"/>
      <c r="CZ20" s="174"/>
      <c r="DA20" s="174"/>
      <c r="DB20" s="174"/>
      <c r="DC20" s="174"/>
      <c r="DD20" s="174"/>
      <c r="DE20" s="174"/>
      <c r="DF20" s="174"/>
      <c r="DG20" s="174"/>
      <c r="DH20" s="174"/>
      <c r="DI20" s="174"/>
      <c r="DJ20" s="174"/>
      <c r="DK20" s="174"/>
      <c r="DL20" s="174"/>
      <c r="DM20" s="174"/>
    </row>
    <row r="21" spans="2:117">
      <c r="B21" s="844"/>
      <c r="C21" s="21"/>
      <c r="D21" s="17">
        <f t="shared" si="0"/>
        <v>127</v>
      </c>
      <c r="E21" s="17">
        <f t="shared" si="1"/>
        <v>96</v>
      </c>
      <c r="F21" s="21">
        <v>32</v>
      </c>
      <c r="G21" s="21"/>
      <c r="H21" s="133"/>
      <c r="I21" s="21"/>
      <c r="J21" s="35" t="s">
        <v>1516</v>
      </c>
      <c r="K21" s="21"/>
      <c r="L21" s="21"/>
      <c r="M21" s="21"/>
      <c r="N21" s="21" t="s">
        <v>1522</v>
      </c>
      <c r="O21" s="133"/>
      <c r="P21" s="133"/>
      <c r="Q21" s="133"/>
      <c r="R21" s="373" t="s">
        <v>1518</v>
      </c>
      <c r="S21" s="82"/>
      <c r="T21" s="209" t="s">
        <v>1468</v>
      </c>
      <c r="U21" s="331"/>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76"/>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59"/>
      <c r="BS21" s="159"/>
      <c r="BT21" s="159"/>
      <c r="BU21" s="159"/>
      <c r="BV21" s="159"/>
      <c r="BW21" s="159"/>
      <c r="BX21" s="159"/>
      <c r="BY21" s="159"/>
      <c r="BZ21" s="159"/>
      <c r="CA21" s="159"/>
      <c r="CB21" s="159"/>
      <c r="CC21" s="159"/>
      <c r="CD21" s="159"/>
      <c r="CE21" s="159"/>
      <c r="CF21" s="159"/>
      <c r="CG21" s="159"/>
      <c r="CH21" s="159"/>
      <c r="CI21" s="159"/>
      <c r="CJ21" s="159"/>
      <c r="CK21" s="159"/>
      <c r="CL21" s="159"/>
      <c r="CM21" s="159"/>
      <c r="CN21" s="159"/>
      <c r="CO21" s="159"/>
      <c r="CP21" s="174"/>
      <c r="CQ21" s="174"/>
      <c r="CR21" s="174"/>
      <c r="CS21" s="174"/>
      <c r="CT21" s="174"/>
      <c r="CU21" s="174"/>
      <c r="CV21" s="174"/>
      <c r="CW21" s="174"/>
      <c r="CX21" s="174"/>
      <c r="CY21" s="174"/>
      <c r="CZ21" s="174"/>
      <c r="DA21" s="174"/>
      <c r="DB21" s="174"/>
      <c r="DC21" s="174"/>
      <c r="DD21" s="174"/>
      <c r="DE21" s="174"/>
      <c r="DF21" s="174"/>
      <c r="DG21" s="174"/>
      <c r="DH21" s="174"/>
      <c r="DI21" s="174"/>
      <c r="DJ21" s="174"/>
      <c r="DK21" s="174"/>
      <c r="DL21" s="174"/>
      <c r="DM21" s="174"/>
    </row>
    <row r="22" spans="2:117">
      <c r="B22" s="844"/>
      <c r="C22" s="21"/>
      <c r="D22" s="17">
        <f t="shared" si="0"/>
        <v>31</v>
      </c>
      <c r="E22" s="17">
        <v>0</v>
      </c>
      <c r="F22" s="21">
        <v>32</v>
      </c>
      <c r="G22" s="21"/>
      <c r="H22" s="133"/>
      <c r="I22" s="21"/>
      <c r="J22" s="35" t="s">
        <v>1523</v>
      </c>
      <c r="K22" s="21"/>
      <c r="L22" s="21"/>
      <c r="M22" s="21"/>
      <c r="N22" s="21" t="s">
        <v>1524</v>
      </c>
      <c r="O22" s="133"/>
      <c r="P22" s="133"/>
      <c r="Q22" s="133"/>
      <c r="R22" s="373" t="s">
        <v>1518</v>
      </c>
      <c r="S22" s="82" t="s">
        <v>1525</v>
      </c>
      <c r="T22" s="209" t="s">
        <v>1468</v>
      </c>
      <c r="U22" s="331"/>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76"/>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59"/>
      <c r="BS22" s="159"/>
      <c r="BT22" s="159"/>
      <c r="BU22" s="159"/>
      <c r="BV22" s="159"/>
      <c r="BW22" s="159"/>
      <c r="BX22" s="159"/>
      <c r="BY22" s="159"/>
      <c r="BZ22" s="159"/>
      <c r="CA22" s="159"/>
      <c r="CB22" s="159"/>
      <c r="CC22" s="159"/>
      <c r="CD22" s="159"/>
      <c r="CE22" s="159"/>
      <c r="CF22" s="159"/>
      <c r="CG22" s="159"/>
      <c r="CH22" s="159"/>
      <c r="CI22" s="159"/>
      <c r="CJ22" s="159"/>
      <c r="CK22" s="159"/>
      <c r="CL22" s="159"/>
      <c r="CM22" s="159"/>
      <c r="CN22" s="159"/>
      <c r="CO22" s="159"/>
      <c r="CP22" s="174"/>
      <c r="CQ22" s="174"/>
      <c r="CR22" s="174"/>
      <c r="CS22" s="174"/>
      <c r="CT22" s="174"/>
      <c r="CU22" s="174"/>
      <c r="CV22" s="174"/>
      <c r="CW22" s="174"/>
      <c r="CX22" s="174"/>
      <c r="CY22" s="174"/>
      <c r="CZ22" s="174"/>
      <c r="DA22" s="174"/>
      <c r="DB22" s="174"/>
      <c r="DC22" s="174"/>
      <c r="DD22" s="174"/>
      <c r="DE22" s="174"/>
      <c r="DF22" s="174"/>
      <c r="DG22" s="174"/>
      <c r="DH22" s="174"/>
      <c r="DI22" s="174"/>
      <c r="DJ22" s="174"/>
      <c r="DK22" s="174"/>
      <c r="DL22" s="174"/>
      <c r="DM22" s="174"/>
    </row>
    <row r="23" spans="2:117">
      <c r="B23" s="844"/>
      <c r="C23" s="21"/>
      <c r="D23" s="17">
        <f t="shared" si="0"/>
        <v>63</v>
      </c>
      <c r="E23" s="17">
        <f>D22+1</f>
        <v>32</v>
      </c>
      <c r="F23" s="21">
        <v>32</v>
      </c>
      <c r="G23" s="21"/>
      <c r="H23" s="133"/>
      <c r="I23" s="21"/>
      <c r="J23" s="35" t="s">
        <v>1523</v>
      </c>
      <c r="K23" s="21"/>
      <c r="L23" s="21"/>
      <c r="M23" s="21"/>
      <c r="N23" s="21" t="s">
        <v>1526</v>
      </c>
      <c r="O23" s="133"/>
      <c r="P23" s="133"/>
      <c r="Q23" s="133"/>
      <c r="R23" s="373" t="s">
        <v>1518</v>
      </c>
      <c r="S23" s="82"/>
      <c r="T23" s="209" t="s">
        <v>1468</v>
      </c>
      <c r="U23" s="331"/>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76"/>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59"/>
      <c r="BS23" s="159"/>
      <c r="BT23" s="159"/>
      <c r="BU23" s="159"/>
      <c r="BV23" s="159"/>
      <c r="BW23" s="159"/>
      <c r="BX23" s="159"/>
      <c r="BY23" s="159"/>
      <c r="BZ23" s="159"/>
      <c r="CA23" s="159"/>
      <c r="CB23" s="159"/>
      <c r="CC23" s="159"/>
      <c r="CD23" s="159"/>
      <c r="CE23" s="159"/>
      <c r="CF23" s="159"/>
      <c r="CG23" s="159"/>
      <c r="CH23" s="159"/>
      <c r="CI23" s="159"/>
      <c r="CJ23" s="159"/>
      <c r="CK23" s="159"/>
      <c r="CL23" s="159"/>
      <c r="CM23" s="159"/>
      <c r="CN23" s="159"/>
      <c r="CO23" s="159"/>
      <c r="CP23" s="174"/>
      <c r="CQ23" s="174"/>
      <c r="CR23" s="174"/>
      <c r="CS23" s="174"/>
      <c r="CT23" s="174"/>
      <c r="CU23" s="174"/>
      <c r="CV23" s="174"/>
      <c r="CW23" s="174"/>
      <c r="CX23" s="174"/>
      <c r="CY23" s="174"/>
      <c r="CZ23" s="174"/>
      <c r="DA23" s="174"/>
      <c r="DB23" s="174"/>
      <c r="DC23" s="174"/>
      <c r="DD23" s="174"/>
      <c r="DE23" s="174"/>
      <c r="DF23" s="174"/>
      <c r="DG23" s="174"/>
      <c r="DH23" s="174"/>
      <c r="DI23" s="174"/>
      <c r="DJ23" s="174"/>
      <c r="DK23" s="174"/>
      <c r="DL23" s="174"/>
      <c r="DM23" s="174"/>
    </row>
    <row r="24" spans="2:117">
      <c r="B24" s="844"/>
      <c r="C24" s="21"/>
      <c r="D24" s="17">
        <f t="shared" si="0"/>
        <v>95</v>
      </c>
      <c r="E24" s="17">
        <f t="shared" ref="E24:E25" si="2">D23+1</f>
        <v>64</v>
      </c>
      <c r="F24" s="21">
        <v>32</v>
      </c>
      <c r="G24" s="21"/>
      <c r="H24" s="133"/>
      <c r="I24" s="21"/>
      <c r="J24" s="35" t="s">
        <v>1523</v>
      </c>
      <c r="K24" s="21"/>
      <c r="L24" s="21"/>
      <c r="M24" s="21"/>
      <c r="N24" s="21" t="s">
        <v>1527</v>
      </c>
      <c r="O24" s="133"/>
      <c r="P24" s="133"/>
      <c r="Q24" s="133"/>
      <c r="R24" s="373" t="s">
        <v>1518</v>
      </c>
      <c r="S24" s="82"/>
      <c r="T24" s="209" t="s">
        <v>1468</v>
      </c>
      <c r="U24" s="331"/>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76"/>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59"/>
      <c r="BS24" s="159"/>
      <c r="BT24" s="159"/>
      <c r="BU24" s="159"/>
      <c r="BV24" s="159"/>
      <c r="BW24" s="159"/>
      <c r="BX24" s="159"/>
      <c r="BY24" s="159"/>
      <c r="BZ24" s="159"/>
      <c r="CA24" s="159"/>
      <c r="CB24" s="159"/>
      <c r="CC24" s="159"/>
      <c r="CD24" s="159"/>
      <c r="CE24" s="159"/>
      <c r="CF24" s="159"/>
      <c r="CG24" s="159"/>
      <c r="CH24" s="159"/>
      <c r="CI24" s="159"/>
      <c r="CJ24" s="159"/>
      <c r="CK24" s="159"/>
      <c r="CL24" s="159"/>
      <c r="CM24" s="159"/>
      <c r="CN24" s="159"/>
      <c r="CO24" s="159"/>
      <c r="CP24" s="174"/>
      <c r="CQ24" s="174"/>
      <c r="CR24" s="174"/>
      <c r="CS24" s="174"/>
      <c r="CT24" s="174"/>
      <c r="CU24" s="174"/>
      <c r="CV24" s="174"/>
      <c r="CW24" s="174"/>
      <c r="CX24" s="174"/>
      <c r="CY24" s="174"/>
      <c r="CZ24" s="174"/>
      <c r="DA24" s="174"/>
      <c r="DB24" s="174"/>
      <c r="DC24" s="174"/>
      <c r="DD24" s="174"/>
      <c r="DE24" s="174"/>
      <c r="DF24" s="174"/>
      <c r="DG24" s="174"/>
      <c r="DH24" s="174"/>
      <c r="DI24" s="174"/>
      <c r="DJ24" s="174"/>
      <c r="DK24" s="174"/>
      <c r="DL24" s="174"/>
      <c r="DM24" s="174"/>
    </row>
    <row r="25" spans="2:117">
      <c r="B25" s="844"/>
      <c r="C25" s="21"/>
      <c r="D25" s="17">
        <f t="shared" si="0"/>
        <v>127</v>
      </c>
      <c r="E25" s="17">
        <f t="shared" si="2"/>
        <v>96</v>
      </c>
      <c r="F25" s="21">
        <v>32</v>
      </c>
      <c r="G25" s="21"/>
      <c r="H25" s="133"/>
      <c r="I25" s="21"/>
      <c r="J25" s="35" t="s">
        <v>1523</v>
      </c>
      <c r="K25" s="21"/>
      <c r="L25" s="21"/>
      <c r="M25" s="21"/>
      <c r="N25" s="21" t="s">
        <v>1528</v>
      </c>
      <c r="O25" s="133"/>
      <c r="P25" s="133"/>
      <c r="Q25" s="133"/>
      <c r="R25" s="373" t="s">
        <v>1518</v>
      </c>
      <c r="S25" s="82"/>
      <c r="T25" s="209" t="s">
        <v>1468</v>
      </c>
      <c r="U25" s="331"/>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76"/>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59"/>
      <c r="BS25" s="159"/>
      <c r="BT25" s="159"/>
      <c r="BU25" s="159"/>
      <c r="BV25" s="159"/>
      <c r="BW25" s="159"/>
      <c r="BX25" s="159"/>
      <c r="BY25" s="159"/>
      <c r="BZ25" s="159"/>
      <c r="CA25" s="159"/>
      <c r="CB25" s="159"/>
      <c r="CC25" s="159"/>
      <c r="CD25" s="159"/>
      <c r="CE25" s="159"/>
      <c r="CF25" s="159"/>
      <c r="CG25" s="159"/>
      <c r="CH25" s="159"/>
      <c r="CI25" s="159"/>
      <c r="CJ25" s="159"/>
      <c r="CK25" s="159"/>
      <c r="CL25" s="159"/>
      <c r="CM25" s="159"/>
      <c r="CN25" s="159"/>
      <c r="CO25" s="159"/>
      <c r="CP25" s="174"/>
      <c r="CQ25" s="174"/>
      <c r="CR25" s="174"/>
      <c r="CS25" s="174"/>
      <c r="CT25" s="174"/>
      <c r="CU25" s="174"/>
      <c r="CV25" s="174"/>
      <c r="CW25" s="174"/>
      <c r="CX25" s="174"/>
      <c r="CY25" s="174"/>
      <c r="CZ25" s="174"/>
      <c r="DA25" s="174"/>
      <c r="DB25" s="174"/>
      <c r="DC25" s="174"/>
      <c r="DD25" s="174"/>
      <c r="DE25" s="174"/>
      <c r="DF25" s="174"/>
      <c r="DG25" s="174"/>
      <c r="DH25" s="174"/>
      <c r="DI25" s="174"/>
      <c r="DJ25" s="174"/>
      <c r="DK25" s="174"/>
      <c r="DL25" s="174"/>
      <c r="DM25" s="174"/>
    </row>
    <row r="26" spans="2:117">
      <c r="B26" s="844"/>
      <c r="C26" s="21"/>
      <c r="D26" s="17">
        <f t="shared" si="0"/>
        <v>31</v>
      </c>
      <c r="E26" s="17">
        <v>0</v>
      </c>
      <c r="F26" s="21">
        <v>32</v>
      </c>
      <c r="G26" s="21"/>
      <c r="H26" s="133"/>
      <c r="I26" s="21"/>
      <c r="J26" s="35" t="s">
        <v>1529</v>
      </c>
      <c r="K26" s="21"/>
      <c r="L26" s="21"/>
      <c r="M26" s="21"/>
      <c r="N26" s="21" t="s">
        <v>1530</v>
      </c>
      <c r="O26" s="133"/>
      <c r="P26" s="133"/>
      <c r="Q26" s="133"/>
      <c r="R26" s="373" t="s">
        <v>1518</v>
      </c>
      <c r="S26" s="82" t="s">
        <v>1531</v>
      </c>
      <c r="T26" s="209" t="s">
        <v>1468</v>
      </c>
      <c r="U26" s="331"/>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76"/>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59"/>
      <c r="BS26" s="159"/>
      <c r="BT26" s="159"/>
      <c r="BU26" s="159"/>
      <c r="BV26" s="159"/>
      <c r="BW26" s="159"/>
      <c r="BX26" s="159"/>
      <c r="BY26" s="159"/>
      <c r="BZ26" s="159"/>
      <c r="CA26" s="159"/>
      <c r="CB26" s="159"/>
      <c r="CC26" s="159"/>
      <c r="CD26" s="159"/>
      <c r="CE26" s="159"/>
      <c r="CF26" s="159"/>
      <c r="CG26" s="159"/>
      <c r="CH26" s="159"/>
      <c r="CI26" s="159"/>
      <c r="CJ26" s="159"/>
      <c r="CK26" s="159"/>
      <c r="CL26" s="159"/>
      <c r="CM26" s="159"/>
      <c r="CN26" s="159"/>
      <c r="CO26" s="159"/>
      <c r="CP26" s="174"/>
      <c r="CQ26" s="174"/>
      <c r="CR26" s="174"/>
      <c r="CS26" s="174"/>
      <c r="CT26" s="174"/>
      <c r="CU26" s="174"/>
      <c r="CV26" s="174"/>
      <c r="CW26" s="174"/>
      <c r="CX26" s="174"/>
      <c r="CY26" s="174"/>
      <c r="CZ26" s="174"/>
      <c r="DA26" s="174"/>
      <c r="DB26" s="174"/>
      <c r="DC26" s="174"/>
      <c r="DD26" s="174"/>
      <c r="DE26" s="174"/>
      <c r="DF26" s="174"/>
      <c r="DG26" s="174"/>
      <c r="DH26" s="174"/>
      <c r="DI26" s="174"/>
      <c r="DJ26" s="174"/>
      <c r="DK26" s="174"/>
      <c r="DL26" s="174"/>
      <c r="DM26" s="174"/>
    </row>
    <row r="27" spans="2:117">
      <c r="B27" s="844"/>
      <c r="C27" s="21"/>
      <c r="D27" s="17">
        <f t="shared" si="0"/>
        <v>63</v>
      </c>
      <c r="E27" s="17">
        <f>D26+1</f>
        <v>32</v>
      </c>
      <c r="F27" s="21">
        <v>32</v>
      </c>
      <c r="G27" s="21"/>
      <c r="H27" s="133"/>
      <c r="I27" s="21"/>
      <c r="J27" s="35" t="s">
        <v>1529</v>
      </c>
      <c r="K27" s="21"/>
      <c r="L27" s="21"/>
      <c r="M27" s="21"/>
      <c r="N27" s="21" t="s">
        <v>1532</v>
      </c>
      <c r="O27" s="133"/>
      <c r="P27" s="133"/>
      <c r="Q27" s="133"/>
      <c r="R27" s="373" t="s">
        <v>1518</v>
      </c>
      <c r="S27" s="82"/>
      <c r="T27" s="209" t="s">
        <v>1468</v>
      </c>
      <c r="U27" s="331"/>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76"/>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59"/>
      <c r="BS27" s="159"/>
      <c r="BT27" s="159"/>
      <c r="BU27" s="159"/>
      <c r="BV27" s="159"/>
      <c r="BW27" s="159"/>
      <c r="BX27" s="159"/>
      <c r="BY27" s="159"/>
      <c r="BZ27" s="159"/>
      <c r="CA27" s="159"/>
      <c r="CB27" s="159"/>
      <c r="CC27" s="159"/>
      <c r="CD27" s="159"/>
      <c r="CE27" s="159"/>
      <c r="CF27" s="159"/>
      <c r="CG27" s="159"/>
      <c r="CH27" s="159"/>
      <c r="CI27" s="159"/>
      <c r="CJ27" s="159"/>
      <c r="CK27" s="159"/>
      <c r="CL27" s="159"/>
      <c r="CM27" s="159"/>
      <c r="CN27" s="159"/>
      <c r="CO27" s="159"/>
      <c r="CP27" s="174"/>
      <c r="CQ27" s="174"/>
      <c r="CR27" s="174"/>
      <c r="CS27" s="174"/>
      <c r="CT27" s="174"/>
      <c r="CU27" s="174"/>
      <c r="CV27" s="174"/>
      <c r="CW27" s="174"/>
      <c r="CX27" s="174"/>
      <c r="CY27" s="174"/>
      <c r="CZ27" s="174"/>
      <c r="DA27" s="174"/>
      <c r="DB27" s="174"/>
      <c r="DC27" s="174"/>
      <c r="DD27" s="174"/>
      <c r="DE27" s="174"/>
      <c r="DF27" s="174"/>
      <c r="DG27" s="174"/>
      <c r="DH27" s="174"/>
      <c r="DI27" s="174"/>
      <c r="DJ27" s="174"/>
      <c r="DK27" s="174"/>
      <c r="DL27" s="174"/>
      <c r="DM27" s="174"/>
    </row>
    <row r="28" spans="2:117">
      <c r="B28" s="844"/>
      <c r="C28" s="21"/>
      <c r="D28" s="17">
        <f t="shared" si="0"/>
        <v>95</v>
      </c>
      <c r="E28" s="17">
        <f t="shared" ref="E28:E29" si="3">D27+1</f>
        <v>64</v>
      </c>
      <c r="F28" s="21">
        <v>32</v>
      </c>
      <c r="G28" s="21"/>
      <c r="H28" s="133"/>
      <c r="I28" s="21"/>
      <c r="J28" s="35" t="s">
        <v>1529</v>
      </c>
      <c r="K28" s="21"/>
      <c r="L28" s="21"/>
      <c r="M28" s="21"/>
      <c r="N28" s="21" t="s">
        <v>1533</v>
      </c>
      <c r="O28" s="133"/>
      <c r="P28" s="133"/>
      <c r="Q28" s="133"/>
      <c r="R28" s="373" t="s">
        <v>1518</v>
      </c>
      <c r="S28" s="82"/>
      <c r="T28" s="209" t="s">
        <v>1468</v>
      </c>
      <c r="U28" s="331"/>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76"/>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59"/>
      <c r="BS28" s="159"/>
      <c r="BT28" s="159"/>
      <c r="BU28" s="159"/>
      <c r="BV28" s="159"/>
      <c r="BW28" s="159"/>
      <c r="BX28" s="159"/>
      <c r="BY28" s="159"/>
      <c r="BZ28" s="159"/>
      <c r="CA28" s="159"/>
      <c r="CB28" s="159"/>
      <c r="CC28" s="159"/>
      <c r="CD28" s="159"/>
      <c r="CE28" s="159"/>
      <c r="CF28" s="159"/>
      <c r="CG28" s="159"/>
      <c r="CH28" s="159"/>
      <c r="CI28" s="159"/>
      <c r="CJ28" s="159"/>
      <c r="CK28" s="159"/>
      <c r="CL28" s="159"/>
      <c r="CM28" s="159"/>
      <c r="CN28" s="159"/>
      <c r="CO28" s="159"/>
      <c r="CP28" s="174"/>
      <c r="CQ28" s="174"/>
      <c r="CR28" s="174"/>
      <c r="CS28" s="174"/>
      <c r="CT28" s="174"/>
      <c r="CU28" s="174"/>
      <c r="CV28" s="174"/>
      <c r="CW28" s="174"/>
      <c r="CX28" s="174"/>
      <c r="CY28" s="174"/>
      <c r="CZ28" s="174"/>
      <c r="DA28" s="174"/>
      <c r="DB28" s="174"/>
      <c r="DC28" s="174"/>
      <c r="DD28" s="174"/>
      <c r="DE28" s="174"/>
      <c r="DF28" s="174"/>
      <c r="DG28" s="174"/>
      <c r="DH28" s="174"/>
      <c r="DI28" s="174"/>
      <c r="DJ28" s="174"/>
      <c r="DK28" s="174"/>
      <c r="DL28" s="174"/>
      <c r="DM28" s="174"/>
    </row>
    <row r="29" spans="2:117">
      <c r="B29" s="844"/>
      <c r="C29" s="21"/>
      <c r="D29" s="17">
        <f t="shared" si="0"/>
        <v>127</v>
      </c>
      <c r="E29" s="17">
        <f t="shared" si="3"/>
        <v>96</v>
      </c>
      <c r="F29" s="21">
        <v>32</v>
      </c>
      <c r="G29" s="21"/>
      <c r="H29" s="133"/>
      <c r="I29" s="21"/>
      <c r="J29" s="35" t="s">
        <v>1529</v>
      </c>
      <c r="K29" s="21"/>
      <c r="L29" s="21"/>
      <c r="M29" s="21"/>
      <c r="N29" s="21" t="s">
        <v>1534</v>
      </c>
      <c r="O29" s="133"/>
      <c r="P29" s="133"/>
      <c r="Q29" s="133"/>
      <c r="R29" s="373" t="s">
        <v>1518</v>
      </c>
      <c r="S29" s="82"/>
      <c r="T29" s="209" t="s">
        <v>1468</v>
      </c>
      <c r="U29" s="331"/>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76"/>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59"/>
      <c r="BS29" s="159"/>
      <c r="BT29" s="159"/>
      <c r="BU29" s="159"/>
      <c r="BV29" s="159"/>
      <c r="BW29" s="159"/>
      <c r="BX29" s="159"/>
      <c r="BY29" s="159"/>
      <c r="BZ29" s="159"/>
      <c r="CA29" s="159"/>
      <c r="CB29" s="159"/>
      <c r="CC29" s="159"/>
      <c r="CD29" s="159"/>
      <c r="CE29" s="159"/>
      <c r="CF29" s="159"/>
      <c r="CG29" s="159"/>
      <c r="CH29" s="159"/>
      <c r="CI29" s="159"/>
      <c r="CJ29" s="159"/>
      <c r="CK29" s="159"/>
      <c r="CL29" s="159"/>
      <c r="CM29" s="159"/>
      <c r="CN29" s="159"/>
      <c r="CO29" s="159"/>
      <c r="CP29" s="174"/>
      <c r="CQ29" s="174"/>
      <c r="CR29" s="174"/>
      <c r="CS29" s="174"/>
      <c r="CT29" s="174"/>
      <c r="CU29" s="174"/>
      <c r="CV29" s="174"/>
      <c r="CW29" s="174"/>
      <c r="CX29" s="174"/>
      <c r="CY29" s="174"/>
      <c r="CZ29" s="174"/>
      <c r="DA29" s="174"/>
      <c r="DB29" s="174"/>
      <c r="DC29" s="174"/>
      <c r="DD29" s="174"/>
      <c r="DE29" s="174"/>
      <c r="DF29" s="174"/>
      <c r="DG29" s="174"/>
      <c r="DH29" s="174"/>
      <c r="DI29" s="174"/>
      <c r="DJ29" s="174"/>
      <c r="DK29" s="174"/>
      <c r="DL29" s="174"/>
      <c r="DM29" s="174"/>
    </row>
    <row r="30" spans="2:117">
      <c r="B30" s="845" t="s">
        <v>1535</v>
      </c>
      <c r="C30" s="7"/>
      <c r="D30" s="7"/>
      <c r="E30" s="7"/>
      <c r="F30" s="7"/>
      <c r="G30" s="7"/>
      <c r="H30" s="8"/>
      <c r="I30" s="7"/>
      <c r="J30" s="15" t="s">
        <v>1536</v>
      </c>
      <c r="K30" s="16">
        <v>6</v>
      </c>
      <c r="L30" s="16">
        <v>0</v>
      </c>
      <c r="M30" s="7"/>
      <c r="N30" s="7"/>
      <c r="O30" s="8"/>
      <c r="P30" s="8" t="s">
        <v>1537</v>
      </c>
      <c r="Q30" s="8"/>
      <c r="R30" s="373" t="s">
        <v>1518</v>
      </c>
      <c r="S30" s="32" t="s">
        <v>245</v>
      </c>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76"/>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59"/>
      <c r="BS30" s="159"/>
      <c r="BT30" s="159"/>
      <c r="BU30" s="159"/>
      <c r="BV30" s="159"/>
      <c r="BW30" s="159"/>
      <c r="BX30" s="159"/>
      <c r="BY30" s="159"/>
      <c r="BZ30" s="159"/>
      <c r="CA30" s="159"/>
      <c r="CB30" s="159"/>
      <c r="CC30" s="159"/>
      <c r="CD30" s="159"/>
      <c r="CE30" s="159"/>
      <c r="CF30" s="159"/>
      <c r="CG30" s="159"/>
      <c r="CH30" s="159"/>
      <c r="CI30" s="159"/>
      <c r="CJ30" s="159"/>
      <c r="CK30" s="159"/>
      <c r="CL30" s="159"/>
      <c r="CM30" s="159"/>
      <c r="CN30" s="159"/>
      <c r="CO30" s="159"/>
      <c r="CP30" s="174"/>
      <c r="CQ30" s="174"/>
      <c r="CR30" s="174"/>
      <c r="CS30" s="174"/>
      <c r="CT30" s="174"/>
      <c r="CU30" s="174"/>
      <c r="CV30" s="174"/>
      <c r="CW30" s="174"/>
      <c r="CX30" s="174"/>
      <c r="CY30" s="174"/>
      <c r="CZ30" s="174"/>
      <c r="DA30" s="174"/>
      <c r="DB30" s="174"/>
      <c r="DC30" s="174"/>
      <c r="DD30" s="174"/>
      <c r="DE30" s="174"/>
      <c r="DF30" s="174"/>
      <c r="DG30" s="174"/>
      <c r="DH30" s="174"/>
      <c r="DI30" s="174"/>
      <c r="DJ30" s="174"/>
      <c r="DK30" s="174"/>
      <c r="DL30" s="174"/>
      <c r="DM30" s="174"/>
    </row>
    <row r="31" spans="2:117">
      <c r="B31" s="846"/>
      <c r="C31" s="7"/>
      <c r="D31" s="24">
        <v>31</v>
      </c>
      <c r="E31" s="24">
        <v>0</v>
      </c>
      <c r="F31" s="24">
        <v>32</v>
      </c>
      <c r="G31" s="7"/>
      <c r="H31" s="8"/>
      <c r="I31" s="7"/>
      <c r="J31" s="15" t="s">
        <v>1538</v>
      </c>
      <c r="K31" s="16">
        <v>7</v>
      </c>
      <c r="L31" s="16">
        <v>0</v>
      </c>
      <c r="M31" s="24" t="s">
        <v>1539</v>
      </c>
      <c r="N31" s="7"/>
      <c r="O31" s="25" t="s">
        <v>1505</v>
      </c>
      <c r="P31" s="8" t="s">
        <v>1540</v>
      </c>
      <c r="Q31" s="8"/>
      <c r="R31" s="373" t="s">
        <v>1518</v>
      </c>
      <c r="S31" s="32" t="s">
        <v>1541</v>
      </c>
      <c r="T31" s="209" t="s">
        <v>1542</v>
      </c>
      <c r="U31" s="331"/>
      <c r="V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76"/>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59"/>
      <c r="BS31" s="159"/>
      <c r="BT31" s="159"/>
      <c r="BU31" s="159"/>
      <c r="BV31" s="159"/>
      <c r="BW31" s="159"/>
      <c r="BX31" s="159"/>
      <c r="BY31" s="159"/>
      <c r="BZ31" s="159"/>
      <c r="CA31" s="159"/>
      <c r="CB31" s="159"/>
      <c r="CC31" s="159"/>
      <c r="CD31" s="159"/>
      <c r="CE31" s="159"/>
      <c r="CF31" s="159"/>
      <c r="CG31" s="159"/>
      <c r="CH31" s="159"/>
      <c r="CI31" s="159"/>
      <c r="CJ31" s="159"/>
      <c r="CK31" s="159"/>
      <c r="CL31" s="159"/>
      <c r="CM31" s="159"/>
      <c r="CN31" s="159"/>
      <c r="CO31" s="159"/>
      <c r="CP31" s="174"/>
      <c r="CQ31" s="174"/>
      <c r="CR31" s="174"/>
      <c r="CS31" s="174"/>
      <c r="CT31" s="174"/>
      <c r="CU31" s="174"/>
      <c r="CV31" s="174"/>
      <c r="CW31" s="174"/>
      <c r="CX31" s="174"/>
      <c r="CY31" s="174"/>
      <c r="CZ31" s="174"/>
      <c r="DA31" s="174"/>
      <c r="DB31" s="174"/>
      <c r="DC31" s="174"/>
      <c r="DD31" s="174"/>
      <c r="DE31" s="174"/>
      <c r="DF31" s="174"/>
      <c r="DG31" s="174"/>
      <c r="DH31" s="174"/>
      <c r="DI31" s="174"/>
      <c r="DJ31" s="174"/>
      <c r="DK31" s="174"/>
      <c r="DL31" s="174"/>
      <c r="DM31" s="174"/>
    </row>
    <row r="32" spans="2:117">
      <c r="B32" s="846"/>
      <c r="C32" s="7"/>
      <c r="D32" s="24">
        <f>E32+F32-1</f>
        <v>63</v>
      </c>
      <c r="E32" s="24">
        <f>D31+1</f>
        <v>32</v>
      </c>
      <c r="F32" s="24">
        <v>32</v>
      </c>
      <c r="G32" s="7"/>
      <c r="H32" s="8"/>
      <c r="I32" s="7"/>
      <c r="J32" s="15"/>
      <c r="K32" s="16"/>
      <c r="L32" s="16"/>
      <c r="M32" s="24" t="s">
        <v>1543</v>
      </c>
      <c r="N32" s="7"/>
      <c r="O32" s="25" t="s">
        <v>1505</v>
      </c>
      <c r="P32" s="8"/>
      <c r="Q32" s="8"/>
      <c r="R32" s="373" t="s">
        <v>1518</v>
      </c>
      <c r="S32" s="32" t="s">
        <v>1544</v>
      </c>
      <c r="T32" s="209" t="s">
        <v>1542</v>
      </c>
      <c r="U32" s="331"/>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76"/>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59"/>
      <c r="BS32" s="159"/>
      <c r="BT32" s="159"/>
      <c r="BU32" s="159"/>
      <c r="BV32" s="159"/>
      <c r="BW32" s="159"/>
      <c r="BX32" s="159"/>
      <c r="BY32" s="159"/>
      <c r="BZ32" s="159"/>
      <c r="CA32" s="159"/>
      <c r="CB32" s="159"/>
      <c r="CC32" s="159"/>
      <c r="CD32" s="159"/>
      <c r="CE32" s="159"/>
      <c r="CF32" s="159"/>
      <c r="CG32" s="159"/>
      <c r="CH32" s="159"/>
      <c r="CI32" s="159"/>
      <c r="CJ32" s="159"/>
      <c r="CK32" s="159"/>
      <c r="CL32" s="159"/>
      <c r="CM32" s="159"/>
      <c r="CN32" s="159"/>
      <c r="CO32" s="159"/>
      <c r="CP32" s="174"/>
      <c r="CQ32" s="174"/>
      <c r="CR32" s="174"/>
      <c r="CS32" s="174"/>
      <c r="CT32" s="174"/>
      <c r="CU32" s="174"/>
      <c r="CV32" s="174"/>
      <c r="CW32" s="174"/>
      <c r="CX32" s="174"/>
      <c r="CY32" s="174"/>
      <c r="CZ32" s="174"/>
      <c r="DA32" s="174"/>
      <c r="DB32" s="174"/>
      <c r="DC32" s="174"/>
      <c r="DD32" s="174"/>
      <c r="DE32" s="174"/>
      <c r="DF32" s="174"/>
      <c r="DG32" s="174"/>
      <c r="DH32" s="174"/>
      <c r="DI32" s="174"/>
      <c r="DJ32" s="174"/>
      <c r="DK32" s="174"/>
      <c r="DL32" s="174"/>
      <c r="DM32" s="174"/>
    </row>
    <row r="33" spans="2:117">
      <c r="B33" s="846"/>
      <c r="C33" s="7"/>
      <c r="D33" s="24">
        <f>E33+F33-1</f>
        <v>95</v>
      </c>
      <c r="E33" s="24">
        <f>D32+1</f>
        <v>64</v>
      </c>
      <c r="F33" s="24">
        <v>32</v>
      </c>
      <c r="G33" s="7"/>
      <c r="H33" s="8"/>
      <c r="I33" s="7"/>
      <c r="J33" s="15"/>
      <c r="K33" s="16"/>
      <c r="L33" s="16"/>
      <c r="M33" s="24" t="s">
        <v>1545</v>
      </c>
      <c r="N33" s="7"/>
      <c r="O33" s="25" t="s">
        <v>1505</v>
      </c>
      <c r="P33" s="8"/>
      <c r="Q33" s="8"/>
      <c r="R33" s="373" t="s">
        <v>1518</v>
      </c>
      <c r="S33" s="32" t="s">
        <v>1546</v>
      </c>
      <c r="T33" s="209" t="s">
        <v>1542</v>
      </c>
      <c r="U33" s="331"/>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76"/>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59"/>
      <c r="BS33" s="159"/>
      <c r="BT33" s="159"/>
      <c r="BU33" s="159"/>
      <c r="BV33" s="159"/>
      <c r="BW33" s="159"/>
      <c r="BX33" s="159"/>
      <c r="BY33" s="159"/>
      <c r="BZ33" s="159"/>
      <c r="CA33" s="159"/>
      <c r="CB33" s="159"/>
      <c r="CC33" s="159"/>
      <c r="CD33" s="159"/>
      <c r="CE33" s="159"/>
      <c r="CF33" s="159"/>
      <c r="CG33" s="159"/>
      <c r="CH33" s="159"/>
      <c r="CI33" s="159"/>
      <c r="CJ33" s="159"/>
      <c r="CK33" s="159"/>
      <c r="CL33" s="159"/>
      <c r="CM33" s="159"/>
      <c r="CN33" s="159"/>
      <c r="CO33" s="159"/>
      <c r="CP33" s="174"/>
      <c r="CQ33" s="174"/>
      <c r="CR33" s="174"/>
      <c r="CS33" s="174"/>
      <c r="CT33" s="174"/>
      <c r="CU33" s="174"/>
      <c r="CV33" s="174"/>
      <c r="CW33" s="174"/>
      <c r="CX33" s="174"/>
      <c r="CY33" s="174"/>
      <c r="CZ33" s="174"/>
      <c r="DA33" s="174"/>
      <c r="DB33" s="174"/>
      <c r="DC33" s="174"/>
      <c r="DD33" s="174"/>
      <c r="DE33" s="174"/>
      <c r="DF33" s="174"/>
      <c r="DG33" s="174"/>
      <c r="DH33" s="174"/>
      <c r="DI33" s="174"/>
      <c r="DJ33" s="174"/>
      <c r="DK33" s="174"/>
      <c r="DL33" s="174"/>
      <c r="DM33" s="174"/>
    </row>
    <row r="34" spans="2:117">
      <c r="B34" s="846"/>
      <c r="C34" s="7"/>
      <c r="D34" s="24">
        <f>E34+F34-1</f>
        <v>127</v>
      </c>
      <c r="E34" s="24">
        <f>D33+1</f>
        <v>96</v>
      </c>
      <c r="F34" s="24">
        <v>32</v>
      </c>
      <c r="G34" s="7"/>
      <c r="H34" s="8"/>
      <c r="I34" s="7"/>
      <c r="J34" s="15"/>
      <c r="K34" s="16"/>
      <c r="L34" s="16"/>
      <c r="M34" s="24" t="s">
        <v>1547</v>
      </c>
      <c r="N34" s="7"/>
      <c r="O34" s="25" t="s">
        <v>1505</v>
      </c>
      <c r="P34" s="8"/>
      <c r="Q34" s="8"/>
      <c r="R34" s="373" t="s">
        <v>1518</v>
      </c>
      <c r="S34" s="32" t="s">
        <v>1548</v>
      </c>
      <c r="T34" s="209" t="s">
        <v>1542</v>
      </c>
      <c r="U34" s="331"/>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76"/>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59"/>
      <c r="BS34" s="159"/>
      <c r="BT34" s="159"/>
      <c r="BU34" s="159"/>
      <c r="BV34" s="159"/>
      <c r="BW34" s="159"/>
      <c r="BX34" s="159"/>
      <c r="BY34" s="159"/>
      <c r="BZ34" s="159"/>
      <c r="CA34" s="159"/>
      <c r="CB34" s="159"/>
      <c r="CC34" s="159"/>
      <c r="CD34" s="159"/>
      <c r="CE34" s="159"/>
      <c r="CF34" s="159"/>
      <c r="CG34" s="159"/>
      <c r="CH34" s="159"/>
      <c r="CI34" s="159"/>
      <c r="CJ34" s="159"/>
      <c r="CK34" s="159"/>
      <c r="CL34" s="159"/>
      <c r="CM34" s="159"/>
      <c r="CN34" s="159"/>
      <c r="CO34" s="159"/>
      <c r="CP34" s="174"/>
      <c r="CQ34" s="174"/>
      <c r="CR34" s="174"/>
      <c r="CS34" s="174"/>
      <c r="CT34" s="174"/>
      <c r="CU34" s="174"/>
      <c r="CV34" s="174"/>
      <c r="CW34" s="174"/>
      <c r="CX34" s="174"/>
      <c r="CY34" s="174"/>
      <c r="CZ34" s="174"/>
      <c r="DA34" s="174"/>
      <c r="DB34" s="174"/>
      <c r="DC34" s="174"/>
      <c r="DD34" s="174"/>
      <c r="DE34" s="174"/>
      <c r="DF34" s="174"/>
      <c r="DG34" s="174"/>
      <c r="DH34" s="174"/>
      <c r="DI34" s="174"/>
      <c r="DJ34" s="174"/>
      <c r="DK34" s="174"/>
      <c r="DL34" s="174"/>
      <c r="DM34" s="174"/>
    </row>
    <row r="35" spans="2:117">
      <c r="B35" s="846"/>
      <c r="C35" s="7"/>
      <c r="D35" s="7">
        <v>31</v>
      </c>
      <c r="E35" s="7">
        <v>0</v>
      </c>
      <c r="F35" s="7">
        <v>32</v>
      </c>
      <c r="G35" s="7"/>
      <c r="H35" s="8"/>
      <c r="I35" s="7"/>
      <c r="J35" s="15" t="s">
        <v>1549</v>
      </c>
      <c r="K35" s="16">
        <v>7</v>
      </c>
      <c r="L35" s="16">
        <v>1</v>
      </c>
      <c r="M35" s="24" t="s">
        <v>1550</v>
      </c>
      <c r="N35" s="7"/>
      <c r="O35" s="25" t="s">
        <v>1505</v>
      </c>
      <c r="P35" s="8" t="s">
        <v>1540</v>
      </c>
      <c r="Q35" s="8"/>
      <c r="R35" s="373" t="s">
        <v>1518</v>
      </c>
      <c r="S35" s="32" t="s">
        <v>1551</v>
      </c>
      <c r="T35" s="209" t="s">
        <v>1542</v>
      </c>
      <c r="U35" s="331"/>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76"/>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59"/>
      <c r="BS35" s="159"/>
      <c r="BT35" s="159"/>
      <c r="BU35" s="159"/>
      <c r="BV35" s="159"/>
      <c r="BW35" s="159"/>
      <c r="BX35" s="159"/>
      <c r="BY35" s="159"/>
      <c r="BZ35" s="159"/>
      <c r="CA35" s="159"/>
      <c r="CB35" s="159"/>
      <c r="CC35" s="159"/>
      <c r="CD35" s="159"/>
      <c r="CE35" s="159"/>
      <c r="CF35" s="159"/>
      <c r="CG35" s="159"/>
      <c r="CH35" s="159"/>
      <c r="CI35" s="159"/>
      <c r="CJ35" s="159"/>
      <c r="CK35" s="159"/>
      <c r="CL35" s="159"/>
      <c r="CM35" s="159"/>
      <c r="CN35" s="159"/>
      <c r="CO35" s="159"/>
      <c r="CP35" s="174"/>
      <c r="CQ35" s="174"/>
      <c r="CR35" s="174"/>
      <c r="CS35" s="174"/>
      <c r="CT35" s="174"/>
      <c r="CU35" s="174"/>
      <c r="CV35" s="174"/>
      <c r="CW35" s="174"/>
      <c r="CX35" s="174"/>
      <c r="CY35" s="174"/>
      <c r="CZ35" s="174"/>
      <c r="DA35" s="174"/>
      <c r="DB35" s="174"/>
      <c r="DC35" s="174"/>
      <c r="DD35" s="174"/>
      <c r="DE35" s="174"/>
      <c r="DF35" s="174"/>
      <c r="DG35" s="174"/>
      <c r="DH35" s="174"/>
      <c r="DI35" s="174"/>
      <c r="DJ35" s="174"/>
      <c r="DK35" s="174"/>
      <c r="DL35" s="174"/>
      <c r="DM35" s="174"/>
    </row>
    <row r="36" spans="2:117">
      <c r="B36" s="846"/>
      <c r="C36" s="7"/>
      <c r="D36" s="24">
        <f>E36+F36-1</f>
        <v>63</v>
      </c>
      <c r="E36" s="24">
        <f>D35+1</f>
        <v>32</v>
      </c>
      <c r="F36" s="7">
        <v>32</v>
      </c>
      <c r="G36" s="7"/>
      <c r="H36" s="8"/>
      <c r="I36" s="7"/>
      <c r="J36" s="15"/>
      <c r="K36" s="16"/>
      <c r="L36" s="16"/>
      <c r="M36" s="152" t="s">
        <v>1552</v>
      </c>
      <c r="N36" s="7"/>
      <c r="O36" s="25" t="s">
        <v>1505</v>
      </c>
      <c r="P36" s="8"/>
      <c r="Q36" s="356"/>
      <c r="R36" s="373" t="s">
        <v>1518</v>
      </c>
      <c r="S36" s="153" t="s">
        <v>1553</v>
      </c>
      <c r="T36" s="209" t="s">
        <v>1542</v>
      </c>
      <c r="U36" s="331"/>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c r="AR36" s="159"/>
      <c r="AS36" s="176"/>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59"/>
      <c r="BS36" s="159"/>
      <c r="BT36" s="159"/>
      <c r="BU36" s="159"/>
      <c r="BV36" s="159"/>
      <c r="BW36" s="159"/>
      <c r="BX36" s="159"/>
      <c r="BY36" s="159"/>
      <c r="BZ36" s="159"/>
      <c r="CA36" s="159"/>
      <c r="CB36" s="159"/>
      <c r="CC36" s="159"/>
      <c r="CD36" s="159"/>
      <c r="CE36" s="159"/>
      <c r="CF36" s="159"/>
      <c r="CG36" s="159"/>
      <c r="CH36" s="159"/>
      <c r="CI36" s="159"/>
      <c r="CJ36" s="159"/>
      <c r="CK36" s="159"/>
      <c r="CL36" s="159"/>
      <c r="CM36" s="159"/>
      <c r="CN36" s="159"/>
      <c r="CO36" s="159"/>
      <c r="CP36" s="174"/>
      <c r="CQ36" s="174"/>
      <c r="CR36" s="174"/>
      <c r="CS36" s="174"/>
      <c r="CT36" s="174"/>
      <c r="CU36" s="174"/>
      <c r="CV36" s="174"/>
      <c r="CW36" s="174"/>
      <c r="CX36" s="174"/>
      <c r="CY36" s="174"/>
      <c r="CZ36" s="174"/>
      <c r="DA36" s="174"/>
      <c r="DB36" s="174"/>
      <c r="DC36" s="174"/>
      <c r="DD36" s="174"/>
      <c r="DE36" s="174"/>
      <c r="DF36" s="174"/>
      <c r="DG36" s="174"/>
      <c r="DH36" s="174"/>
      <c r="DI36" s="174"/>
      <c r="DJ36" s="174"/>
      <c r="DK36" s="174"/>
      <c r="DL36" s="174"/>
      <c r="DM36" s="174"/>
    </row>
    <row r="37" spans="2:117">
      <c r="B37" s="846"/>
      <c r="C37" s="7"/>
      <c r="D37" s="24">
        <f>E37+F37-1</f>
        <v>95</v>
      </c>
      <c r="E37" s="24">
        <f>D36+1</f>
        <v>64</v>
      </c>
      <c r="F37" s="7">
        <v>32</v>
      </c>
      <c r="G37" s="7"/>
      <c r="H37" s="8"/>
      <c r="I37" s="7"/>
      <c r="J37" s="15"/>
      <c r="K37" s="16"/>
      <c r="L37" s="16"/>
      <c r="M37" s="152" t="s">
        <v>1554</v>
      </c>
      <c r="N37" s="7"/>
      <c r="O37" s="25" t="s">
        <v>1505</v>
      </c>
      <c r="P37" s="8"/>
      <c r="Q37" s="356"/>
      <c r="R37" s="373" t="s">
        <v>1518</v>
      </c>
      <c r="S37" s="153" t="s">
        <v>1555</v>
      </c>
      <c r="T37" s="209" t="s">
        <v>1542</v>
      </c>
      <c r="U37" s="331"/>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76"/>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59"/>
      <c r="BS37" s="159"/>
      <c r="BT37" s="159"/>
      <c r="BU37" s="159"/>
      <c r="BV37" s="159"/>
      <c r="BW37" s="159"/>
      <c r="BX37" s="159"/>
      <c r="BY37" s="159"/>
      <c r="BZ37" s="159"/>
      <c r="CA37" s="159"/>
      <c r="CB37" s="159"/>
      <c r="CC37" s="159"/>
      <c r="CD37" s="159"/>
      <c r="CE37" s="159"/>
      <c r="CF37" s="159"/>
      <c r="CG37" s="159"/>
      <c r="CH37" s="159"/>
      <c r="CI37" s="159"/>
      <c r="CJ37" s="159"/>
      <c r="CK37" s="159"/>
      <c r="CL37" s="159"/>
      <c r="CM37" s="159"/>
      <c r="CN37" s="159"/>
      <c r="CO37" s="159"/>
      <c r="CP37" s="174"/>
      <c r="CQ37" s="174"/>
      <c r="CR37" s="174"/>
      <c r="CS37" s="174"/>
      <c r="CT37" s="174"/>
      <c r="CU37" s="174"/>
      <c r="CV37" s="174"/>
      <c r="CW37" s="174"/>
      <c r="CX37" s="174"/>
      <c r="CY37" s="174"/>
      <c r="CZ37" s="174"/>
      <c r="DA37" s="174"/>
      <c r="DB37" s="174"/>
      <c r="DC37" s="174"/>
      <c r="DD37" s="174"/>
      <c r="DE37" s="174"/>
      <c r="DF37" s="174"/>
      <c r="DG37" s="174"/>
      <c r="DH37" s="174"/>
      <c r="DI37" s="174"/>
      <c r="DJ37" s="174"/>
      <c r="DK37" s="174"/>
      <c r="DL37" s="174"/>
      <c r="DM37" s="174"/>
    </row>
    <row r="38" spans="2:117">
      <c r="B38" s="846"/>
      <c r="C38" s="7"/>
      <c r="D38" s="24">
        <f>E38+F38-1</f>
        <v>127</v>
      </c>
      <c r="E38" s="24">
        <f>D37+1</f>
        <v>96</v>
      </c>
      <c r="F38" s="7">
        <v>32</v>
      </c>
      <c r="G38" s="7"/>
      <c r="H38" s="8"/>
      <c r="I38" s="7"/>
      <c r="J38" s="15"/>
      <c r="K38" s="16"/>
      <c r="L38" s="16"/>
      <c r="M38" s="152" t="s">
        <v>1556</v>
      </c>
      <c r="N38" s="7"/>
      <c r="O38" s="25" t="s">
        <v>1505</v>
      </c>
      <c r="P38" s="8"/>
      <c r="Q38" s="356"/>
      <c r="R38" s="373" t="s">
        <v>1518</v>
      </c>
      <c r="S38" s="153" t="s">
        <v>1557</v>
      </c>
      <c r="T38" s="209" t="s">
        <v>1542</v>
      </c>
      <c r="U38" s="331"/>
      <c r="V38" s="159"/>
      <c r="W38" s="159"/>
      <c r="X38" s="159"/>
      <c r="Y38" s="159"/>
      <c r="Z38" s="159"/>
      <c r="AA38" s="159"/>
      <c r="AB38" s="159"/>
      <c r="AC38" s="159"/>
      <c r="AD38" s="159"/>
      <c r="AE38" s="159"/>
      <c r="AF38" s="159"/>
      <c r="AG38" s="159"/>
      <c r="AH38" s="159"/>
      <c r="AI38" s="159"/>
      <c r="AJ38" s="159"/>
      <c r="AK38" s="159"/>
      <c r="AL38" s="159"/>
      <c r="AM38" s="159"/>
      <c r="AN38" s="159"/>
      <c r="AO38" s="159"/>
      <c r="AP38" s="159"/>
      <c r="AQ38" s="159"/>
      <c r="AR38" s="159"/>
      <c r="AS38" s="176"/>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59"/>
      <c r="BS38" s="159"/>
      <c r="BT38" s="159"/>
      <c r="BU38" s="159"/>
      <c r="BV38" s="159"/>
      <c r="BW38" s="159"/>
      <c r="BX38" s="159"/>
      <c r="BY38" s="159"/>
      <c r="BZ38" s="159"/>
      <c r="CA38" s="159"/>
      <c r="CB38" s="159"/>
      <c r="CC38" s="159"/>
      <c r="CD38" s="159"/>
      <c r="CE38" s="159"/>
      <c r="CF38" s="159"/>
      <c r="CG38" s="159"/>
      <c r="CH38" s="159"/>
      <c r="CI38" s="159"/>
      <c r="CJ38" s="159"/>
      <c r="CK38" s="159"/>
      <c r="CL38" s="159"/>
      <c r="CM38" s="159"/>
      <c r="CN38" s="159"/>
      <c r="CO38" s="159"/>
      <c r="CP38" s="174"/>
      <c r="CQ38" s="174"/>
      <c r="CR38" s="174"/>
      <c r="CS38" s="174"/>
      <c r="CT38" s="174"/>
      <c r="CU38" s="174"/>
      <c r="CV38" s="174"/>
      <c r="CW38" s="174"/>
      <c r="CX38" s="174"/>
      <c r="CY38" s="174"/>
      <c r="CZ38" s="174"/>
      <c r="DA38" s="174"/>
      <c r="DB38" s="174"/>
      <c r="DC38" s="174"/>
      <c r="DD38" s="174"/>
      <c r="DE38" s="174"/>
      <c r="DF38" s="174"/>
      <c r="DG38" s="174"/>
      <c r="DH38" s="174"/>
      <c r="DI38" s="174"/>
      <c r="DJ38" s="174"/>
      <c r="DK38" s="174"/>
      <c r="DL38" s="174"/>
      <c r="DM38" s="174"/>
    </row>
    <row r="39" spans="2:117">
      <c r="B39" s="846"/>
      <c r="C39" s="7"/>
      <c r="D39" s="7">
        <v>31</v>
      </c>
      <c r="E39" s="7">
        <v>0</v>
      </c>
      <c r="F39" s="7">
        <v>32</v>
      </c>
      <c r="G39" s="7"/>
      <c r="H39" s="8"/>
      <c r="I39" s="7"/>
      <c r="J39" s="15" t="s">
        <v>1558</v>
      </c>
      <c r="K39" s="16">
        <v>7</v>
      </c>
      <c r="L39" s="16">
        <v>2</v>
      </c>
      <c r="M39" s="24" t="s">
        <v>1559</v>
      </c>
      <c r="N39" s="7"/>
      <c r="O39" s="25" t="s">
        <v>1505</v>
      </c>
      <c r="P39" s="8" t="s">
        <v>1540</v>
      </c>
      <c r="Q39" s="8"/>
      <c r="R39" s="373" t="s">
        <v>1518</v>
      </c>
      <c r="S39" s="32" t="s">
        <v>1560</v>
      </c>
      <c r="T39" s="209" t="s">
        <v>1542</v>
      </c>
      <c r="U39" s="331"/>
      <c r="V39" s="159"/>
      <c r="W39" s="159"/>
      <c r="X39" s="159"/>
      <c r="Y39" s="159"/>
      <c r="Z39" s="159"/>
      <c r="AA39" s="159"/>
      <c r="AB39" s="159"/>
      <c r="AC39" s="159"/>
      <c r="AD39" s="159"/>
      <c r="AE39" s="159"/>
      <c r="AF39" s="159"/>
      <c r="AG39" s="159"/>
      <c r="AH39" s="159"/>
      <c r="AI39" s="159"/>
      <c r="AJ39" s="159"/>
      <c r="AK39" s="159"/>
      <c r="AL39" s="159"/>
      <c r="AM39" s="159"/>
      <c r="AN39" s="159"/>
      <c r="AO39" s="159"/>
      <c r="AP39" s="159"/>
      <c r="AQ39" s="159"/>
      <c r="AR39" s="159"/>
      <c r="AS39" s="176"/>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59"/>
      <c r="BS39" s="159"/>
      <c r="BT39" s="159"/>
      <c r="BU39" s="159"/>
      <c r="BV39" s="159"/>
      <c r="BW39" s="159"/>
      <c r="BX39" s="159"/>
      <c r="BY39" s="159"/>
      <c r="BZ39" s="159"/>
      <c r="CA39" s="159"/>
      <c r="CB39" s="159"/>
      <c r="CC39" s="159"/>
      <c r="CD39" s="159"/>
      <c r="CE39" s="159"/>
      <c r="CF39" s="159"/>
      <c r="CG39" s="159"/>
      <c r="CH39" s="159"/>
      <c r="CI39" s="159"/>
      <c r="CJ39" s="159"/>
      <c r="CK39" s="159"/>
      <c r="CL39" s="159"/>
      <c r="CM39" s="159"/>
      <c r="CN39" s="159"/>
      <c r="CO39" s="159"/>
      <c r="CP39" s="174"/>
      <c r="CQ39" s="174"/>
      <c r="CR39" s="174"/>
      <c r="CS39" s="174"/>
      <c r="CT39" s="174"/>
      <c r="CU39" s="174"/>
      <c r="CV39" s="174"/>
      <c r="CW39" s="174"/>
      <c r="CX39" s="174"/>
      <c r="CY39" s="174"/>
      <c r="CZ39" s="174"/>
      <c r="DA39" s="174"/>
      <c r="DB39" s="174"/>
      <c r="DC39" s="174"/>
      <c r="DD39" s="174"/>
      <c r="DE39" s="174"/>
      <c r="DF39" s="174"/>
      <c r="DG39" s="174"/>
      <c r="DH39" s="174"/>
      <c r="DI39" s="174"/>
      <c r="DJ39" s="174"/>
      <c r="DK39" s="174"/>
      <c r="DL39" s="174"/>
      <c r="DM39" s="174"/>
    </row>
    <row r="40" spans="2:117">
      <c r="B40" s="846"/>
      <c r="C40" s="7"/>
      <c r="D40" s="24">
        <f>E40+F40-1</f>
        <v>63</v>
      </c>
      <c r="E40" s="24">
        <f>D39+1</f>
        <v>32</v>
      </c>
      <c r="F40" s="7">
        <v>32</v>
      </c>
      <c r="G40" s="7"/>
      <c r="H40" s="8"/>
      <c r="I40" s="7"/>
      <c r="J40" s="15"/>
      <c r="K40" s="16"/>
      <c r="L40" s="16"/>
      <c r="M40" s="24" t="s">
        <v>1561</v>
      </c>
      <c r="N40" s="7"/>
      <c r="O40" s="25" t="s">
        <v>1505</v>
      </c>
      <c r="P40" s="8"/>
      <c r="Q40" s="8"/>
      <c r="R40" s="373" t="s">
        <v>1518</v>
      </c>
      <c r="S40" s="32" t="s">
        <v>1562</v>
      </c>
      <c r="T40" s="209" t="s">
        <v>1542</v>
      </c>
      <c r="U40" s="331"/>
      <c r="V40" s="159"/>
      <c r="W40" s="159"/>
      <c r="X40" s="159"/>
      <c r="Y40" s="159"/>
      <c r="Z40" s="159"/>
      <c r="AA40" s="159"/>
      <c r="AB40" s="159"/>
      <c r="AC40" s="159"/>
      <c r="AD40" s="159"/>
      <c r="AE40" s="159"/>
      <c r="AF40" s="159"/>
      <c r="AG40" s="159"/>
      <c r="AH40" s="159"/>
      <c r="AI40" s="159"/>
      <c r="AJ40" s="159"/>
      <c r="AK40" s="159"/>
      <c r="AL40" s="159"/>
      <c r="AM40" s="159"/>
      <c r="AN40" s="159"/>
      <c r="AO40" s="159"/>
      <c r="AP40" s="159"/>
      <c r="AQ40" s="159"/>
      <c r="AR40" s="159"/>
      <c r="AS40" s="176"/>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59"/>
      <c r="BS40" s="159"/>
      <c r="BT40" s="159"/>
      <c r="BU40" s="159"/>
      <c r="BV40" s="159"/>
      <c r="BW40" s="159"/>
      <c r="BX40" s="159"/>
      <c r="BY40" s="159"/>
      <c r="BZ40" s="159"/>
      <c r="CA40" s="159"/>
      <c r="CB40" s="159"/>
      <c r="CC40" s="159"/>
      <c r="CD40" s="159"/>
      <c r="CE40" s="159"/>
      <c r="CF40" s="159"/>
      <c r="CG40" s="159"/>
      <c r="CH40" s="159"/>
      <c r="CI40" s="159"/>
      <c r="CJ40" s="159"/>
      <c r="CK40" s="159"/>
      <c r="CL40" s="159"/>
      <c r="CM40" s="159"/>
      <c r="CN40" s="159"/>
      <c r="CO40" s="159"/>
      <c r="CP40" s="174"/>
      <c r="CQ40" s="174"/>
      <c r="CR40" s="174"/>
      <c r="CS40" s="174"/>
      <c r="CT40" s="174"/>
      <c r="CU40" s="174"/>
      <c r="CV40" s="174"/>
      <c r="CW40" s="174"/>
      <c r="CX40" s="174"/>
      <c r="CY40" s="174"/>
      <c r="CZ40" s="174"/>
      <c r="DA40" s="174"/>
      <c r="DB40" s="174"/>
      <c r="DC40" s="174"/>
      <c r="DD40" s="174"/>
      <c r="DE40" s="174"/>
      <c r="DF40" s="174"/>
      <c r="DG40" s="174"/>
      <c r="DH40" s="174"/>
      <c r="DI40" s="174"/>
      <c r="DJ40" s="174"/>
      <c r="DK40" s="174"/>
      <c r="DL40" s="174"/>
      <c r="DM40" s="174"/>
    </row>
    <row r="41" spans="2:117">
      <c r="B41" s="846"/>
      <c r="C41" s="7"/>
      <c r="D41" s="24">
        <f>E41+F41-1</f>
        <v>95</v>
      </c>
      <c r="E41" s="24">
        <f>D40+1</f>
        <v>64</v>
      </c>
      <c r="F41" s="7">
        <v>32</v>
      </c>
      <c r="G41" s="7"/>
      <c r="H41" s="8"/>
      <c r="I41" s="7"/>
      <c r="J41" s="15"/>
      <c r="K41" s="16"/>
      <c r="L41" s="16"/>
      <c r="M41" s="24" t="s">
        <v>1563</v>
      </c>
      <c r="N41" s="7"/>
      <c r="O41" s="25" t="s">
        <v>1505</v>
      </c>
      <c r="P41" s="8"/>
      <c r="Q41" s="8"/>
      <c r="R41" s="373" t="s">
        <v>1518</v>
      </c>
      <c r="S41" s="32" t="s">
        <v>1564</v>
      </c>
      <c r="T41" s="209" t="s">
        <v>1542</v>
      </c>
      <c r="U41" s="331"/>
      <c r="V41" s="159"/>
      <c r="W41" s="159"/>
      <c r="X41" s="159"/>
      <c r="Y41" s="159"/>
      <c r="Z41" s="159"/>
      <c r="AA41" s="159"/>
      <c r="AB41" s="159"/>
      <c r="AC41" s="159"/>
      <c r="AD41" s="159"/>
      <c r="AE41" s="159"/>
      <c r="AF41" s="159"/>
      <c r="AG41" s="159"/>
      <c r="AH41" s="159"/>
      <c r="AI41" s="159"/>
      <c r="AJ41" s="159"/>
      <c r="AK41" s="159"/>
      <c r="AL41" s="159"/>
      <c r="AM41" s="159"/>
      <c r="AN41" s="159"/>
      <c r="AO41" s="159"/>
      <c r="AP41" s="159"/>
      <c r="AQ41" s="159"/>
      <c r="AR41" s="159"/>
      <c r="AS41" s="176"/>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59"/>
      <c r="BS41" s="159"/>
      <c r="BT41" s="159"/>
      <c r="BU41" s="159"/>
      <c r="BV41" s="159"/>
      <c r="BW41" s="159"/>
      <c r="BX41" s="159"/>
      <c r="BY41" s="159"/>
      <c r="BZ41" s="159"/>
      <c r="CA41" s="159"/>
      <c r="CB41" s="159"/>
      <c r="CC41" s="159"/>
      <c r="CD41" s="159"/>
      <c r="CE41" s="159"/>
      <c r="CF41" s="159"/>
      <c r="CG41" s="159"/>
      <c r="CH41" s="159"/>
      <c r="CI41" s="159"/>
      <c r="CJ41" s="159"/>
      <c r="CK41" s="159"/>
      <c r="CL41" s="159"/>
      <c r="CM41" s="159"/>
      <c r="CN41" s="159"/>
      <c r="CO41" s="159"/>
      <c r="CP41" s="174"/>
      <c r="CQ41" s="174"/>
      <c r="CR41" s="174"/>
      <c r="CS41" s="174"/>
      <c r="CT41" s="174"/>
      <c r="CU41" s="174"/>
      <c r="CV41" s="174"/>
      <c r="CW41" s="174"/>
      <c r="CX41" s="174"/>
      <c r="CY41" s="174"/>
      <c r="CZ41" s="174"/>
      <c r="DA41" s="174"/>
      <c r="DB41" s="174"/>
      <c r="DC41" s="174"/>
      <c r="DD41" s="174"/>
      <c r="DE41" s="174"/>
      <c r="DF41" s="174"/>
      <c r="DG41" s="174"/>
      <c r="DH41" s="174"/>
      <c r="DI41" s="174"/>
      <c r="DJ41" s="174"/>
      <c r="DK41" s="174"/>
      <c r="DL41" s="174"/>
      <c r="DM41" s="174"/>
    </row>
    <row r="42" spans="2:117">
      <c r="B42" s="846"/>
      <c r="C42" s="7"/>
      <c r="D42" s="24">
        <f>E42+F42-1</f>
        <v>127</v>
      </c>
      <c r="E42" s="24">
        <f>D41+1</f>
        <v>96</v>
      </c>
      <c r="F42" s="7">
        <v>32</v>
      </c>
      <c r="G42" s="7"/>
      <c r="H42" s="8"/>
      <c r="I42" s="7"/>
      <c r="J42" s="15"/>
      <c r="K42" s="16"/>
      <c r="L42" s="16"/>
      <c r="M42" s="24" t="s">
        <v>1565</v>
      </c>
      <c r="N42" s="7"/>
      <c r="O42" s="25" t="s">
        <v>1505</v>
      </c>
      <c r="P42" s="8"/>
      <c r="Q42" s="8"/>
      <c r="R42" s="373" t="s">
        <v>1518</v>
      </c>
      <c r="S42" s="32" t="s">
        <v>1566</v>
      </c>
      <c r="T42" s="209" t="s">
        <v>1542</v>
      </c>
      <c r="U42" s="331"/>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76"/>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59"/>
      <c r="BS42" s="159"/>
      <c r="BT42" s="159"/>
      <c r="BU42" s="159"/>
      <c r="BV42" s="159"/>
      <c r="BW42" s="159"/>
      <c r="BX42" s="159"/>
      <c r="BY42" s="159"/>
      <c r="BZ42" s="159"/>
      <c r="CA42" s="159"/>
      <c r="CB42" s="159"/>
      <c r="CC42" s="159"/>
      <c r="CD42" s="159"/>
      <c r="CE42" s="159"/>
      <c r="CF42" s="159"/>
      <c r="CG42" s="159"/>
      <c r="CH42" s="159"/>
      <c r="CI42" s="159"/>
      <c r="CJ42" s="159"/>
      <c r="CK42" s="159"/>
      <c r="CL42" s="159"/>
      <c r="CM42" s="159"/>
      <c r="CN42" s="159"/>
      <c r="CO42" s="159"/>
      <c r="CP42" s="174"/>
      <c r="CQ42" s="174"/>
      <c r="CR42" s="174"/>
      <c r="CS42" s="174"/>
      <c r="CT42" s="174"/>
      <c r="CU42" s="174"/>
      <c r="CV42" s="174"/>
      <c r="CW42" s="174"/>
      <c r="CX42" s="174"/>
      <c r="CY42" s="174"/>
      <c r="CZ42" s="174"/>
      <c r="DA42" s="174"/>
      <c r="DB42" s="174"/>
      <c r="DC42" s="174"/>
      <c r="DD42" s="174"/>
      <c r="DE42" s="174"/>
      <c r="DF42" s="174"/>
      <c r="DG42" s="174"/>
      <c r="DH42" s="174"/>
      <c r="DI42" s="174"/>
      <c r="DJ42" s="174"/>
      <c r="DK42" s="174"/>
      <c r="DL42" s="174"/>
      <c r="DM42" s="174"/>
    </row>
    <row r="43" spans="2:117">
      <c r="B43" s="847"/>
      <c r="C43" s="7"/>
      <c r="D43" s="7">
        <v>127</v>
      </c>
      <c r="E43" s="7">
        <v>0</v>
      </c>
      <c r="F43" s="7">
        <v>128</v>
      </c>
      <c r="G43" s="7"/>
      <c r="H43" s="8"/>
      <c r="I43" s="7"/>
      <c r="J43" s="15" t="s">
        <v>1567</v>
      </c>
      <c r="K43" s="16">
        <v>7</v>
      </c>
      <c r="L43" s="16">
        <v>3</v>
      </c>
      <c r="M43" s="7"/>
      <c r="N43" s="7"/>
      <c r="O43" s="8"/>
      <c r="P43" s="8" t="s">
        <v>1540</v>
      </c>
      <c r="Q43" s="8"/>
      <c r="R43" s="373" t="s">
        <v>1518</v>
      </c>
      <c r="S43" s="80" t="s">
        <v>1568</v>
      </c>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76"/>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59"/>
      <c r="BS43" s="159"/>
      <c r="BT43" s="159"/>
      <c r="BU43" s="159"/>
      <c r="BV43" s="159"/>
      <c r="BW43" s="159"/>
      <c r="BX43" s="159"/>
      <c r="BY43" s="159"/>
      <c r="BZ43" s="159"/>
      <c r="CA43" s="159"/>
      <c r="CB43" s="159"/>
      <c r="CC43" s="159"/>
      <c r="CD43" s="159"/>
      <c r="CE43" s="159"/>
      <c r="CF43" s="159"/>
      <c r="CG43" s="159"/>
      <c r="CH43" s="159"/>
      <c r="CI43" s="159"/>
      <c r="CJ43" s="159"/>
      <c r="CK43" s="159"/>
      <c r="CL43" s="159"/>
      <c r="CM43" s="159"/>
      <c r="CN43" s="159"/>
      <c r="CO43" s="159"/>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row>
    <row r="44" spans="2:117">
      <c r="B44" s="84"/>
      <c r="C44" s="84"/>
      <c r="D44" s="84"/>
      <c r="E44" s="84"/>
      <c r="F44" s="92">
        <f>(HEX2DEC(J45) - HEX2DEC(J43) - 1)*128</f>
        <v>3584</v>
      </c>
      <c r="G44" s="84"/>
      <c r="H44" s="85"/>
      <c r="I44" s="84"/>
      <c r="J44" s="86"/>
      <c r="K44" s="87"/>
      <c r="L44" s="87"/>
      <c r="M44" s="84"/>
      <c r="N44" s="84"/>
      <c r="O44" s="85"/>
      <c r="P44" s="85"/>
      <c r="Q44" s="85"/>
      <c r="R44" s="375"/>
      <c r="S44" s="88" t="s">
        <v>1569</v>
      </c>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76"/>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59"/>
      <c r="BS44" s="159"/>
      <c r="BT44" s="159"/>
      <c r="BU44" s="159"/>
      <c r="BV44" s="159"/>
      <c r="BW44" s="159"/>
      <c r="BX44" s="159"/>
      <c r="BY44" s="159"/>
      <c r="BZ44" s="159"/>
      <c r="CA44" s="159"/>
      <c r="CB44" s="159"/>
      <c r="CC44" s="159"/>
      <c r="CD44" s="159"/>
      <c r="CE44" s="159"/>
      <c r="CF44" s="159"/>
      <c r="CG44" s="159"/>
      <c r="CH44" s="159"/>
      <c r="CI44" s="159"/>
      <c r="CJ44" s="159"/>
      <c r="CK44" s="159"/>
      <c r="CL44" s="159"/>
      <c r="CM44" s="159"/>
      <c r="CN44" s="159"/>
      <c r="CO44" s="159"/>
      <c r="CP44" s="174"/>
      <c r="CQ44" s="174"/>
      <c r="CR44" s="174"/>
      <c r="CS44" s="174"/>
      <c r="CT44" s="174"/>
      <c r="CU44" s="174"/>
      <c r="CV44" s="174"/>
      <c r="CW44" s="174"/>
      <c r="CX44" s="174"/>
      <c r="CY44" s="174"/>
      <c r="CZ44" s="174"/>
      <c r="DA44" s="174"/>
      <c r="DB44" s="174"/>
      <c r="DC44" s="174"/>
      <c r="DD44" s="174"/>
      <c r="DE44" s="174"/>
      <c r="DF44" s="174"/>
      <c r="DG44" s="174"/>
      <c r="DH44" s="174"/>
      <c r="DI44" s="174"/>
      <c r="DJ44" s="174"/>
      <c r="DK44" s="174"/>
      <c r="DL44" s="174"/>
      <c r="DM44" s="174"/>
    </row>
    <row r="45" spans="2:117" ht="30.75">
      <c r="B45" s="848"/>
      <c r="C45" s="7"/>
      <c r="D45" s="24">
        <f>F45-1</f>
        <v>2047</v>
      </c>
      <c r="E45" s="24">
        <v>0</v>
      </c>
      <c r="F45" s="24">
        <v>2048</v>
      </c>
      <c r="G45" s="7"/>
      <c r="H45" s="8"/>
      <c r="I45" s="7"/>
      <c r="J45" s="22" t="s">
        <v>1570</v>
      </c>
      <c r="K45" s="16">
        <v>8</v>
      </c>
      <c r="L45" s="16">
        <v>0</v>
      </c>
      <c r="M45" s="7"/>
      <c r="N45" s="7"/>
      <c r="O45" s="8"/>
      <c r="P45" s="8" t="s">
        <v>1540</v>
      </c>
      <c r="Q45" s="8"/>
      <c r="R45" s="373" t="s">
        <v>1518</v>
      </c>
      <c r="S45" s="32" t="s">
        <v>1571</v>
      </c>
      <c r="T45" s="209" t="s">
        <v>1468</v>
      </c>
      <c r="V45" s="159"/>
      <c r="W45" s="159"/>
      <c r="X45" s="159"/>
      <c r="Y45" s="159"/>
      <c r="Z45" s="159"/>
      <c r="AA45" s="159"/>
      <c r="AB45" s="159"/>
      <c r="AC45" s="159"/>
      <c r="AD45" s="159"/>
      <c r="AE45" s="159"/>
      <c r="AF45" s="159"/>
      <c r="AG45" s="159"/>
      <c r="AH45" s="159"/>
      <c r="AI45" s="159"/>
      <c r="AJ45" s="159"/>
      <c r="AK45" s="159"/>
      <c r="AL45" s="159"/>
      <c r="AM45" s="159"/>
      <c r="AN45" s="159"/>
      <c r="AO45" s="159"/>
      <c r="AP45" s="159"/>
      <c r="AQ45" s="159"/>
      <c r="AR45" s="159"/>
      <c r="AS45" s="176"/>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59"/>
      <c r="BS45" s="159"/>
      <c r="BT45" s="159"/>
      <c r="BU45" s="159"/>
      <c r="BV45" s="159"/>
      <c r="BW45" s="159"/>
      <c r="BX45" s="159"/>
      <c r="BY45" s="159"/>
      <c r="BZ45" s="159"/>
      <c r="CA45" s="159"/>
      <c r="CB45" s="159"/>
      <c r="CC45" s="159"/>
      <c r="CD45" s="159"/>
      <c r="CE45" s="159"/>
      <c r="CF45" s="159"/>
      <c r="CG45" s="159"/>
      <c r="CH45" s="159"/>
      <c r="CI45" s="159"/>
      <c r="CJ45" s="159"/>
      <c r="CK45" s="159"/>
      <c r="CL45" s="159"/>
      <c r="CM45" s="159"/>
      <c r="CN45" s="159"/>
      <c r="CO45" s="159"/>
      <c r="CP45" s="174"/>
      <c r="CQ45" s="174"/>
      <c r="CR45" s="174"/>
      <c r="CS45" s="174"/>
      <c r="CT45" s="174"/>
      <c r="CU45" s="174"/>
      <c r="CV45" s="174"/>
      <c r="CW45" s="174"/>
      <c r="CX45" s="174"/>
      <c r="CY45" s="174"/>
      <c r="CZ45" s="174"/>
      <c r="DA45" s="174"/>
      <c r="DB45" s="174"/>
      <c r="DC45" s="174"/>
      <c r="DD45" s="174"/>
      <c r="DE45" s="174"/>
      <c r="DF45" s="174"/>
      <c r="DG45" s="174"/>
      <c r="DH45" s="174"/>
      <c r="DI45" s="174"/>
      <c r="DJ45" s="174"/>
      <c r="DK45" s="174"/>
      <c r="DL45" s="174"/>
      <c r="DM45" s="174"/>
    </row>
    <row r="46" spans="2:117">
      <c r="B46" s="849"/>
      <c r="C46" s="7"/>
      <c r="D46" s="24">
        <v>2047</v>
      </c>
      <c r="E46" s="24">
        <v>0</v>
      </c>
      <c r="F46" s="24">
        <v>2048</v>
      </c>
      <c r="G46" s="7"/>
      <c r="H46" s="8"/>
      <c r="I46" s="7"/>
      <c r="J46" s="22" t="s">
        <v>1572</v>
      </c>
      <c r="K46" s="154">
        <v>8</v>
      </c>
      <c r="L46" s="154">
        <v>15</v>
      </c>
      <c r="M46" s="7"/>
      <c r="N46" s="7"/>
      <c r="O46" s="8"/>
      <c r="P46" s="8" t="s">
        <v>1540</v>
      </c>
      <c r="Q46" s="8"/>
      <c r="R46" s="372"/>
      <c r="S46" s="80"/>
      <c r="T46" s="209" t="s">
        <v>1468</v>
      </c>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76"/>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59"/>
      <c r="BS46" s="159"/>
      <c r="BT46" s="159"/>
      <c r="BU46" s="159"/>
      <c r="BV46" s="159"/>
      <c r="BW46" s="159"/>
      <c r="BX46" s="159"/>
      <c r="BY46" s="159"/>
      <c r="BZ46" s="159"/>
      <c r="CA46" s="159"/>
      <c r="CB46" s="159"/>
      <c r="CC46" s="159"/>
      <c r="CD46" s="159"/>
      <c r="CE46" s="159"/>
      <c r="CF46" s="159"/>
      <c r="CG46" s="159"/>
      <c r="CH46" s="159"/>
      <c r="CI46" s="159"/>
      <c r="CJ46" s="159"/>
      <c r="CK46" s="159"/>
      <c r="CL46" s="159"/>
      <c r="CM46" s="159"/>
      <c r="CN46" s="159"/>
      <c r="CO46" s="159"/>
      <c r="CP46" s="174"/>
      <c r="CQ46" s="174"/>
      <c r="CR46" s="174"/>
      <c r="CS46" s="174"/>
      <c r="CT46" s="174"/>
      <c r="CU46" s="174"/>
      <c r="CV46" s="174"/>
      <c r="CW46" s="174"/>
      <c r="CX46" s="174"/>
      <c r="CY46" s="174"/>
      <c r="CZ46" s="174"/>
      <c r="DA46" s="174"/>
      <c r="DB46" s="174"/>
      <c r="DC46" s="174"/>
      <c r="DD46" s="174"/>
      <c r="DE46" s="174"/>
      <c r="DF46" s="174"/>
      <c r="DG46" s="174"/>
      <c r="DH46" s="174"/>
      <c r="DI46" s="174"/>
      <c r="DJ46" s="174"/>
      <c r="DK46" s="174"/>
      <c r="DL46" s="174"/>
      <c r="DM46" s="174"/>
    </row>
    <row r="47" spans="2:117">
      <c r="B47" s="849"/>
      <c r="C47" s="7"/>
      <c r="D47" s="24">
        <v>2047</v>
      </c>
      <c r="E47" s="24">
        <v>0</v>
      </c>
      <c r="F47" s="24">
        <v>2048</v>
      </c>
      <c r="G47" s="7"/>
      <c r="H47" s="8"/>
      <c r="I47" s="7"/>
      <c r="J47" s="22" t="s">
        <v>1573</v>
      </c>
      <c r="K47" s="154">
        <v>9</v>
      </c>
      <c r="L47" s="16">
        <v>0</v>
      </c>
      <c r="M47" s="7"/>
      <c r="N47" s="7"/>
      <c r="O47" s="8"/>
      <c r="P47" s="8" t="s">
        <v>1540</v>
      </c>
      <c r="Q47" s="8"/>
      <c r="R47" s="372"/>
      <c r="S47" s="80"/>
      <c r="T47" s="209" t="s">
        <v>1468</v>
      </c>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c r="AR47" s="159"/>
      <c r="AS47" s="176"/>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59"/>
      <c r="BS47" s="159"/>
      <c r="BT47" s="159"/>
      <c r="BU47" s="159"/>
      <c r="BV47" s="159"/>
      <c r="BW47" s="159"/>
      <c r="BX47" s="159"/>
      <c r="BY47" s="159"/>
      <c r="BZ47" s="159"/>
      <c r="CA47" s="159"/>
      <c r="CB47" s="159"/>
      <c r="CC47" s="159"/>
      <c r="CD47" s="159"/>
      <c r="CE47" s="159"/>
      <c r="CF47" s="159"/>
      <c r="CG47" s="159"/>
      <c r="CH47" s="159"/>
      <c r="CI47" s="159"/>
      <c r="CJ47" s="159"/>
      <c r="CK47" s="159"/>
      <c r="CL47" s="159"/>
      <c r="CM47" s="159"/>
      <c r="CN47" s="159"/>
      <c r="CO47" s="159"/>
      <c r="CP47" s="174"/>
      <c r="CQ47" s="174"/>
      <c r="CR47" s="174"/>
      <c r="CS47" s="174"/>
      <c r="CT47" s="174"/>
      <c r="CU47" s="174"/>
      <c r="CV47" s="174"/>
      <c r="CW47" s="174"/>
      <c r="CX47" s="174"/>
      <c r="CY47" s="174"/>
      <c r="CZ47" s="174"/>
      <c r="DA47" s="174"/>
      <c r="DB47" s="174"/>
      <c r="DC47" s="174"/>
      <c r="DD47" s="174"/>
      <c r="DE47" s="174"/>
      <c r="DF47" s="174"/>
      <c r="DG47" s="174"/>
      <c r="DH47" s="174"/>
      <c r="DI47" s="174"/>
      <c r="DJ47" s="174"/>
      <c r="DK47" s="174"/>
      <c r="DL47" s="174"/>
      <c r="DM47" s="174"/>
    </row>
    <row r="48" spans="2:117">
      <c r="B48" s="850"/>
      <c r="C48" s="7"/>
      <c r="D48" s="24">
        <v>2047</v>
      </c>
      <c r="E48" s="24">
        <v>0</v>
      </c>
      <c r="F48" s="24">
        <v>2048</v>
      </c>
      <c r="G48" s="7"/>
      <c r="H48" s="8"/>
      <c r="I48" s="7"/>
      <c r="J48" s="22" t="s">
        <v>1574</v>
      </c>
      <c r="K48" s="154">
        <v>9</v>
      </c>
      <c r="L48" s="154">
        <v>15</v>
      </c>
      <c r="M48" s="7"/>
      <c r="N48" s="7"/>
      <c r="O48" s="8"/>
      <c r="P48" s="8" t="s">
        <v>1540</v>
      </c>
      <c r="Q48" s="8"/>
      <c r="R48" s="372"/>
      <c r="S48" s="80"/>
      <c r="T48" s="209" t="s">
        <v>1468</v>
      </c>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76"/>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59"/>
      <c r="BS48" s="159"/>
      <c r="BT48" s="159"/>
      <c r="BU48" s="159"/>
      <c r="BV48" s="159"/>
      <c r="BW48" s="159"/>
      <c r="BX48" s="159"/>
      <c r="BY48" s="159"/>
      <c r="BZ48" s="159"/>
      <c r="CA48" s="159"/>
      <c r="CB48" s="159"/>
      <c r="CC48" s="159"/>
      <c r="CD48" s="159"/>
      <c r="CE48" s="159"/>
      <c r="CF48" s="159"/>
      <c r="CG48" s="159"/>
      <c r="CH48" s="159"/>
      <c r="CI48" s="159"/>
      <c r="CJ48" s="159"/>
      <c r="CK48" s="159"/>
      <c r="CL48" s="159"/>
      <c r="CM48" s="159"/>
      <c r="CN48" s="159"/>
      <c r="CO48" s="159"/>
      <c r="CP48" s="174"/>
      <c r="CQ48" s="174"/>
      <c r="CR48" s="174"/>
      <c r="CS48" s="174"/>
      <c r="CT48" s="174"/>
      <c r="CU48" s="174"/>
      <c r="CV48" s="174"/>
      <c r="CW48" s="174"/>
      <c r="CX48" s="174"/>
      <c r="CY48" s="174"/>
      <c r="CZ48" s="174"/>
      <c r="DA48" s="174"/>
      <c r="DB48" s="174"/>
      <c r="DC48" s="174"/>
      <c r="DD48" s="174"/>
      <c r="DE48" s="174"/>
      <c r="DF48" s="174"/>
      <c r="DG48" s="174"/>
      <c r="DH48" s="174"/>
      <c r="DI48" s="174"/>
      <c r="DJ48" s="174"/>
      <c r="DK48" s="174"/>
      <c r="DL48" s="174"/>
      <c r="DM48" s="174"/>
    </row>
    <row r="49" spans="2:117">
      <c r="B49" s="851"/>
      <c r="C49" s="7"/>
      <c r="D49" s="7"/>
      <c r="E49" s="7"/>
      <c r="F49" s="7"/>
      <c r="G49" s="7"/>
      <c r="H49" s="8"/>
      <c r="I49" s="7"/>
      <c r="J49" s="15" t="s">
        <v>1575</v>
      </c>
      <c r="K49" s="16" t="s">
        <v>1576</v>
      </c>
      <c r="L49" s="16">
        <v>0</v>
      </c>
      <c r="M49" s="7"/>
      <c r="N49" s="7"/>
      <c r="O49" s="8"/>
      <c r="P49" s="8"/>
      <c r="Q49" s="8"/>
      <c r="R49" s="372"/>
      <c r="S49" s="80" t="s">
        <v>1577</v>
      </c>
      <c r="T49" s="209" t="s">
        <v>1468</v>
      </c>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76"/>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59"/>
      <c r="BS49" s="159"/>
      <c r="BT49" s="159"/>
      <c r="BU49" s="159"/>
      <c r="BV49" s="159"/>
      <c r="BW49" s="159"/>
      <c r="BX49" s="159"/>
      <c r="BY49" s="159"/>
      <c r="BZ49" s="159"/>
      <c r="CA49" s="159"/>
      <c r="CB49" s="159"/>
      <c r="CC49" s="159"/>
      <c r="CD49" s="159"/>
      <c r="CE49" s="159"/>
      <c r="CF49" s="159"/>
      <c r="CG49" s="159"/>
      <c r="CH49" s="159"/>
      <c r="CI49" s="159"/>
      <c r="CJ49" s="159"/>
      <c r="CK49" s="159"/>
      <c r="CL49" s="159"/>
      <c r="CM49" s="159"/>
      <c r="CN49" s="159"/>
      <c r="CO49" s="159"/>
      <c r="CP49" s="174"/>
      <c r="CQ49" s="174"/>
      <c r="CR49" s="174"/>
      <c r="CS49" s="174"/>
      <c r="CT49" s="174"/>
      <c r="CU49" s="174"/>
      <c r="CV49" s="174"/>
      <c r="CW49" s="174"/>
      <c r="CX49" s="174"/>
      <c r="CY49" s="174"/>
      <c r="CZ49" s="174"/>
      <c r="DA49" s="174"/>
      <c r="DB49" s="174"/>
      <c r="DC49" s="174"/>
      <c r="DD49" s="174"/>
      <c r="DE49" s="174"/>
      <c r="DF49" s="174"/>
      <c r="DG49" s="174"/>
      <c r="DH49" s="174"/>
      <c r="DI49" s="174"/>
      <c r="DJ49" s="174"/>
      <c r="DK49" s="174"/>
      <c r="DL49" s="174"/>
      <c r="DM49" s="174"/>
    </row>
    <row r="50" spans="2:117">
      <c r="B50" s="851"/>
      <c r="C50" s="7"/>
      <c r="D50" s="7"/>
      <c r="E50" s="7"/>
      <c r="F50" s="7"/>
      <c r="G50" s="7"/>
      <c r="H50" s="8"/>
      <c r="I50" s="7"/>
      <c r="J50" s="15"/>
      <c r="K50" s="16"/>
      <c r="L50" s="16"/>
      <c r="M50" s="7"/>
      <c r="N50" s="7"/>
      <c r="O50" s="8"/>
      <c r="P50" s="8"/>
      <c r="Q50" s="8"/>
      <c r="R50" s="372"/>
      <c r="S50" s="80"/>
      <c r="V50" s="159"/>
      <c r="W50" s="159"/>
      <c r="X50" s="159"/>
      <c r="Y50" s="159"/>
      <c r="Z50" s="159"/>
      <c r="AA50" s="159"/>
      <c r="AB50" s="159"/>
      <c r="AC50" s="159"/>
      <c r="AD50" s="159"/>
      <c r="AE50" s="159"/>
      <c r="AF50" s="159"/>
      <c r="AG50" s="159"/>
      <c r="AH50" s="159"/>
      <c r="AI50" s="159"/>
      <c r="AJ50" s="159"/>
      <c r="AK50" s="159"/>
      <c r="AL50" s="159"/>
      <c r="AM50" s="159"/>
      <c r="AN50" s="159"/>
      <c r="AO50" s="159"/>
      <c r="AP50" s="159"/>
      <c r="AQ50" s="159"/>
      <c r="AR50" s="159"/>
      <c r="AS50" s="176"/>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59"/>
      <c r="BS50" s="159"/>
      <c r="BT50" s="159"/>
      <c r="BU50" s="159"/>
      <c r="BV50" s="159"/>
      <c r="BW50" s="159"/>
      <c r="BX50" s="159"/>
      <c r="BY50" s="159"/>
      <c r="BZ50" s="159"/>
      <c r="CA50" s="159"/>
      <c r="CB50" s="159"/>
      <c r="CC50" s="159"/>
      <c r="CD50" s="159"/>
      <c r="CE50" s="159"/>
      <c r="CF50" s="159"/>
      <c r="CG50" s="159"/>
      <c r="CH50" s="159"/>
      <c r="CI50" s="159"/>
      <c r="CJ50" s="159"/>
      <c r="CK50" s="159"/>
      <c r="CL50" s="159"/>
      <c r="CM50" s="159"/>
      <c r="CN50" s="159"/>
      <c r="CO50" s="159"/>
      <c r="CP50" s="174"/>
      <c r="CQ50" s="174"/>
      <c r="CR50" s="174"/>
      <c r="CS50" s="174"/>
      <c r="CT50" s="174"/>
      <c r="CU50" s="174"/>
      <c r="CV50" s="174"/>
      <c r="CW50" s="174"/>
      <c r="CX50" s="174"/>
      <c r="CY50" s="174"/>
      <c r="CZ50" s="174"/>
      <c r="DA50" s="174"/>
      <c r="DB50" s="174"/>
      <c r="DC50" s="174"/>
      <c r="DD50" s="174"/>
      <c r="DE50" s="174"/>
      <c r="DF50" s="174"/>
      <c r="DG50" s="174"/>
      <c r="DH50" s="174"/>
      <c r="DI50" s="174"/>
      <c r="DJ50" s="174"/>
      <c r="DK50" s="174"/>
      <c r="DL50" s="174"/>
      <c r="DM50" s="174"/>
    </row>
    <row r="51" spans="2:117" ht="30.75">
      <c r="B51" s="851"/>
      <c r="C51" s="7"/>
      <c r="D51" s="7">
        <v>31</v>
      </c>
      <c r="E51" s="7">
        <v>0</v>
      </c>
      <c r="F51" s="7">
        <v>32</v>
      </c>
      <c r="G51" s="7"/>
      <c r="H51" s="8"/>
      <c r="I51" s="7"/>
      <c r="J51" s="15" t="s">
        <v>1578</v>
      </c>
      <c r="K51" s="16" t="s">
        <v>1579</v>
      </c>
      <c r="L51" s="16">
        <v>0</v>
      </c>
      <c r="M51" s="7"/>
      <c r="N51" s="7"/>
      <c r="O51" s="25" t="s">
        <v>1580</v>
      </c>
      <c r="P51" s="8" t="s">
        <v>1540</v>
      </c>
      <c r="Q51" s="8"/>
      <c r="R51" s="373" t="s">
        <v>1518</v>
      </c>
      <c r="S51" s="80" t="s">
        <v>1581</v>
      </c>
      <c r="T51" s="209" t="s">
        <v>1542</v>
      </c>
      <c r="U51" s="331"/>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c r="AR51" s="159"/>
      <c r="AS51" s="176"/>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59"/>
      <c r="BS51" s="159"/>
      <c r="BT51" s="159"/>
      <c r="BU51" s="159"/>
      <c r="BV51" s="159"/>
      <c r="BW51" s="159"/>
      <c r="BX51" s="159"/>
      <c r="BY51" s="159"/>
      <c r="BZ51" s="159"/>
      <c r="CA51" s="159"/>
      <c r="CB51" s="159"/>
      <c r="CC51" s="159"/>
      <c r="CD51" s="159"/>
      <c r="CE51" s="159"/>
      <c r="CF51" s="159"/>
      <c r="CG51" s="159"/>
      <c r="CH51" s="159"/>
      <c r="CI51" s="159"/>
      <c r="CJ51" s="159"/>
      <c r="CK51" s="159"/>
      <c r="CL51" s="159"/>
      <c r="CM51" s="159"/>
      <c r="CN51" s="159"/>
      <c r="CO51" s="159"/>
      <c r="CP51" s="174"/>
      <c r="CQ51" s="174"/>
      <c r="CR51" s="174"/>
      <c r="CS51" s="174"/>
      <c r="CT51" s="174"/>
      <c r="CU51" s="174"/>
      <c r="CV51" s="174"/>
      <c r="CW51" s="174"/>
      <c r="CX51" s="174"/>
      <c r="CY51" s="174"/>
      <c r="CZ51" s="174"/>
      <c r="DA51" s="174"/>
      <c r="DB51" s="174"/>
      <c r="DC51" s="174"/>
      <c r="DD51" s="174"/>
      <c r="DE51" s="174"/>
      <c r="DF51" s="174"/>
      <c r="DG51" s="174"/>
      <c r="DH51" s="174"/>
      <c r="DI51" s="174"/>
      <c r="DJ51" s="174"/>
      <c r="DK51" s="174"/>
      <c r="DL51" s="174"/>
      <c r="DM51" s="174"/>
    </row>
    <row r="52" spans="2:117">
      <c r="B52" s="851"/>
      <c r="C52" s="7"/>
      <c r="D52" s="7">
        <f t="shared" ref="D52:D89" si="4">E52+F52-1</f>
        <v>35</v>
      </c>
      <c r="E52" s="7">
        <f t="shared" ref="E52:E66" si="5">D51+1</f>
        <v>32</v>
      </c>
      <c r="F52" s="7">
        <v>4</v>
      </c>
      <c r="G52" s="7"/>
      <c r="H52" s="8"/>
      <c r="I52" s="7"/>
      <c r="J52" s="15" t="s">
        <v>1578</v>
      </c>
      <c r="K52" s="16"/>
      <c r="L52" s="16"/>
      <c r="M52" s="7" t="s">
        <v>1582</v>
      </c>
      <c r="N52" s="7"/>
      <c r="O52" s="25" t="s">
        <v>1583</v>
      </c>
      <c r="P52" s="8" t="s">
        <v>1537</v>
      </c>
      <c r="Q52" s="8"/>
      <c r="R52" s="373" t="s">
        <v>1518</v>
      </c>
      <c r="S52" s="80" t="s">
        <v>1584</v>
      </c>
      <c r="T52" s="209" t="s">
        <v>1542</v>
      </c>
      <c r="U52" s="331"/>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c r="AR52" s="159"/>
      <c r="AS52" s="176"/>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59"/>
      <c r="BS52" s="159"/>
      <c r="BT52" s="159"/>
      <c r="BU52" s="159"/>
      <c r="BV52" s="159"/>
      <c r="BW52" s="159"/>
      <c r="BX52" s="159"/>
      <c r="BY52" s="159"/>
      <c r="BZ52" s="159"/>
      <c r="CA52" s="159"/>
      <c r="CB52" s="159"/>
      <c r="CC52" s="159"/>
      <c r="CD52" s="159"/>
      <c r="CE52" s="159"/>
      <c r="CF52" s="159"/>
      <c r="CG52" s="159"/>
      <c r="CH52" s="159"/>
      <c r="CI52" s="159"/>
      <c r="CJ52" s="159"/>
      <c r="CK52" s="159"/>
      <c r="CL52" s="159"/>
      <c r="CM52" s="159"/>
      <c r="CN52" s="159"/>
      <c r="CO52" s="159"/>
      <c r="CP52" s="174"/>
      <c r="CQ52" s="174"/>
      <c r="CR52" s="174"/>
      <c r="CS52" s="174"/>
      <c r="CT52" s="174"/>
      <c r="CU52" s="174"/>
      <c r="CV52" s="174"/>
      <c r="CW52" s="174"/>
      <c r="CX52" s="174"/>
      <c r="CY52" s="174"/>
      <c r="CZ52" s="174"/>
      <c r="DA52" s="174"/>
      <c r="DB52" s="174"/>
      <c r="DC52" s="174"/>
      <c r="DD52" s="174"/>
      <c r="DE52" s="174"/>
      <c r="DF52" s="174"/>
      <c r="DG52" s="174"/>
      <c r="DH52" s="174"/>
      <c r="DI52" s="174"/>
      <c r="DJ52" s="174"/>
      <c r="DK52" s="174"/>
      <c r="DL52" s="174"/>
      <c r="DM52" s="174"/>
    </row>
    <row r="53" spans="2:117">
      <c r="B53" s="851"/>
      <c r="C53" s="7"/>
      <c r="D53" s="7">
        <f t="shared" si="4"/>
        <v>63</v>
      </c>
      <c r="E53" s="7">
        <f t="shared" si="5"/>
        <v>36</v>
      </c>
      <c r="F53" s="7">
        <v>28</v>
      </c>
      <c r="G53" s="7"/>
      <c r="H53" s="8"/>
      <c r="I53" s="7"/>
      <c r="J53" s="15" t="s">
        <v>1578</v>
      </c>
      <c r="K53" s="16"/>
      <c r="L53" s="16"/>
      <c r="M53" s="7"/>
      <c r="N53" s="7"/>
      <c r="O53" s="25" t="s">
        <v>1585</v>
      </c>
      <c r="P53" s="8"/>
      <c r="Q53" s="8"/>
      <c r="R53" s="373" t="s">
        <v>1518</v>
      </c>
      <c r="S53" s="32" t="s">
        <v>1586</v>
      </c>
      <c r="T53" s="209" t="s">
        <v>1542</v>
      </c>
      <c r="U53" s="331"/>
      <c r="V53" s="159"/>
      <c r="W53" s="159"/>
      <c r="X53" s="159"/>
      <c r="Y53" s="159"/>
      <c r="Z53" s="159"/>
      <c r="AA53" s="159"/>
      <c r="AB53" s="159"/>
      <c r="AC53" s="159"/>
      <c r="AD53" s="159"/>
      <c r="AE53" s="159"/>
      <c r="AF53" s="159"/>
      <c r="AG53" s="159"/>
      <c r="AH53" s="159"/>
      <c r="AI53" s="159"/>
      <c r="AJ53" s="159"/>
      <c r="AK53" s="159"/>
      <c r="AL53" s="159"/>
      <c r="AM53" s="159"/>
      <c r="AN53" s="159"/>
      <c r="AO53" s="159"/>
      <c r="AP53" s="159"/>
      <c r="AQ53" s="159"/>
      <c r="AR53" s="159"/>
      <c r="AS53" s="176"/>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59"/>
      <c r="BS53" s="159"/>
      <c r="BT53" s="159"/>
      <c r="BU53" s="159"/>
      <c r="BV53" s="159"/>
      <c r="BW53" s="159"/>
      <c r="BX53" s="159"/>
      <c r="BY53" s="159"/>
      <c r="BZ53" s="159"/>
      <c r="CA53" s="159"/>
      <c r="CB53" s="159"/>
      <c r="CC53" s="159"/>
      <c r="CD53" s="159"/>
      <c r="CE53" s="159"/>
      <c r="CF53" s="159"/>
      <c r="CG53" s="159"/>
      <c r="CH53" s="159"/>
      <c r="CI53" s="159"/>
      <c r="CJ53" s="159"/>
      <c r="CK53" s="159"/>
      <c r="CL53" s="159"/>
      <c r="CM53" s="159"/>
      <c r="CN53" s="159"/>
      <c r="CO53" s="159"/>
      <c r="CP53" s="174"/>
      <c r="CQ53" s="174"/>
      <c r="CR53" s="174"/>
      <c r="CS53" s="174"/>
      <c r="CT53" s="174"/>
      <c r="CU53" s="174"/>
      <c r="CV53" s="174"/>
      <c r="CW53" s="174"/>
      <c r="CX53" s="174"/>
      <c r="CY53" s="174"/>
      <c r="CZ53" s="174"/>
      <c r="DA53" s="174"/>
      <c r="DB53" s="174"/>
      <c r="DC53" s="174"/>
      <c r="DD53" s="174"/>
      <c r="DE53" s="174"/>
      <c r="DF53" s="174"/>
      <c r="DG53" s="174"/>
      <c r="DH53" s="174"/>
      <c r="DI53" s="174"/>
      <c r="DJ53" s="174"/>
      <c r="DK53" s="174"/>
      <c r="DL53" s="174"/>
      <c r="DM53" s="174"/>
    </row>
    <row r="54" spans="2:117">
      <c r="B54" s="851"/>
      <c r="C54" s="7"/>
      <c r="D54" s="24">
        <f t="shared" si="4"/>
        <v>65</v>
      </c>
      <c r="E54" s="24">
        <f t="shared" si="5"/>
        <v>64</v>
      </c>
      <c r="F54" s="24">
        <v>2</v>
      </c>
      <c r="G54" s="7"/>
      <c r="H54" s="8"/>
      <c r="I54" s="7"/>
      <c r="J54" s="15" t="s">
        <v>1578</v>
      </c>
      <c r="K54" s="16"/>
      <c r="L54" s="16"/>
      <c r="M54" s="7"/>
      <c r="N54" s="7"/>
      <c r="O54" s="25" t="s">
        <v>1587</v>
      </c>
      <c r="P54" s="8"/>
      <c r="Q54" s="8"/>
      <c r="R54" s="373" t="s">
        <v>1518</v>
      </c>
      <c r="S54" s="32" t="s">
        <v>1588</v>
      </c>
      <c r="T54" s="209" t="s">
        <v>1542</v>
      </c>
      <c r="U54" s="331"/>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76"/>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59"/>
      <c r="BS54" s="159"/>
      <c r="BT54" s="159"/>
      <c r="BU54" s="159"/>
      <c r="BV54" s="159"/>
      <c r="BW54" s="159"/>
      <c r="BX54" s="159"/>
      <c r="BY54" s="159"/>
      <c r="BZ54" s="159"/>
      <c r="CA54" s="159"/>
      <c r="CB54" s="159"/>
      <c r="CC54" s="159"/>
      <c r="CD54" s="159"/>
      <c r="CE54" s="159"/>
      <c r="CF54" s="159"/>
      <c r="CG54" s="159"/>
      <c r="CH54" s="159"/>
      <c r="CI54" s="159"/>
      <c r="CJ54" s="159"/>
      <c r="CK54" s="159"/>
      <c r="CL54" s="159"/>
      <c r="CM54" s="159"/>
      <c r="CN54" s="159"/>
      <c r="CO54" s="159"/>
      <c r="CP54" s="174"/>
      <c r="CQ54" s="174"/>
      <c r="CR54" s="174"/>
      <c r="CS54" s="174"/>
      <c r="CT54" s="174"/>
      <c r="CU54" s="174"/>
      <c r="CV54" s="174"/>
      <c r="CW54" s="174"/>
      <c r="CX54" s="174"/>
      <c r="CY54" s="174"/>
      <c r="CZ54" s="174"/>
      <c r="DA54" s="174"/>
      <c r="DB54" s="174"/>
      <c r="DC54" s="174"/>
      <c r="DD54" s="174"/>
      <c r="DE54" s="174"/>
      <c r="DF54" s="174"/>
      <c r="DG54" s="174"/>
      <c r="DH54" s="174"/>
      <c r="DI54" s="174"/>
      <c r="DJ54" s="174"/>
      <c r="DK54" s="174"/>
      <c r="DL54" s="174"/>
      <c r="DM54" s="174"/>
    </row>
    <row r="55" spans="2:117">
      <c r="B55" s="851"/>
      <c r="C55" s="7"/>
      <c r="D55" s="24">
        <f t="shared" si="4"/>
        <v>66</v>
      </c>
      <c r="E55" s="24">
        <f t="shared" si="5"/>
        <v>66</v>
      </c>
      <c r="F55" s="24">
        <v>1</v>
      </c>
      <c r="G55" s="7"/>
      <c r="H55" s="8"/>
      <c r="I55" s="7"/>
      <c r="J55" s="15" t="s">
        <v>1578</v>
      </c>
      <c r="K55" s="16"/>
      <c r="L55" s="16"/>
      <c r="M55" s="24" t="s">
        <v>1589</v>
      </c>
      <c r="N55" s="7"/>
      <c r="O55" s="25" t="s">
        <v>1590</v>
      </c>
      <c r="P55" s="8"/>
      <c r="Q55" s="8"/>
      <c r="R55" s="373" t="s">
        <v>1518</v>
      </c>
      <c r="S55" s="32"/>
      <c r="T55" s="209" t="s">
        <v>1542</v>
      </c>
      <c r="U55" s="331"/>
      <c r="V55" s="159"/>
      <c r="W55" s="159"/>
      <c r="X55" s="159"/>
      <c r="Y55" s="159"/>
      <c r="Z55" s="159"/>
      <c r="AA55" s="159"/>
      <c r="AB55" s="159"/>
      <c r="AC55" s="159"/>
      <c r="AD55" s="159"/>
      <c r="AE55" s="159"/>
      <c r="AF55" s="159"/>
      <c r="AG55" s="159"/>
      <c r="AH55" s="159"/>
      <c r="AI55" s="159"/>
      <c r="AJ55" s="159"/>
      <c r="AK55" s="159"/>
      <c r="AL55" s="159"/>
      <c r="AM55" s="159"/>
      <c r="AN55" s="159"/>
      <c r="AO55" s="159"/>
      <c r="AP55" s="159"/>
      <c r="AQ55" s="159"/>
      <c r="AR55" s="159"/>
      <c r="AS55" s="176"/>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59"/>
      <c r="BS55" s="159"/>
      <c r="BT55" s="159"/>
      <c r="BU55" s="159"/>
      <c r="BV55" s="159"/>
      <c r="BW55" s="159"/>
      <c r="BX55" s="159"/>
      <c r="BY55" s="159"/>
      <c r="BZ55" s="159"/>
      <c r="CA55" s="159"/>
      <c r="CB55" s="159"/>
      <c r="CC55" s="159"/>
      <c r="CD55" s="159"/>
      <c r="CE55" s="159"/>
      <c r="CF55" s="159"/>
      <c r="CG55" s="159"/>
      <c r="CH55" s="159"/>
      <c r="CI55" s="159"/>
      <c r="CJ55" s="159"/>
      <c r="CK55" s="159"/>
      <c r="CL55" s="159"/>
      <c r="CM55" s="159"/>
      <c r="CN55" s="159"/>
      <c r="CO55" s="159"/>
      <c r="CP55" s="174"/>
      <c r="CQ55" s="174"/>
      <c r="CR55" s="174"/>
      <c r="CS55" s="174"/>
      <c r="CT55" s="174"/>
      <c r="CU55" s="174"/>
      <c r="CV55" s="174"/>
      <c r="CW55" s="174"/>
      <c r="CX55" s="174"/>
      <c r="CY55" s="174"/>
      <c r="CZ55" s="174"/>
      <c r="DA55" s="174"/>
      <c r="DB55" s="174"/>
      <c r="DC55" s="174"/>
      <c r="DD55" s="174"/>
      <c r="DE55" s="174"/>
      <c r="DF55" s="174"/>
      <c r="DG55" s="174"/>
      <c r="DH55" s="174"/>
      <c r="DI55" s="174"/>
      <c r="DJ55" s="174"/>
      <c r="DK55" s="174"/>
      <c r="DL55" s="174"/>
      <c r="DM55" s="174"/>
    </row>
    <row r="56" spans="2:117">
      <c r="B56" s="851"/>
      <c r="C56" s="7"/>
      <c r="D56" s="24">
        <f t="shared" si="4"/>
        <v>67</v>
      </c>
      <c r="E56" s="24">
        <f t="shared" si="5"/>
        <v>67</v>
      </c>
      <c r="F56" s="7">
        <v>1</v>
      </c>
      <c r="G56" s="7"/>
      <c r="H56" s="8"/>
      <c r="I56" s="7"/>
      <c r="J56" s="15" t="s">
        <v>1578</v>
      </c>
      <c r="K56" s="16"/>
      <c r="L56" s="16"/>
      <c r="M56" s="7" t="s">
        <v>1591</v>
      </c>
      <c r="N56" s="7"/>
      <c r="O56" s="25" t="s">
        <v>1592</v>
      </c>
      <c r="P56" s="8" t="s">
        <v>1537</v>
      </c>
      <c r="Q56" s="8"/>
      <c r="R56" s="373" t="s">
        <v>1518</v>
      </c>
      <c r="S56" s="80" t="s">
        <v>1593</v>
      </c>
      <c r="T56" s="209" t="s">
        <v>1542</v>
      </c>
      <c r="U56" s="331"/>
      <c r="V56" s="159"/>
      <c r="W56" s="159"/>
      <c r="X56" s="159"/>
      <c r="Y56" s="159"/>
      <c r="Z56" s="159"/>
      <c r="AA56" s="159"/>
      <c r="AB56" s="159"/>
      <c r="AC56" s="159"/>
      <c r="AD56" s="159"/>
      <c r="AE56" s="159"/>
      <c r="AF56" s="159"/>
      <c r="AG56" s="159"/>
      <c r="AH56" s="159"/>
      <c r="AI56" s="159"/>
      <c r="AJ56" s="159"/>
      <c r="AK56" s="159"/>
      <c r="AL56" s="159"/>
      <c r="AM56" s="159"/>
      <c r="AN56" s="159"/>
      <c r="AO56" s="159"/>
      <c r="AP56" s="159"/>
      <c r="AQ56" s="159"/>
      <c r="AR56" s="159"/>
      <c r="AS56" s="176"/>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59"/>
      <c r="BS56" s="159"/>
      <c r="BT56" s="159"/>
      <c r="BU56" s="159"/>
      <c r="BV56" s="159"/>
      <c r="BW56" s="159"/>
      <c r="BX56" s="159"/>
      <c r="BY56" s="159"/>
      <c r="BZ56" s="159"/>
      <c r="CA56" s="159"/>
      <c r="CB56" s="159"/>
      <c r="CC56" s="159"/>
      <c r="CD56" s="159"/>
      <c r="CE56" s="159"/>
      <c r="CF56" s="159"/>
      <c r="CG56" s="159"/>
      <c r="CH56" s="159"/>
      <c r="CI56" s="159"/>
      <c r="CJ56" s="159"/>
      <c r="CK56" s="159"/>
      <c r="CL56" s="159"/>
      <c r="CM56" s="159"/>
      <c r="CN56" s="159"/>
      <c r="CO56" s="159"/>
      <c r="CP56" s="174"/>
      <c r="CQ56" s="174"/>
      <c r="CR56" s="174"/>
      <c r="CS56" s="174"/>
      <c r="CT56" s="174"/>
      <c r="CU56" s="174"/>
      <c r="CV56" s="174"/>
      <c r="CW56" s="174"/>
      <c r="CX56" s="174"/>
      <c r="CY56" s="174"/>
      <c r="CZ56" s="174"/>
      <c r="DA56" s="174"/>
      <c r="DB56" s="174"/>
      <c r="DC56" s="174"/>
      <c r="DD56" s="174"/>
      <c r="DE56" s="174"/>
      <c r="DF56" s="174"/>
      <c r="DG56" s="174"/>
      <c r="DH56" s="174"/>
      <c r="DI56" s="174"/>
      <c r="DJ56" s="174"/>
      <c r="DK56" s="174"/>
      <c r="DL56" s="174"/>
      <c r="DM56" s="174"/>
    </row>
    <row r="57" spans="2:117">
      <c r="B57" s="851"/>
      <c r="C57" s="7"/>
      <c r="D57" s="24">
        <f t="shared" si="4"/>
        <v>68</v>
      </c>
      <c r="E57" s="24">
        <f t="shared" si="5"/>
        <v>68</v>
      </c>
      <c r="F57" s="7">
        <v>1</v>
      </c>
      <c r="G57" s="7"/>
      <c r="H57" s="8"/>
      <c r="I57" s="7"/>
      <c r="J57" s="15" t="s">
        <v>1578</v>
      </c>
      <c r="K57" s="16"/>
      <c r="L57" s="16"/>
      <c r="M57" s="7" t="s">
        <v>1594</v>
      </c>
      <c r="N57" s="7"/>
      <c r="O57" s="8" t="s">
        <v>1592</v>
      </c>
      <c r="P57" s="8" t="s">
        <v>1537</v>
      </c>
      <c r="Q57" s="8"/>
      <c r="R57" s="373" t="s">
        <v>1518</v>
      </c>
      <c r="S57" s="80" t="s">
        <v>1595</v>
      </c>
      <c r="T57" s="209" t="s">
        <v>1542</v>
      </c>
      <c r="U57" s="331"/>
      <c r="V57" s="159"/>
      <c r="W57" s="159"/>
      <c r="X57" s="159"/>
      <c r="Y57" s="159"/>
      <c r="Z57" s="159"/>
      <c r="AA57" s="159"/>
      <c r="AB57" s="159"/>
      <c r="AC57" s="159"/>
      <c r="AD57" s="159"/>
      <c r="AE57" s="159"/>
      <c r="AF57" s="159"/>
      <c r="AG57" s="159"/>
      <c r="AH57" s="159"/>
      <c r="AI57" s="159"/>
      <c r="AJ57" s="159"/>
      <c r="AK57" s="159"/>
      <c r="AL57" s="159"/>
      <c r="AM57" s="159"/>
      <c r="AN57" s="159"/>
      <c r="AO57" s="159"/>
      <c r="AP57" s="159"/>
      <c r="AQ57" s="159"/>
      <c r="AR57" s="159"/>
      <c r="AS57" s="176"/>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59"/>
      <c r="BS57" s="159"/>
      <c r="BT57" s="159"/>
      <c r="BU57" s="159"/>
      <c r="BV57" s="159"/>
      <c r="BW57" s="159"/>
      <c r="BX57" s="159"/>
      <c r="BY57" s="159"/>
      <c r="BZ57" s="159"/>
      <c r="CA57" s="159"/>
      <c r="CB57" s="159"/>
      <c r="CC57" s="159"/>
      <c r="CD57" s="159"/>
      <c r="CE57" s="159"/>
      <c r="CF57" s="159"/>
      <c r="CG57" s="159"/>
      <c r="CH57" s="159"/>
      <c r="CI57" s="159"/>
      <c r="CJ57" s="159"/>
      <c r="CK57" s="159"/>
      <c r="CL57" s="159"/>
      <c r="CM57" s="159"/>
      <c r="CN57" s="159"/>
      <c r="CO57" s="159"/>
      <c r="CP57" s="174"/>
      <c r="CQ57" s="174"/>
      <c r="CR57" s="174"/>
      <c r="CS57" s="174"/>
      <c r="CT57" s="174"/>
      <c r="CU57" s="174"/>
      <c r="CV57" s="174"/>
      <c r="CW57" s="174"/>
      <c r="CX57" s="174"/>
      <c r="CY57" s="174"/>
      <c r="CZ57" s="174"/>
      <c r="DA57" s="174"/>
      <c r="DB57" s="174"/>
      <c r="DC57" s="174"/>
      <c r="DD57" s="174"/>
      <c r="DE57" s="174"/>
      <c r="DF57" s="174"/>
      <c r="DG57" s="174"/>
      <c r="DH57" s="174"/>
      <c r="DI57" s="174"/>
      <c r="DJ57" s="174"/>
      <c r="DK57" s="174"/>
      <c r="DL57" s="174"/>
      <c r="DM57" s="174"/>
    </row>
    <row r="58" spans="2:117">
      <c r="B58" s="851"/>
      <c r="C58" s="7"/>
      <c r="D58" s="24">
        <f t="shared" si="4"/>
        <v>69</v>
      </c>
      <c r="E58" s="24">
        <f t="shared" si="5"/>
        <v>69</v>
      </c>
      <c r="F58" s="7">
        <v>1</v>
      </c>
      <c r="G58" s="7"/>
      <c r="H58" s="8"/>
      <c r="I58" s="7"/>
      <c r="J58" s="15" t="s">
        <v>1578</v>
      </c>
      <c r="K58" s="16"/>
      <c r="L58" s="16"/>
      <c r="M58" s="7" t="s">
        <v>1596</v>
      </c>
      <c r="N58" s="7"/>
      <c r="O58" s="8" t="s">
        <v>1592</v>
      </c>
      <c r="P58" s="8" t="s">
        <v>1537</v>
      </c>
      <c r="Q58" s="8"/>
      <c r="R58" s="373" t="s">
        <v>1518</v>
      </c>
      <c r="S58" s="80" t="s">
        <v>1597</v>
      </c>
      <c r="T58" s="209" t="s">
        <v>1542</v>
      </c>
      <c r="U58" s="331"/>
      <c r="V58" s="159"/>
      <c r="W58" s="159"/>
      <c r="X58" s="159"/>
      <c r="Y58" s="159"/>
      <c r="Z58" s="159"/>
      <c r="AA58" s="159"/>
      <c r="AB58" s="159"/>
      <c r="AC58" s="159"/>
      <c r="AD58" s="159"/>
      <c r="AE58" s="159"/>
      <c r="AF58" s="159"/>
      <c r="AG58" s="159"/>
      <c r="AH58" s="159"/>
      <c r="AI58" s="159"/>
      <c r="AJ58" s="159"/>
      <c r="AK58" s="159"/>
      <c r="AL58" s="159"/>
      <c r="AM58" s="159"/>
      <c r="AN58" s="159"/>
      <c r="AO58" s="159"/>
      <c r="AP58" s="159"/>
      <c r="AQ58" s="159"/>
      <c r="AR58" s="159"/>
      <c r="AS58" s="176"/>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59"/>
      <c r="BS58" s="159"/>
      <c r="BT58" s="159"/>
      <c r="BU58" s="159"/>
      <c r="BV58" s="159"/>
      <c r="BW58" s="159"/>
      <c r="BX58" s="159"/>
      <c r="BY58" s="159"/>
      <c r="BZ58" s="159"/>
      <c r="CA58" s="159"/>
      <c r="CB58" s="159"/>
      <c r="CC58" s="159"/>
      <c r="CD58" s="159"/>
      <c r="CE58" s="159"/>
      <c r="CF58" s="159"/>
      <c r="CG58" s="159"/>
      <c r="CH58" s="159"/>
      <c r="CI58" s="159"/>
      <c r="CJ58" s="159"/>
      <c r="CK58" s="159"/>
      <c r="CL58" s="159"/>
      <c r="CM58" s="159"/>
      <c r="CN58" s="159"/>
      <c r="CO58" s="159"/>
      <c r="CP58" s="174"/>
      <c r="CQ58" s="174"/>
      <c r="CR58" s="174"/>
      <c r="CS58" s="174"/>
      <c r="CT58" s="174"/>
      <c r="CU58" s="174"/>
      <c r="CV58" s="174"/>
      <c r="CW58" s="174"/>
      <c r="CX58" s="174"/>
      <c r="CY58" s="174"/>
      <c r="CZ58" s="174"/>
      <c r="DA58" s="174"/>
      <c r="DB58" s="174"/>
      <c r="DC58" s="174"/>
      <c r="DD58" s="174"/>
      <c r="DE58" s="174"/>
      <c r="DF58" s="174"/>
      <c r="DG58" s="174"/>
      <c r="DH58" s="174"/>
      <c r="DI58" s="174"/>
      <c r="DJ58" s="174"/>
      <c r="DK58" s="174"/>
      <c r="DL58" s="174"/>
      <c r="DM58" s="174"/>
    </row>
    <row r="59" spans="2:117">
      <c r="B59" s="851"/>
      <c r="C59" s="7"/>
      <c r="D59" s="24">
        <f t="shared" si="4"/>
        <v>70</v>
      </c>
      <c r="E59" s="24">
        <f t="shared" si="5"/>
        <v>70</v>
      </c>
      <c r="F59" s="7">
        <v>1</v>
      </c>
      <c r="G59" s="7"/>
      <c r="H59" s="8"/>
      <c r="I59" s="7"/>
      <c r="J59" s="15" t="s">
        <v>1578</v>
      </c>
      <c r="K59" s="16"/>
      <c r="L59" s="16"/>
      <c r="M59" s="7" t="s">
        <v>1598</v>
      </c>
      <c r="N59" s="7"/>
      <c r="O59" s="8" t="s">
        <v>1592</v>
      </c>
      <c r="P59" s="8" t="s">
        <v>1537</v>
      </c>
      <c r="Q59" s="8"/>
      <c r="R59" s="373" t="s">
        <v>1518</v>
      </c>
      <c r="S59" s="80" t="s">
        <v>1599</v>
      </c>
      <c r="T59" s="209" t="s">
        <v>1542</v>
      </c>
      <c r="U59" s="331"/>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c r="AR59" s="159"/>
      <c r="AS59" s="176"/>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59"/>
      <c r="BS59" s="159"/>
      <c r="BT59" s="159"/>
      <c r="BU59" s="159"/>
      <c r="BV59" s="159"/>
      <c r="BW59" s="159"/>
      <c r="BX59" s="159"/>
      <c r="BY59" s="159"/>
      <c r="BZ59" s="159"/>
      <c r="CA59" s="159"/>
      <c r="CB59" s="159"/>
      <c r="CC59" s="159"/>
      <c r="CD59" s="159"/>
      <c r="CE59" s="159"/>
      <c r="CF59" s="159"/>
      <c r="CG59" s="159"/>
      <c r="CH59" s="159"/>
      <c r="CI59" s="159"/>
      <c r="CJ59" s="159"/>
      <c r="CK59" s="159"/>
      <c r="CL59" s="159"/>
      <c r="CM59" s="159"/>
      <c r="CN59" s="159"/>
      <c r="CO59" s="159"/>
      <c r="CP59" s="174"/>
      <c r="CQ59" s="174"/>
      <c r="CR59" s="174"/>
      <c r="CS59" s="174"/>
      <c r="CT59" s="174"/>
      <c r="CU59" s="174"/>
      <c r="CV59" s="174"/>
      <c r="CW59" s="174"/>
      <c r="CX59" s="174"/>
      <c r="CY59" s="174"/>
      <c r="CZ59" s="174"/>
      <c r="DA59" s="174"/>
      <c r="DB59" s="174"/>
      <c r="DC59" s="174"/>
      <c r="DD59" s="174"/>
      <c r="DE59" s="174"/>
      <c r="DF59" s="174"/>
      <c r="DG59" s="174"/>
      <c r="DH59" s="174"/>
      <c r="DI59" s="174"/>
      <c r="DJ59" s="174"/>
      <c r="DK59" s="174"/>
      <c r="DL59" s="174"/>
      <c r="DM59" s="174"/>
    </row>
    <row r="60" spans="2:117">
      <c r="B60" s="851"/>
      <c r="C60" s="7"/>
      <c r="D60" s="24">
        <f t="shared" si="4"/>
        <v>71</v>
      </c>
      <c r="E60" s="24">
        <f t="shared" si="5"/>
        <v>71</v>
      </c>
      <c r="F60" s="7">
        <v>1</v>
      </c>
      <c r="G60" s="7"/>
      <c r="H60" s="8"/>
      <c r="I60" s="7"/>
      <c r="J60" s="15" t="s">
        <v>1578</v>
      </c>
      <c r="K60" s="16"/>
      <c r="L60" s="16"/>
      <c r="M60" s="7" t="s">
        <v>1600</v>
      </c>
      <c r="N60" s="7"/>
      <c r="O60" s="8" t="s">
        <v>1592</v>
      </c>
      <c r="P60" s="8" t="s">
        <v>1537</v>
      </c>
      <c r="Q60" s="8"/>
      <c r="R60" s="373" t="s">
        <v>1518</v>
      </c>
      <c r="S60" s="80" t="s">
        <v>1601</v>
      </c>
      <c r="T60" s="209" t="s">
        <v>1542</v>
      </c>
      <c r="U60" s="331"/>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c r="AR60" s="159"/>
      <c r="AS60" s="176"/>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59"/>
      <c r="BS60" s="159"/>
      <c r="BT60" s="159"/>
      <c r="BU60" s="159"/>
      <c r="BV60" s="159"/>
      <c r="BW60" s="159"/>
      <c r="BX60" s="159"/>
      <c r="BY60" s="159"/>
      <c r="BZ60" s="159"/>
      <c r="CA60" s="159"/>
      <c r="CB60" s="159"/>
      <c r="CC60" s="159"/>
      <c r="CD60" s="159"/>
      <c r="CE60" s="159"/>
      <c r="CF60" s="159"/>
      <c r="CG60" s="159"/>
      <c r="CH60" s="159"/>
      <c r="CI60" s="159"/>
      <c r="CJ60" s="159"/>
      <c r="CK60" s="159"/>
      <c r="CL60" s="159"/>
      <c r="CM60" s="159"/>
      <c r="CN60" s="159"/>
      <c r="CO60" s="159"/>
      <c r="CP60" s="174"/>
      <c r="CQ60" s="174"/>
      <c r="CR60" s="174"/>
      <c r="CS60" s="174"/>
      <c r="CT60" s="174"/>
      <c r="CU60" s="174"/>
      <c r="CV60" s="174"/>
      <c r="CW60" s="174"/>
      <c r="CX60" s="174"/>
      <c r="CY60" s="174"/>
      <c r="CZ60" s="174"/>
      <c r="DA60" s="174"/>
      <c r="DB60" s="174"/>
      <c r="DC60" s="174"/>
      <c r="DD60" s="174"/>
      <c r="DE60" s="174"/>
      <c r="DF60" s="174"/>
      <c r="DG60" s="174"/>
      <c r="DH60" s="174"/>
      <c r="DI60" s="174"/>
      <c r="DJ60" s="174"/>
      <c r="DK60" s="174"/>
      <c r="DL60" s="174"/>
      <c r="DM60" s="174"/>
    </row>
    <row r="61" spans="2:117">
      <c r="B61" s="851"/>
      <c r="C61" s="7"/>
      <c r="D61" s="24">
        <f t="shared" si="4"/>
        <v>75</v>
      </c>
      <c r="E61" s="24">
        <f t="shared" si="5"/>
        <v>72</v>
      </c>
      <c r="F61" s="7">
        <v>4</v>
      </c>
      <c r="G61" s="7"/>
      <c r="H61" s="8"/>
      <c r="I61" s="7"/>
      <c r="J61" s="15" t="s">
        <v>1578</v>
      </c>
      <c r="K61" s="16"/>
      <c r="L61" s="16"/>
      <c r="M61" s="7" t="s">
        <v>1602</v>
      </c>
      <c r="N61" s="7"/>
      <c r="O61" s="8" t="s">
        <v>1603</v>
      </c>
      <c r="P61" s="8" t="s">
        <v>1537</v>
      </c>
      <c r="Q61" s="8"/>
      <c r="R61" s="373" t="s">
        <v>1518</v>
      </c>
      <c r="S61" s="80" t="s">
        <v>1604</v>
      </c>
      <c r="T61" s="209" t="s">
        <v>1542</v>
      </c>
      <c r="U61" s="331"/>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76"/>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59"/>
      <c r="BS61" s="159"/>
      <c r="BT61" s="159"/>
      <c r="BU61" s="159"/>
      <c r="BV61" s="159"/>
      <c r="BW61" s="159"/>
      <c r="BX61" s="159"/>
      <c r="BY61" s="159"/>
      <c r="BZ61" s="159"/>
      <c r="CA61" s="159"/>
      <c r="CB61" s="159"/>
      <c r="CC61" s="159"/>
      <c r="CD61" s="159"/>
      <c r="CE61" s="159"/>
      <c r="CF61" s="159"/>
      <c r="CG61" s="159"/>
      <c r="CH61" s="159"/>
      <c r="CI61" s="159"/>
      <c r="CJ61" s="159"/>
      <c r="CK61" s="159"/>
      <c r="CL61" s="159"/>
      <c r="CM61" s="159"/>
      <c r="CN61" s="159"/>
      <c r="CO61" s="159"/>
      <c r="CP61" s="174"/>
      <c r="CQ61" s="174"/>
      <c r="CR61" s="174"/>
      <c r="CS61" s="174"/>
      <c r="CT61" s="174"/>
      <c r="CU61" s="174"/>
      <c r="CV61" s="174"/>
      <c r="CW61" s="174"/>
      <c r="CX61" s="174"/>
      <c r="CY61" s="174"/>
      <c r="CZ61" s="174"/>
      <c r="DA61" s="174"/>
      <c r="DB61" s="174"/>
      <c r="DC61" s="174"/>
      <c r="DD61" s="174"/>
      <c r="DE61" s="174"/>
      <c r="DF61" s="174"/>
      <c r="DG61" s="174"/>
      <c r="DH61" s="174"/>
      <c r="DI61" s="174"/>
      <c r="DJ61" s="174"/>
      <c r="DK61" s="174"/>
      <c r="DL61" s="174"/>
      <c r="DM61" s="174"/>
    </row>
    <row r="62" spans="2:117">
      <c r="B62" s="851"/>
      <c r="C62" s="7"/>
      <c r="D62" s="24">
        <f t="shared" si="4"/>
        <v>79</v>
      </c>
      <c r="E62" s="24">
        <f t="shared" si="5"/>
        <v>76</v>
      </c>
      <c r="F62" s="7">
        <v>4</v>
      </c>
      <c r="G62" s="7"/>
      <c r="H62" s="8"/>
      <c r="I62" s="7"/>
      <c r="J62" s="15" t="s">
        <v>1578</v>
      </c>
      <c r="K62" s="16"/>
      <c r="L62" s="16"/>
      <c r="M62" s="7" t="s">
        <v>1605</v>
      </c>
      <c r="N62" s="7"/>
      <c r="O62" s="8" t="s">
        <v>1606</v>
      </c>
      <c r="P62" s="8" t="s">
        <v>1537</v>
      </c>
      <c r="Q62" s="8"/>
      <c r="R62" s="373" t="s">
        <v>1518</v>
      </c>
      <c r="S62" s="80" t="s">
        <v>1607</v>
      </c>
      <c r="T62" s="209" t="s">
        <v>1542</v>
      </c>
      <c r="U62" s="331"/>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c r="AR62" s="159"/>
      <c r="AS62" s="176"/>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59"/>
      <c r="BS62" s="159"/>
      <c r="BT62" s="159"/>
      <c r="BU62" s="159"/>
      <c r="BV62" s="159"/>
      <c r="BW62" s="159"/>
      <c r="BX62" s="159"/>
      <c r="BY62" s="159"/>
      <c r="BZ62" s="159"/>
      <c r="CA62" s="159"/>
      <c r="CB62" s="159"/>
      <c r="CC62" s="159"/>
      <c r="CD62" s="159"/>
      <c r="CE62" s="159"/>
      <c r="CF62" s="159"/>
      <c r="CG62" s="159"/>
      <c r="CH62" s="159"/>
      <c r="CI62" s="159"/>
      <c r="CJ62" s="159"/>
      <c r="CK62" s="159"/>
      <c r="CL62" s="159"/>
      <c r="CM62" s="159"/>
      <c r="CN62" s="159"/>
      <c r="CO62" s="159"/>
      <c r="CP62" s="174"/>
      <c r="CQ62" s="174"/>
      <c r="CR62" s="174"/>
      <c r="CS62" s="174"/>
      <c r="CT62" s="174"/>
      <c r="CU62" s="174"/>
      <c r="CV62" s="174"/>
      <c r="CW62" s="174"/>
      <c r="CX62" s="174"/>
      <c r="CY62" s="174"/>
      <c r="CZ62" s="174"/>
      <c r="DA62" s="174"/>
      <c r="DB62" s="174"/>
      <c r="DC62" s="174"/>
      <c r="DD62" s="174"/>
      <c r="DE62" s="174"/>
      <c r="DF62" s="174"/>
      <c r="DG62" s="174"/>
      <c r="DH62" s="174"/>
      <c r="DI62" s="174"/>
      <c r="DJ62" s="174"/>
      <c r="DK62" s="174"/>
      <c r="DL62" s="174"/>
      <c r="DM62" s="174"/>
    </row>
    <row r="63" spans="2:117">
      <c r="B63" s="851"/>
      <c r="C63" s="7"/>
      <c r="D63" s="24">
        <f t="shared" si="4"/>
        <v>87</v>
      </c>
      <c r="E63" s="24">
        <f t="shared" si="5"/>
        <v>80</v>
      </c>
      <c r="F63" s="7">
        <v>8</v>
      </c>
      <c r="G63" s="7"/>
      <c r="H63" s="8"/>
      <c r="I63" s="7"/>
      <c r="J63" s="15" t="s">
        <v>1578</v>
      </c>
      <c r="K63" s="16"/>
      <c r="L63" s="16"/>
      <c r="M63" s="7"/>
      <c r="N63" s="7"/>
      <c r="O63" s="25" t="s">
        <v>1608</v>
      </c>
      <c r="P63" s="25"/>
      <c r="Q63" s="25"/>
      <c r="R63" s="373" t="s">
        <v>1518</v>
      </c>
      <c r="S63" s="32" t="s">
        <v>1588</v>
      </c>
      <c r="T63" s="209" t="s">
        <v>1542</v>
      </c>
      <c r="U63" s="331"/>
      <c r="V63" s="159"/>
      <c r="W63" s="159"/>
      <c r="X63" s="159"/>
      <c r="Y63" s="159"/>
      <c r="Z63" s="159"/>
      <c r="AA63" s="159"/>
      <c r="AB63" s="159"/>
      <c r="AC63" s="159"/>
      <c r="AD63" s="159"/>
      <c r="AE63" s="159"/>
      <c r="AF63" s="159"/>
      <c r="AG63" s="159"/>
      <c r="AH63" s="159"/>
      <c r="AI63" s="159"/>
      <c r="AJ63" s="159"/>
      <c r="AK63" s="159"/>
      <c r="AL63" s="159"/>
      <c r="AM63" s="159"/>
      <c r="AN63" s="159"/>
      <c r="AO63" s="159"/>
      <c r="AP63" s="159"/>
      <c r="AQ63" s="159"/>
      <c r="AR63" s="159"/>
      <c r="AS63" s="176"/>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59"/>
      <c r="BS63" s="159"/>
      <c r="BT63" s="159"/>
      <c r="BU63" s="159"/>
      <c r="BV63" s="159"/>
      <c r="BW63" s="159"/>
      <c r="BX63" s="159"/>
      <c r="BY63" s="159"/>
      <c r="BZ63" s="159"/>
      <c r="CA63" s="159"/>
      <c r="CB63" s="159"/>
      <c r="CC63" s="159"/>
      <c r="CD63" s="159"/>
      <c r="CE63" s="159"/>
      <c r="CF63" s="159"/>
      <c r="CG63" s="159"/>
      <c r="CH63" s="159"/>
      <c r="CI63" s="159"/>
      <c r="CJ63" s="159"/>
      <c r="CK63" s="159"/>
      <c r="CL63" s="159"/>
      <c r="CM63" s="159"/>
      <c r="CN63" s="159"/>
      <c r="CO63" s="159"/>
      <c r="CP63" s="174"/>
      <c r="CQ63" s="174"/>
      <c r="CR63" s="174"/>
      <c r="CS63" s="174"/>
      <c r="CT63" s="174"/>
      <c r="CU63" s="174"/>
      <c r="CV63" s="174"/>
      <c r="CW63" s="174"/>
      <c r="CX63" s="174"/>
      <c r="CY63" s="174"/>
      <c r="CZ63" s="174"/>
      <c r="DA63" s="174"/>
      <c r="DB63" s="174"/>
      <c r="DC63" s="174"/>
      <c r="DD63" s="174"/>
      <c r="DE63" s="174"/>
      <c r="DF63" s="174"/>
      <c r="DG63" s="174"/>
      <c r="DH63" s="174"/>
      <c r="DI63" s="174"/>
      <c r="DJ63" s="174"/>
      <c r="DK63" s="174"/>
      <c r="DL63" s="174"/>
      <c r="DM63" s="174"/>
    </row>
    <row r="64" spans="2:117">
      <c r="B64" s="851"/>
      <c r="C64" s="7"/>
      <c r="D64" s="24">
        <f t="shared" si="4"/>
        <v>88</v>
      </c>
      <c r="E64" s="24">
        <f t="shared" si="5"/>
        <v>88</v>
      </c>
      <c r="F64" s="24">
        <v>1</v>
      </c>
      <c r="G64" s="7"/>
      <c r="H64" s="8"/>
      <c r="I64" s="7"/>
      <c r="J64" s="15" t="s">
        <v>1578</v>
      </c>
      <c r="K64" s="16"/>
      <c r="L64" s="16"/>
      <c r="M64" s="24" t="s">
        <v>1609</v>
      </c>
      <c r="N64" s="7"/>
      <c r="O64" s="25" t="s">
        <v>1590</v>
      </c>
      <c r="P64" s="25"/>
      <c r="Q64" s="25"/>
      <c r="R64" s="373" t="s">
        <v>1518</v>
      </c>
      <c r="S64" s="32" t="s">
        <v>1610</v>
      </c>
      <c r="T64" s="209" t="s">
        <v>1542</v>
      </c>
      <c r="U64" s="331"/>
      <c r="V64" s="159"/>
      <c r="W64" s="159"/>
      <c r="X64" s="159"/>
      <c r="Y64" s="159"/>
      <c r="Z64" s="159"/>
      <c r="AA64" s="159"/>
      <c r="AB64" s="159"/>
      <c r="AC64" s="159"/>
      <c r="AD64" s="159"/>
      <c r="AE64" s="159"/>
      <c r="AF64" s="159"/>
      <c r="AG64" s="159"/>
      <c r="AH64" s="159"/>
      <c r="AI64" s="159"/>
      <c r="AJ64" s="159"/>
      <c r="AK64" s="159"/>
      <c r="AL64" s="159"/>
      <c r="AM64" s="159"/>
      <c r="AN64" s="159"/>
      <c r="AO64" s="159"/>
      <c r="AP64" s="159"/>
      <c r="AQ64" s="159"/>
      <c r="AR64" s="159"/>
      <c r="AS64" s="176"/>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59"/>
      <c r="BS64" s="159"/>
      <c r="BT64" s="159"/>
      <c r="BU64" s="159"/>
      <c r="BV64" s="159"/>
      <c r="BW64" s="159"/>
      <c r="BX64" s="159"/>
      <c r="BY64" s="159"/>
      <c r="BZ64" s="159"/>
      <c r="CA64" s="159"/>
      <c r="CB64" s="159"/>
      <c r="CC64" s="159"/>
      <c r="CD64" s="159"/>
      <c r="CE64" s="159"/>
      <c r="CF64" s="159"/>
      <c r="CG64" s="159"/>
      <c r="CH64" s="159"/>
      <c r="CI64" s="159"/>
      <c r="CJ64" s="159"/>
      <c r="CK64" s="159"/>
      <c r="CL64" s="159"/>
      <c r="CM64" s="159"/>
      <c r="CN64" s="159"/>
      <c r="CO64" s="159"/>
      <c r="CP64" s="174"/>
      <c r="CQ64" s="174"/>
      <c r="CR64" s="174"/>
      <c r="CS64" s="174"/>
      <c r="CT64" s="174"/>
      <c r="CU64" s="174"/>
      <c r="CV64" s="174"/>
      <c r="CW64" s="174"/>
      <c r="CX64" s="174"/>
      <c r="CY64" s="174"/>
      <c r="CZ64" s="174"/>
      <c r="DA64" s="174"/>
      <c r="DB64" s="174"/>
      <c r="DC64" s="174"/>
      <c r="DD64" s="174"/>
      <c r="DE64" s="174"/>
      <c r="DF64" s="174"/>
      <c r="DG64" s="174"/>
      <c r="DH64" s="174"/>
      <c r="DI64" s="174"/>
      <c r="DJ64" s="174"/>
      <c r="DK64" s="174"/>
      <c r="DL64" s="174"/>
      <c r="DM64" s="174"/>
    </row>
    <row r="65" spans="2:117">
      <c r="B65" s="851"/>
      <c r="C65" s="7"/>
      <c r="D65" s="24">
        <f t="shared" si="4"/>
        <v>95</v>
      </c>
      <c r="E65" s="24">
        <f t="shared" si="5"/>
        <v>89</v>
      </c>
      <c r="F65" s="24">
        <v>7</v>
      </c>
      <c r="G65" s="7"/>
      <c r="H65" s="8"/>
      <c r="I65" s="7"/>
      <c r="J65" s="15" t="s">
        <v>1578</v>
      </c>
      <c r="K65" s="16"/>
      <c r="L65" s="16"/>
      <c r="M65" s="24"/>
      <c r="N65" s="7"/>
      <c r="O65" s="25" t="s">
        <v>1611</v>
      </c>
      <c r="P65" s="25"/>
      <c r="Q65" s="25"/>
      <c r="R65" s="373" t="s">
        <v>1518</v>
      </c>
      <c r="S65" s="32" t="s">
        <v>1588</v>
      </c>
      <c r="T65" s="209" t="s">
        <v>1542</v>
      </c>
      <c r="U65" s="331"/>
      <c r="V65" s="159"/>
      <c r="W65" s="159"/>
      <c r="X65" s="159"/>
      <c r="Y65" s="159"/>
      <c r="Z65" s="159"/>
      <c r="AA65" s="159"/>
      <c r="AB65" s="159"/>
      <c r="AC65" s="159"/>
      <c r="AD65" s="159"/>
      <c r="AE65" s="159"/>
      <c r="AF65" s="159"/>
      <c r="AG65" s="159"/>
      <c r="AH65" s="159"/>
      <c r="AI65" s="159"/>
      <c r="AJ65" s="159"/>
      <c r="AK65" s="159"/>
      <c r="AL65" s="159"/>
      <c r="AM65" s="159"/>
      <c r="AN65" s="159"/>
      <c r="AO65" s="159"/>
      <c r="AP65" s="159"/>
      <c r="AQ65" s="159"/>
      <c r="AR65" s="159"/>
      <c r="AS65" s="176"/>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59"/>
      <c r="BS65" s="159"/>
      <c r="BT65" s="159"/>
      <c r="BU65" s="159"/>
      <c r="BV65" s="159"/>
      <c r="BW65" s="159"/>
      <c r="BX65" s="159"/>
      <c r="BY65" s="159"/>
      <c r="BZ65" s="159"/>
      <c r="CA65" s="159"/>
      <c r="CB65" s="159"/>
      <c r="CC65" s="159"/>
      <c r="CD65" s="159"/>
      <c r="CE65" s="159"/>
      <c r="CF65" s="159"/>
      <c r="CG65" s="159"/>
      <c r="CH65" s="159"/>
      <c r="CI65" s="159"/>
      <c r="CJ65" s="159"/>
      <c r="CK65" s="159"/>
      <c r="CL65" s="159"/>
      <c r="CM65" s="159"/>
      <c r="CN65" s="159"/>
      <c r="CO65" s="159"/>
      <c r="CP65" s="174"/>
      <c r="CQ65" s="174"/>
      <c r="CR65" s="174"/>
      <c r="CS65" s="174"/>
      <c r="CT65" s="174"/>
      <c r="CU65" s="174"/>
      <c r="CV65" s="174"/>
      <c r="CW65" s="174"/>
      <c r="CX65" s="174"/>
      <c r="CY65" s="174"/>
      <c r="CZ65" s="174"/>
      <c r="DA65" s="174"/>
      <c r="DB65" s="174"/>
      <c r="DC65" s="174"/>
      <c r="DD65" s="174"/>
      <c r="DE65" s="174"/>
      <c r="DF65" s="174"/>
      <c r="DG65" s="174"/>
      <c r="DH65" s="174"/>
      <c r="DI65" s="174"/>
      <c r="DJ65" s="174"/>
      <c r="DK65" s="174"/>
      <c r="DL65" s="174"/>
      <c r="DM65" s="174"/>
    </row>
    <row r="66" spans="2:117">
      <c r="B66" s="851"/>
      <c r="C66" s="7"/>
      <c r="D66" s="24">
        <f t="shared" si="4"/>
        <v>127</v>
      </c>
      <c r="E66" s="24">
        <f t="shared" si="5"/>
        <v>96</v>
      </c>
      <c r="F66" s="24">
        <v>32</v>
      </c>
      <c r="G66" s="7"/>
      <c r="H66" s="8"/>
      <c r="I66" s="7"/>
      <c r="J66" s="15" t="s">
        <v>1578</v>
      </c>
      <c r="K66" s="16"/>
      <c r="L66" s="16"/>
      <c r="N66" s="7"/>
      <c r="O66" s="25" t="s">
        <v>1612</v>
      </c>
      <c r="P66" s="25"/>
      <c r="Q66" s="25"/>
      <c r="R66" s="373" t="s">
        <v>1518</v>
      </c>
      <c r="S66" s="24" t="s">
        <v>1613</v>
      </c>
      <c r="T66" s="209" t="s">
        <v>1542</v>
      </c>
      <c r="U66" s="331"/>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76"/>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59"/>
      <c r="BS66" s="159"/>
      <c r="BT66" s="159"/>
      <c r="BU66" s="159"/>
      <c r="BV66" s="159"/>
      <c r="BW66" s="159"/>
      <c r="BX66" s="159"/>
      <c r="BY66" s="159"/>
      <c r="BZ66" s="159"/>
      <c r="CA66" s="159"/>
      <c r="CB66" s="159"/>
      <c r="CC66" s="159"/>
      <c r="CD66" s="159"/>
      <c r="CE66" s="159"/>
      <c r="CF66" s="159"/>
      <c r="CG66" s="159"/>
      <c r="CH66" s="159"/>
      <c r="CI66" s="159"/>
      <c r="CJ66" s="159"/>
      <c r="CK66" s="159"/>
      <c r="CL66" s="159"/>
      <c r="CM66" s="159"/>
      <c r="CN66" s="159"/>
      <c r="CO66" s="159"/>
      <c r="CP66" s="174"/>
      <c r="CQ66" s="174"/>
      <c r="CR66" s="174"/>
      <c r="CS66" s="174"/>
      <c r="CT66" s="174"/>
      <c r="CU66" s="174"/>
      <c r="CV66" s="174"/>
      <c r="CW66" s="174"/>
      <c r="CX66" s="174"/>
      <c r="CY66" s="174"/>
      <c r="CZ66" s="174"/>
      <c r="DA66" s="174"/>
      <c r="DB66" s="174"/>
      <c r="DC66" s="174"/>
      <c r="DD66" s="174"/>
      <c r="DE66" s="174"/>
      <c r="DF66" s="174"/>
      <c r="DG66" s="174"/>
      <c r="DH66" s="174"/>
      <c r="DI66" s="174"/>
      <c r="DJ66" s="174"/>
      <c r="DK66" s="174"/>
      <c r="DL66" s="174"/>
      <c r="DM66" s="174"/>
    </row>
    <row r="67" spans="2:117" ht="60.75">
      <c r="B67" s="851"/>
      <c r="C67" s="7"/>
      <c r="D67" s="24">
        <f t="shared" si="4"/>
        <v>31</v>
      </c>
      <c r="E67" s="24">
        <v>0</v>
      </c>
      <c r="F67" s="24">
        <v>32</v>
      </c>
      <c r="G67" s="7"/>
      <c r="H67" s="8"/>
      <c r="I67" s="7"/>
      <c r="J67" s="22" t="s">
        <v>1614</v>
      </c>
      <c r="K67" s="16"/>
      <c r="L67" s="16"/>
      <c r="M67" s="28"/>
      <c r="N67" s="7"/>
      <c r="O67" s="25" t="s">
        <v>1615</v>
      </c>
      <c r="P67" s="25"/>
      <c r="Q67" s="25"/>
      <c r="R67" s="373" t="s">
        <v>1518</v>
      </c>
      <c r="S67" s="32" t="s">
        <v>1616</v>
      </c>
      <c r="T67" s="209" t="s">
        <v>1542</v>
      </c>
      <c r="U67" s="331"/>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76"/>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59"/>
      <c r="BS67" s="159"/>
      <c r="BT67" s="159"/>
      <c r="BU67" s="159"/>
      <c r="BV67" s="159"/>
      <c r="BW67" s="159"/>
      <c r="BX67" s="159"/>
      <c r="BY67" s="159"/>
      <c r="BZ67" s="159"/>
      <c r="CA67" s="159"/>
      <c r="CB67" s="159"/>
      <c r="CC67" s="159"/>
      <c r="CD67" s="159"/>
      <c r="CE67" s="159"/>
      <c r="CF67" s="159"/>
      <c r="CG67" s="159"/>
      <c r="CH67" s="159"/>
      <c r="CI67" s="159"/>
      <c r="CJ67" s="159"/>
      <c r="CK67" s="159"/>
      <c r="CL67" s="159"/>
      <c r="CM67" s="159"/>
      <c r="CN67" s="159"/>
      <c r="CO67" s="159"/>
      <c r="CP67" s="174"/>
      <c r="CQ67" s="174"/>
      <c r="CR67" s="174"/>
      <c r="CS67" s="174"/>
      <c r="CT67" s="174"/>
      <c r="CU67" s="174"/>
      <c r="CV67" s="174"/>
      <c r="CW67" s="174"/>
      <c r="CX67" s="174"/>
      <c r="CY67" s="174"/>
      <c r="CZ67" s="174"/>
      <c r="DA67" s="174"/>
      <c r="DB67" s="174"/>
      <c r="DC67" s="174"/>
      <c r="DD67" s="174"/>
      <c r="DE67" s="174"/>
      <c r="DF67" s="174"/>
      <c r="DG67" s="174"/>
      <c r="DH67" s="174"/>
      <c r="DI67" s="174"/>
      <c r="DJ67" s="174"/>
      <c r="DK67" s="174"/>
      <c r="DL67" s="174"/>
      <c r="DM67" s="174"/>
    </row>
    <row r="68" spans="2:117">
      <c r="B68" s="851"/>
      <c r="C68" s="7"/>
      <c r="D68" s="24">
        <f t="shared" si="4"/>
        <v>63</v>
      </c>
      <c r="E68" s="24">
        <f>D67+1</f>
        <v>32</v>
      </c>
      <c r="F68" s="24">
        <v>32</v>
      </c>
      <c r="G68" s="7"/>
      <c r="H68" s="8"/>
      <c r="I68" s="7"/>
      <c r="J68" s="22" t="s">
        <v>1614</v>
      </c>
      <c r="K68" s="16"/>
      <c r="L68" s="16"/>
      <c r="M68" s="28"/>
      <c r="N68" s="7"/>
      <c r="O68" s="25" t="s">
        <v>1617</v>
      </c>
      <c r="P68" s="25"/>
      <c r="Q68" s="25"/>
      <c r="R68" s="373" t="s">
        <v>1518</v>
      </c>
      <c r="S68" s="24" t="s">
        <v>1618</v>
      </c>
      <c r="T68" s="209" t="s">
        <v>1542</v>
      </c>
      <c r="U68" s="331"/>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76"/>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59"/>
      <c r="BS68" s="159"/>
      <c r="BT68" s="159"/>
      <c r="BU68" s="159"/>
      <c r="BV68" s="159"/>
      <c r="BW68" s="159"/>
      <c r="BX68" s="159"/>
      <c r="BY68" s="159"/>
      <c r="BZ68" s="159"/>
      <c r="CA68" s="159"/>
      <c r="CB68" s="159"/>
      <c r="CC68" s="159"/>
      <c r="CD68" s="159"/>
      <c r="CE68" s="159"/>
      <c r="CF68" s="159"/>
      <c r="CG68" s="159"/>
      <c r="CH68" s="159"/>
      <c r="CI68" s="159"/>
      <c r="CJ68" s="159"/>
      <c r="CK68" s="159"/>
      <c r="CL68" s="159"/>
      <c r="CM68" s="159"/>
      <c r="CN68" s="159"/>
      <c r="CO68" s="159"/>
      <c r="CP68" s="174"/>
      <c r="CQ68" s="174"/>
      <c r="CR68" s="174"/>
      <c r="CS68" s="174"/>
      <c r="CT68" s="174"/>
      <c r="CU68" s="174"/>
      <c r="CV68" s="174"/>
      <c r="CW68" s="174"/>
      <c r="CX68" s="174"/>
      <c r="CY68" s="174"/>
      <c r="CZ68" s="174"/>
      <c r="DA68" s="174"/>
      <c r="DB68" s="174"/>
      <c r="DC68" s="174"/>
      <c r="DD68" s="174"/>
      <c r="DE68" s="174"/>
      <c r="DF68" s="174"/>
      <c r="DG68" s="174"/>
      <c r="DH68" s="174"/>
      <c r="DI68" s="174"/>
      <c r="DJ68" s="174"/>
      <c r="DK68" s="174"/>
      <c r="DL68" s="174"/>
      <c r="DM68" s="174"/>
    </row>
    <row r="69" spans="2:117">
      <c r="B69" s="851"/>
      <c r="C69" s="7"/>
      <c r="D69" s="24">
        <f t="shared" si="4"/>
        <v>95</v>
      </c>
      <c r="E69" s="24">
        <f>D68+1</f>
        <v>64</v>
      </c>
      <c r="F69" s="24">
        <v>32</v>
      </c>
      <c r="G69" s="7"/>
      <c r="H69" s="8"/>
      <c r="I69" s="7"/>
      <c r="J69" s="22" t="s">
        <v>1614</v>
      </c>
      <c r="K69" s="16"/>
      <c r="L69" s="16"/>
      <c r="M69" s="28"/>
      <c r="N69" s="7"/>
      <c r="O69" s="25" t="s">
        <v>1619</v>
      </c>
      <c r="P69" s="25"/>
      <c r="Q69" s="25"/>
      <c r="R69" s="373" t="s">
        <v>1518</v>
      </c>
      <c r="S69" s="24" t="s">
        <v>1620</v>
      </c>
      <c r="T69" s="209" t="s">
        <v>1542</v>
      </c>
      <c r="U69" s="331"/>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76"/>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59"/>
      <c r="BS69" s="159"/>
      <c r="BT69" s="159"/>
      <c r="BU69" s="159"/>
      <c r="BV69" s="159"/>
      <c r="BW69" s="159"/>
      <c r="BX69" s="159"/>
      <c r="BY69" s="159"/>
      <c r="BZ69" s="159"/>
      <c r="CA69" s="159"/>
      <c r="CB69" s="159"/>
      <c r="CC69" s="159"/>
      <c r="CD69" s="159"/>
      <c r="CE69" s="159"/>
      <c r="CF69" s="159"/>
      <c r="CG69" s="159"/>
      <c r="CH69" s="159"/>
      <c r="CI69" s="159"/>
      <c r="CJ69" s="159"/>
      <c r="CK69" s="159"/>
      <c r="CL69" s="159"/>
      <c r="CM69" s="159"/>
      <c r="CN69" s="159"/>
      <c r="CO69" s="159"/>
      <c r="CP69" s="174"/>
      <c r="CQ69" s="174"/>
      <c r="CR69" s="174"/>
      <c r="CS69" s="174"/>
      <c r="CT69" s="174"/>
      <c r="CU69" s="174"/>
      <c r="CV69" s="174"/>
      <c r="CW69" s="174"/>
      <c r="CX69" s="174"/>
      <c r="CY69" s="174"/>
      <c r="CZ69" s="174"/>
      <c r="DA69" s="174"/>
      <c r="DB69" s="174"/>
      <c r="DC69" s="174"/>
      <c r="DD69" s="174"/>
      <c r="DE69" s="174"/>
      <c r="DF69" s="174"/>
      <c r="DG69" s="174"/>
      <c r="DH69" s="174"/>
      <c r="DI69" s="174"/>
      <c r="DJ69" s="174"/>
      <c r="DK69" s="174"/>
      <c r="DL69" s="174"/>
      <c r="DM69" s="174"/>
    </row>
    <row r="70" spans="2:117">
      <c r="B70" s="851"/>
      <c r="C70" s="7"/>
      <c r="D70" s="24">
        <f t="shared" si="4"/>
        <v>127</v>
      </c>
      <c r="E70" s="24">
        <f>D69+1</f>
        <v>96</v>
      </c>
      <c r="F70" s="24">
        <v>32</v>
      </c>
      <c r="G70" s="7"/>
      <c r="H70" s="8"/>
      <c r="I70" s="7"/>
      <c r="J70" s="22" t="s">
        <v>1614</v>
      </c>
      <c r="K70" s="16"/>
      <c r="L70" s="16"/>
      <c r="M70" s="28"/>
      <c r="N70" s="7"/>
      <c r="O70" s="25" t="s">
        <v>1621</v>
      </c>
      <c r="P70" s="25"/>
      <c r="Q70" s="25"/>
      <c r="R70" s="373" t="s">
        <v>1518</v>
      </c>
      <c r="S70" s="24" t="s">
        <v>1622</v>
      </c>
      <c r="T70" s="209" t="s">
        <v>1542</v>
      </c>
      <c r="U70" s="331"/>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76"/>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59"/>
      <c r="BS70" s="159"/>
      <c r="BT70" s="159"/>
      <c r="BU70" s="159"/>
      <c r="BV70" s="159"/>
      <c r="BW70" s="159"/>
      <c r="BX70" s="159"/>
      <c r="BY70" s="159"/>
      <c r="BZ70" s="159"/>
      <c r="CA70" s="159"/>
      <c r="CB70" s="159"/>
      <c r="CC70" s="159"/>
      <c r="CD70" s="159"/>
      <c r="CE70" s="159"/>
      <c r="CF70" s="159"/>
      <c r="CG70" s="159"/>
      <c r="CH70" s="159"/>
      <c r="CI70" s="159"/>
      <c r="CJ70" s="159"/>
      <c r="CK70" s="159"/>
      <c r="CL70" s="159"/>
      <c r="CM70" s="159"/>
      <c r="CN70" s="159"/>
      <c r="CO70" s="159"/>
      <c r="CP70" s="174"/>
      <c r="CQ70" s="174"/>
      <c r="CR70" s="174"/>
      <c r="CS70" s="174"/>
      <c r="CT70" s="174"/>
      <c r="CU70" s="174"/>
      <c r="CV70" s="174"/>
      <c r="CW70" s="174"/>
      <c r="CX70" s="174"/>
      <c r="CY70" s="174"/>
      <c r="CZ70" s="174"/>
      <c r="DA70" s="174"/>
      <c r="DB70" s="174"/>
      <c r="DC70" s="174"/>
      <c r="DD70" s="174"/>
      <c r="DE70" s="174"/>
      <c r="DF70" s="174"/>
      <c r="DG70" s="174"/>
      <c r="DH70" s="174"/>
      <c r="DI70" s="174"/>
      <c r="DJ70" s="174"/>
      <c r="DK70" s="174"/>
      <c r="DL70" s="174"/>
      <c r="DM70" s="174"/>
    </row>
    <row r="71" spans="2:117">
      <c r="B71" s="851"/>
      <c r="C71" s="7"/>
      <c r="D71" s="24">
        <f t="shared" si="4"/>
        <v>31</v>
      </c>
      <c r="E71" s="24">
        <v>0</v>
      </c>
      <c r="F71" s="24">
        <v>32</v>
      </c>
      <c r="G71" s="7"/>
      <c r="H71" s="8"/>
      <c r="I71" s="7"/>
      <c r="J71" s="22" t="s">
        <v>1623</v>
      </c>
      <c r="K71" s="16"/>
      <c r="L71" s="16"/>
      <c r="M71" s="28"/>
      <c r="N71" s="7"/>
      <c r="O71" s="25" t="s">
        <v>1624</v>
      </c>
      <c r="P71" s="25"/>
      <c r="Q71" s="25"/>
      <c r="R71" s="373" t="s">
        <v>1518</v>
      </c>
      <c r="S71" s="24" t="s">
        <v>1625</v>
      </c>
      <c r="T71" s="209" t="s">
        <v>1542</v>
      </c>
      <c r="U71" s="331"/>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76"/>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59"/>
      <c r="BS71" s="159"/>
      <c r="BT71" s="159"/>
      <c r="BU71" s="159"/>
      <c r="BV71" s="159"/>
      <c r="BW71" s="159"/>
      <c r="BX71" s="159"/>
      <c r="BY71" s="159"/>
      <c r="BZ71" s="159"/>
      <c r="CA71" s="159"/>
      <c r="CB71" s="159"/>
      <c r="CC71" s="159"/>
      <c r="CD71" s="159"/>
      <c r="CE71" s="159"/>
      <c r="CF71" s="159"/>
      <c r="CG71" s="159"/>
      <c r="CH71" s="159"/>
      <c r="CI71" s="159"/>
      <c r="CJ71" s="159"/>
      <c r="CK71" s="159"/>
      <c r="CL71" s="159"/>
      <c r="CM71" s="159"/>
      <c r="CN71" s="159"/>
      <c r="CO71" s="159"/>
      <c r="CP71" s="174"/>
      <c r="CQ71" s="174"/>
      <c r="CR71" s="174"/>
      <c r="CS71" s="174"/>
      <c r="CT71" s="174"/>
      <c r="CU71" s="174"/>
      <c r="CV71" s="174"/>
      <c r="CW71" s="174"/>
      <c r="CX71" s="174"/>
      <c r="CY71" s="174"/>
      <c r="CZ71" s="174"/>
      <c r="DA71" s="174"/>
      <c r="DB71" s="174"/>
      <c r="DC71" s="174"/>
      <c r="DD71" s="174"/>
      <c r="DE71" s="174"/>
      <c r="DF71" s="174"/>
      <c r="DG71" s="174"/>
      <c r="DH71" s="174"/>
      <c r="DI71" s="174"/>
      <c r="DJ71" s="174"/>
      <c r="DK71" s="174"/>
      <c r="DL71" s="174"/>
      <c r="DM71" s="174"/>
    </row>
    <row r="72" spans="2:117">
      <c r="B72" s="851"/>
      <c r="C72" s="7"/>
      <c r="D72" s="24">
        <f t="shared" si="4"/>
        <v>63</v>
      </c>
      <c r="E72" s="24">
        <f>D71+1</f>
        <v>32</v>
      </c>
      <c r="F72" s="24">
        <v>32</v>
      </c>
      <c r="G72" s="7"/>
      <c r="H72" s="8"/>
      <c r="I72" s="7"/>
      <c r="J72" s="22" t="s">
        <v>1623</v>
      </c>
      <c r="K72" s="16"/>
      <c r="L72" s="16"/>
      <c r="M72" s="28"/>
      <c r="N72" s="7"/>
      <c r="O72" s="25" t="s">
        <v>1626</v>
      </c>
      <c r="P72" s="25"/>
      <c r="Q72" s="25"/>
      <c r="R72" s="373" t="s">
        <v>1518</v>
      </c>
      <c r="S72" s="24" t="s">
        <v>1627</v>
      </c>
      <c r="T72" s="209" t="s">
        <v>1542</v>
      </c>
      <c r="U72" s="331"/>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76"/>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c r="BQ72" s="174"/>
      <c r="BR72" s="159"/>
      <c r="BS72" s="159"/>
      <c r="BT72" s="159"/>
      <c r="BU72" s="159"/>
      <c r="BV72" s="159"/>
      <c r="BW72" s="159"/>
      <c r="BX72" s="159"/>
      <c r="BY72" s="159"/>
      <c r="BZ72" s="159"/>
      <c r="CA72" s="159"/>
      <c r="CB72" s="159"/>
      <c r="CC72" s="159"/>
      <c r="CD72" s="159"/>
      <c r="CE72" s="159"/>
      <c r="CF72" s="159"/>
      <c r="CG72" s="159"/>
      <c r="CH72" s="159"/>
      <c r="CI72" s="159"/>
      <c r="CJ72" s="159"/>
      <c r="CK72" s="159"/>
      <c r="CL72" s="159"/>
      <c r="CM72" s="159"/>
      <c r="CN72" s="159"/>
      <c r="CO72" s="159"/>
      <c r="CP72" s="174"/>
      <c r="CQ72" s="174"/>
      <c r="CR72" s="174"/>
      <c r="CS72" s="174"/>
      <c r="CT72" s="174"/>
      <c r="CU72" s="174"/>
      <c r="CV72" s="174"/>
      <c r="CW72" s="174"/>
      <c r="CX72" s="174"/>
      <c r="CY72" s="174"/>
      <c r="CZ72" s="174"/>
      <c r="DA72" s="174"/>
      <c r="DB72" s="174"/>
      <c r="DC72" s="174"/>
      <c r="DD72" s="174"/>
      <c r="DE72" s="174"/>
      <c r="DF72" s="174"/>
      <c r="DG72" s="174"/>
      <c r="DH72" s="174"/>
      <c r="DI72" s="174"/>
      <c r="DJ72" s="174"/>
      <c r="DK72" s="174"/>
      <c r="DL72" s="174"/>
      <c r="DM72" s="174"/>
    </row>
    <row r="73" spans="2:117">
      <c r="B73" s="851"/>
      <c r="C73" s="7"/>
      <c r="D73" s="24">
        <f t="shared" si="4"/>
        <v>95</v>
      </c>
      <c r="E73" s="24">
        <f>D72+1</f>
        <v>64</v>
      </c>
      <c r="F73" s="24">
        <v>32</v>
      </c>
      <c r="G73" s="7"/>
      <c r="H73" s="8"/>
      <c r="I73" s="7"/>
      <c r="J73" s="22" t="s">
        <v>1623</v>
      </c>
      <c r="K73" s="16"/>
      <c r="L73" s="16"/>
      <c r="M73" s="28"/>
      <c r="N73" s="7"/>
      <c r="O73" s="25" t="s">
        <v>1628</v>
      </c>
      <c r="P73" s="25"/>
      <c r="Q73" s="25"/>
      <c r="R73" s="373" t="s">
        <v>1518</v>
      </c>
      <c r="S73" s="24" t="s">
        <v>1629</v>
      </c>
      <c r="T73" s="209" t="s">
        <v>1542</v>
      </c>
      <c r="U73" s="331"/>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76"/>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c r="BQ73" s="174"/>
      <c r="BR73" s="159"/>
      <c r="BS73" s="159"/>
      <c r="BT73" s="159"/>
      <c r="BU73" s="159"/>
      <c r="BV73" s="159"/>
      <c r="BW73" s="159"/>
      <c r="BX73" s="159"/>
      <c r="BY73" s="159"/>
      <c r="BZ73" s="159"/>
      <c r="CA73" s="159"/>
      <c r="CB73" s="159"/>
      <c r="CC73" s="159"/>
      <c r="CD73" s="159"/>
      <c r="CE73" s="159"/>
      <c r="CF73" s="159"/>
      <c r="CG73" s="159"/>
      <c r="CH73" s="159"/>
      <c r="CI73" s="159"/>
      <c r="CJ73" s="159"/>
      <c r="CK73" s="159"/>
      <c r="CL73" s="159"/>
      <c r="CM73" s="159"/>
      <c r="CN73" s="159"/>
      <c r="CO73" s="159"/>
      <c r="CP73" s="174"/>
      <c r="CQ73" s="174"/>
      <c r="CR73" s="174"/>
      <c r="CS73" s="174"/>
      <c r="CT73" s="174"/>
      <c r="CU73" s="174"/>
      <c r="CV73" s="174"/>
      <c r="CW73" s="174"/>
      <c r="CX73" s="174"/>
      <c r="CY73" s="174"/>
      <c r="CZ73" s="174"/>
      <c r="DA73" s="174"/>
      <c r="DB73" s="174"/>
      <c r="DC73" s="174"/>
      <c r="DD73" s="174"/>
      <c r="DE73" s="174"/>
      <c r="DF73" s="174"/>
      <c r="DG73" s="174"/>
      <c r="DH73" s="174"/>
      <c r="DI73" s="174"/>
      <c r="DJ73" s="174"/>
      <c r="DK73" s="174"/>
      <c r="DL73" s="174"/>
      <c r="DM73" s="174"/>
    </row>
    <row r="74" spans="2:117">
      <c r="B74" s="851"/>
      <c r="C74" s="7"/>
      <c r="D74" s="24">
        <f t="shared" si="4"/>
        <v>127</v>
      </c>
      <c r="E74" s="24">
        <f>D73+1</f>
        <v>96</v>
      </c>
      <c r="F74" s="24">
        <v>32</v>
      </c>
      <c r="G74" s="7"/>
      <c r="H74" s="8"/>
      <c r="I74" s="7"/>
      <c r="J74" s="22" t="s">
        <v>1623</v>
      </c>
      <c r="K74" s="16"/>
      <c r="L74" s="16"/>
      <c r="M74" s="28"/>
      <c r="N74" s="7"/>
      <c r="O74" s="25" t="s">
        <v>1630</v>
      </c>
      <c r="P74" s="25"/>
      <c r="Q74" s="25"/>
      <c r="R74" s="373" t="s">
        <v>1518</v>
      </c>
      <c r="S74" s="24" t="s">
        <v>1631</v>
      </c>
      <c r="T74" s="209" t="s">
        <v>1542</v>
      </c>
      <c r="U74" s="331"/>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76"/>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59"/>
      <c r="BS74" s="159"/>
      <c r="BT74" s="159"/>
      <c r="BU74" s="159"/>
      <c r="BV74" s="159"/>
      <c r="BW74" s="159"/>
      <c r="BX74" s="159"/>
      <c r="BY74" s="159"/>
      <c r="BZ74" s="159"/>
      <c r="CA74" s="159"/>
      <c r="CB74" s="159"/>
      <c r="CC74" s="159"/>
      <c r="CD74" s="159"/>
      <c r="CE74" s="159"/>
      <c r="CF74" s="159"/>
      <c r="CG74" s="159"/>
      <c r="CH74" s="159"/>
      <c r="CI74" s="159"/>
      <c r="CJ74" s="159"/>
      <c r="CK74" s="159"/>
      <c r="CL74" s="159"/>
      <c r="CM74" s="159"/>
      <c r="CN74" s="159"/>
      <c r="CO74" s="159"/>
      <c r="CP74" s="174"/>
      <c r="CQ74" s="174"/>
      <c r="CR74" s="174"/>
      <c r="CS74" s="174"/>
      <c r="CT74" s="174"/>
      <c r="CU74" s="174"/>
      <c r="CV74" s="174"/>
      <c r="CW74" s="174"/>
      <c r="CX74" s="174"/>
      <c r="CY74" s="174"/>
      <c r="CZ74" s="174"/>
      <c r="DA74" s="174"/>
      <c r="DB74" s="174"/>
      <c r="DC74" s="174"/>
      <c r="DD74" s="174"/>
      <c r="DE74" s="174"/>
      <c r="DF74" s="174"/>
      <c r="DG74" s="174"/>
      <c r="DH74" s="174"/>
      <c r="DI74" s="174"/>
      <c r="DJ74" s="174"/>
      <c r="DK74" s="174"/>
      <c r="DL74" s="174"/>
      <c r="DM74" s="174"/>
    </row>
    <row r="75" spans="2:117">
      <c r="B75" s="851"/>
      <c r="C75" s="7"/>
      <c r="D75" s="24">
        <f t="shared" si="4"/>
        <v>31</v>
      </c>
      <c r="E75" s="24">
        <v>0</v>
      </c>
      <c r="F75" s="24">
        <v>32</v>
      </c>
      <c r="G75" s="7"/>
      <c r="H75" s="8"/>
      <c r="I75" s="7"/>
      <c r="J75" s="22" t="s">
        <v>1632</v>
      </c>
      <c r="K75" s="16"/>
      <c r="L75" s="16"/>
      <c r="M75" s="28"/>
      <c r="N75" s="7"/>
      <c r="O75" s="25" t="s">
        <v>1633</v>
      </c>
      <c r="P75" s="25"/>
      <c r="Q75" s="25"/>
      <c r="R75" s="373" t="s">
        <v>1518</v>
      </c>
      <c r="S75" s="24" t="s">
        <v>1634</v>
      </c>
      <c r="T75" s="209" t="s">
        <v>1542</v>
      </c>
      <c r="U75" s="331"/>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c r="AR75" s="159"/>
      <c r="AS75" s="176"/>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59"/>
      <c r="BS75" s="159"/>
      <c r="BT75" s="159"/>
      <c r="BU75" s="159"/>
      <c r="BV75" s="159"/>
      <c r="BW75" s="159"/>
      <c r="BX75" s="159"/>
      <c r="BY75" s="159"/>
      <c r="BZ75" s="159"/>
      <c r="CA75" s="159"/>
      <c r="CB75" s="159"/>
      <c r="CC75" s="159"/>
      <c r="CD75" s="159"/>
      <c r="CE75" s="159"/>
      <c r="CF75" s="159"/>
      <c r="CG75" s="159"/>
      <c r="CH75" s="159"/>
      <c r="CI75" s="159"/>
      <c r="CJ75" s="159"/>
      <c r="CK75" s="159"/>
      <c r="CL75" s="159"/>
      <c r="CM75" s="159"/>
      <c r="CN75" s="159"/>
      <c r="CO75" s="159"/>
      <c r="CP75" s="174"/>
      <c r="CQ75" s="174"/>
      <c r="CR75" s="174"/>
      <c r="CS75" s="174"/>
      <c r="CT75" s="174"/>
      <c r="CU75" s="174"/>
      <c r="CV75" s="174"/>
      <c r="CW75" s="174"/>
      <c r="CX75" s="174"/>
      <c r="CY75" s="174"/>
      <c r="CZ75" s="174"/>
      <c r="DA75" s="174"/>
      <c r="DB75" s="174"/>
      <c r="DC75" s="174"/>
      <c r="DD75" s="174"/>
      <c r="DE75" s="174"/>
      <c r="DF75" s="174"/>
      <c r="DG75" s="174"/>
      <c r="DH75" s="174"/>
      <c r="DI75" s="174"/>
      <c r="DJ75" s="174"/>
      <c r="DK75" s="174"/>
      <c r="DL75" s="174"/>
      <c r="DM75" s="174"/>
    </row>
    <row r="76" spans="2:117">
      <c r="B76" s="851"/>
      <c r="C76" s="7"/>
      <c r="D76" s="24">
        <f t="shared" si="4"/>
        <v>63</v>
      </c>
      <c r="E76" s="24">
        <f>D75+1</f>
        <v>32</v>
      </c>
      <c r="F76" s="24">
        <v>32</v>
      </c>
      <c r="G76" s="7"/>
      <c r="H76" s="8"/>
      <c r="I76" s="7"/>
      <c r="J76" s="22" t="s">
        <v>1632</v>
      </c>
      <c r="K76" s="16"/>
      <c r="L76" s="16"/>
      <c r="M76" s="28"/>
      <c r="N76" s="7"/>
      <c r="O76" s="25" t="s">
        <v>1635</v>
      </c>
      <c r="P76" s="25"/>
      <c r="Q76" s="25"/>
      <c r="R76" s="373" t="s">
        <v>1518</v>
      </c>
      <c r="S76" s="24" t="s">
        <v>1636</v>
      </c>
      <c r="T76" s="209" t="s">
        <v>1542</v>
      </c>
      <c r="U76" s="331"/>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76"/>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59"/>
      <c r="BS76" s="159"/>
      <c r="BT76" s="159"/>
      <c r="BU76" s="159"/>
      <c r="BV76" s="159"/>
      <c r="BW76" s="159"/>
      <c r="BX76" s="159"/>
      <c r="BY76" s="159"/>
      <c r="BZ76" s="159"/>
      <c r="CA76" s="159"/>
      <c r="CB76" s="159"/>
      <c r="CC76" s="159"/>
      <c r="CD76" s="159"/>
      <c r="CE76" s="159"/>
      <c r="CF76" s="159"/>
      <c r="CG76" s="159"/>
      <c r="CH76" s="159"/>
      <c r="CI76" s="159"/>
      <c r="CJ76" s="159"/>
      <c r="CK76" s="159"/>
      <c r="CL76" s="159"/>
      <c r="CM76" s="159"/>
      <c r="CN76" s="159"/>
      <c r="CO76" s="159"/>
      <c r="CP76" s="174"/>
      <c r="CQ76" s="174"/>
      <c r="CR76" s="174"/>
      <c r="CS76" s="174"/>
      <c r="CT76" s="174"/>
      <c r="CU76" s="174"/>
      <c r="CV76" s="174"/>
      <c r="CW76" s="174"/>
      <c r="CX76" s="174"/>
      <c r="CY76" s="174"/>
      <c r="CZ76" s="174"/>
      <c r="DA76" s="174"/>
      <c r="DB76" s="174"/>
      <c r="DC76" s="174"/>
      <c r="DD76" s="174"/>
      <c r="DE76" s="174"/>
      <c r="DF76" s="174"/>
      <c r="DG76" s="174"/>
      <c r="DH76" s="174"/>
      <c r="DI76" s="174"/>
      <c r="DJ76" s="174"/>
      <c r="DK76" s="174"/>
      <c r="DL76" s="174"/>
      <c r="DM76" s="174"/>
    </row>
    <row r="77" spans="2:117">
      <c r="B77" s="851"/>
      <c r="C77" s="7"/>
      <c r="D77" s="24">
        <f t="shared" si="4"/>
        <v>95</v>
      </c>
      <c r="E77" s="24">
        <f>D76+1</f>
        <v>64</v>
      </c>
      <c r="F77" s="24">
        <v>32</v>
      </c>
      <c r="G77" s="7"/>
      <c r="H77" s="8"/>
      <c r="I77" s="7"/>
      <c r="J77" s="22" t="s">
        <v>1632</v>
      </c>
      <c r="K77" s="16"/>
      <c r="L77" s="16"/>
      <c r="M77" s="28"/>
      <c r="N77" s="7"/>
      <c r="O77" s="25" t="s">
        <v>1635</v>
      </c>
      <c r="P77" s="25"/>
      <c r="Q77" s="25"/>
      <c r="R77" s="373" t="s">
        <v>1518</v>
      </c>
      <c r="S77" s="24" t="s">
        <v>1637</v>
      </c>
      <c r="T77" s="209" t="s">
        <v>1542</v>
      </c>
      <c r="U77" s="331"/>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76"/>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59"/>
      <c r="BS77" s="159"/>
      <c r="BT77" s="159"/>
      <c r="BU77" s="159"/>
      <c r="BV77" s="159"/>
      <c r="BW77" s="159"/>
      <c r="BX77" s="159"/>
      <c r="BY77" s="159"/>
      <c r="BZ77" s="159"/>
      <c r="CA77" s="159"/>
      <c r="CB77" s="159"/>
      <c r="CC77" s="159"/>
      <c r="CD77" s="159"/>
      <c r="CE77" s="159"/>
      <c r="CF77" s="159"/>
      <c r="CG77" s="159"/>
      <c r="CH77" s="159"/>
      <c r="CI77" s="159"/>
      <c r="CJ77" s="159"/>
      <c r="CK77" s="159"/>
      <c r="CL77" s="159"/>
      <c r="CM77" s="159"/>
      <c r="CN77" s="159"/>
      <c r="CO77" s="159"/>
      <c r="CP77" s="174"/>
      <c r="CQ77" s="174"/>
      <c r="CR77" s="174"/>
      <c r="CS77" s="174"/>
      <c r="CT77" s="174"/>
      <c r="CU77" s="174"/>
      <c r="CV77" s="174"/>
      <c r="CW77" s="174"/>
      <c r="CX77" s="174"/>
      <c r="CY77" s="174"/>
      <c r="CZ77" s="174"/>
      <c r="DA77" s="174"/>
      <c r="DB77" s="174"/>
      <c r="DC77" s="174"/>
      <c r="DD77" s="174"/>
      <c r="DE77" s="174"/>
      <c r="DF77" s="174"/>
      <c r="DG77" s="174"/>
      <c r="DH77" s="174"/>
      <c r="DI77" s="174"/>
      <c r="DJ77" s="174"/>
      <c r="DK77" s="174"/>
      <c r="DL77" s="174"/>
      <c r="DM77" s="174"/>
    </row>
    <row r="78" spans="2:117">
      <c r="B78" s="851"/>
      <c r="C78" s="7"/>
      <c r="D78" s="24">
        <f t="shared" si="4"/>
        <v>127</v>
      </c>
      <c r="E78" s="24">
        <f>D77+1</f>
        <v>96</v>
      </c>
      <c r="F78" s="24">
        <v>32</v>
      </c>
      <c r="G78" s="7"/>
      <c r="H78" s="8"/>
      <c r="I78" s="7"/>
      <c r="J78" s="22" t="s">
        <v>1632</v>
      </c>
      <c r="K78" s="16"/>
      <c r="L78" s="16"/>
      <c r="M78" s="28"/>
      <c r="N78" s="7"/>
      <c r="O78" s="25" t="s">
        <v>1635</v>
      </c>
      <c r="P78" s="25"/>
      <c r="Q78" s="25"/>
      <c r="R78" s="373" t="s">
        <v>1518</v>
      </c>
      <c r="S78" s="24" t="s">
        <v>1638</v>
      </c>
      <c r="T78" s="209" t="s">
        <v>1542</v>
      </c>
      <c r="U78" s="331"/>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76"/>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59"/>
      <c r="BS78" s="159"/>
      <c r="BT78" s="159"/>
      <c r="BU78" s="159"/>
      <c r="BV78" s="159"/>
      <c r="BW78" s="159"/>
      <c r="BX78" s="159"/>
      <c r="BY78" s="159"/>
      <c r="BZ78" s="159"/>
      <c r="CA78" s="159"/>
      <c r="CB78" s="159"/>
      <c r="CC78" s="159"/>
      <c r="CD78" s="159"/>
      <c r="CE78" s="159"/>
      <c r="CF78" s="159"/>
      <c r="CG78" s="159"/>
      <c r="CH78" s="159"/>
      <c r="CI78" s="159"/>
      <c r="CJ78" s="159"/>
      <c r="CK78" s="159"/>
      <c r="CL78" s="159"/>
      <c r="CM78" s="159"/>
      <c r="CN78" s="159"/>
      <c r="CO78" s="159"/>
      <c r="CP78" s="174"/>
      <c r="CQ78" s="174"/>
      <c r="CR78" s="174"/>
      <c r="CS78" s="174"/>
      <c r="CT78" s="174"/>
      <c r="CU78" s="174"/>
      <c r="CV78" s="174"/>
      <c r="CW78" s="174"/>
      <c r="CX78" s="174"/>
      <c r="CY78" s="174"/>
      <c r="CZ78" s="174"/>
      <c r="DA78" s="174"/>
      <c r="DB78" s="174"/>
      <c r="DC78" s="174"/>
      <c r="DD78" s="174"/>
      <c r="DE78" s="174"/>
      <c r="DF78" s="174"/>
      <c r="DG78" s="174"/>
      <c r="DH78" s="174"/>
      <c r="DI78" s="174"/>
      <c r="DJ78" s="174"/>
      <c r="DK78" s="174"/>
      <c r="DL78" s="174"/>
      <c r="DM78" s="174"/>
    </row>
    <row r="79" spans="2:117">
      <c r="B79" s="851"/>
      <c r="C79" s="7"/>
      <c r="D79" s="24">
        <f t="shared" si="4"/>
        <v>7</v>
      </c>
      <c r="E79" s="24">
        <v>0</v>
      </c>
      <c r="F79" s="7">
        <v>8</v>
      </c>
      <c r="G79" s="7"/>
      <c r="H79" s="8"/>
      <c r="I79" s="7"/>
      <c r="J79" s="15" t="s">
        <v>1639</v>
      </c>
      <c r="K79" s="16" t="s">
        <v>1579</v>
      </c>
      <c r="L79" s="16">
        <v>4</v>
      </c>
      <c r="M79" s="7" t="s">
        <v>1640</v>
      </c>
      <c r="N79" s="7"/>
      <c r="O79" s="8" t="s">
        <v>1641</v>
      </c>
      <c r="P79" s="8" t="s">
        <v>1537</v>
      </c>
      <c r="Q79" s="8"/>
      <c r="R79" s="373" t="s">
        <v>1518</v>
      </c>
      <c r="S79" s="80" t="s">
        <v>1642</v>
      </c>
      <c r="T79" s="209" t="s">
        <v>1542</v>
      </c>
      <c r="U79" s="331"/>
      <c r="V79" s="159" t="str">
        <f>nirvana1_phantom_1P02G!E4</f>
        <v>8'h20</v>
      </c>
      <c r="W79" s="159" t="str">
        <f>nirvana1_phantom_1P02G!F4</f>
        <v>8'h20</v>
      </c>
      <c r="X79" s="159" t="str">
        <f>nirvana1_phantom_1P02G!G4</f>
        <v>8'h20</v>
      </c>
      <c r="Y79" s="159" t="str">
        <f>nirvana1_phantom_1P02G!I4</f>
        <v>8'h10</v>
      </c>
      <c r="Z79" s="159" t="str">
        <f>nirvana1_phantom_1P02G!J4</f>
        <v>8'h10</v>
      </c>
      <c r="AA79" s="159" t="str">
        <f>nirvana1_phantom_1P02G!K4</f>
        <v>8'h10</v>
      </c>
      <c r="AB79" s="159" t="str">
        <f>nirvana1_phantom_1P02G!M4</f>
        <v>8'h20</v>
      </c>
      <c r="AC79" s="159" t="str">
        <f>nirvana1_phantom_1P02G!N4</f>
        <v>8'h20</v>
      </c>
      <c r="AD79" s="159" t="str">
        <f>nirvana1_phantom_1P02G!O4</f>
        <v>8'h20</v>
      </c>
      <c r="AE79" s="159" t="str">
        <f>nirvana1_phantom_1P02G!Q4</f>
        <v>8'h10</v>
      </c>
      <c r="AF79" s="159" t="str">
        <f>nirvana1_phantom_1P02G!R4</f>
        <v>8'h10</v>
      </c>
      <c r="AG79" s="159" t="str">
        <f>nirvana1_phantom_1P02G!S4</f>
        <v>8'h10</v>
      </c>
      <c r="AH79" s="159" t="str">
        <f>nirvana1_phantom_1P02G!T4</f>
        <v>8'h10</v>
      </c>
      <c r="AI79" s="159" t="str">
        <f>nirvana1_phantom_1P02G!U4</f>
        <v>8'h20</v>
      </c>
      <c r="AJ79" s="159" t="str">
        <f>nirvana1_phantom_1P02G!V4</f>
        <v>8'h20</v>
      </c>
      <c r="AK79" s="159" t="str">
        <f>nirvana1_phantom_1P02G!X4</f>
        <v>8'h10</v>
      </c>
      <c r="AL79" s="159" t="str">
        <f>nirvana1_phantom_1P02G!Y4</f>
        <v>8'h10</v>
      </c>
      <c r="AM79" s="159" t="str">
        <f>nirvana1_phantom_1P02G!AA4</f>
        <v>8'h10</v>
      </c>
      <c r="AN79" s="159" t="str">
        <f>nirvana1_phantom_1P02G!AB4</f>
        <v>8'h20</v>
      </c>
      <c r="AO79" s="159" t="str">
        <f>nirvana1_phantom_1P02G!AC4</f>
        <v>8'h20</v>
      </c>
      <c r="AP79" s="159" t="str">
        <f>nirvana1_phantom_1P02G!AD4</f>
        <v>8'h20</v>
      </c>
      <c r="AQ79" s="159" t="str">
        <f>nirvana1_phantom_1P02G!AE4</f>
        <v>8'h20</v>
      </c>
      <c r="AR79" s="159" t="str">
        <f>nirvana1_phantom_1P02G!AG4</f>
        <v>8'h20</v>
      </c>
      <c r="AS79" s="176" t="str">
        <f>nirvana1_phantom_1P02G!AH4</f>
        <v>8'h20</v>
      </c>
      <c r="AT79" s="174" t="str">
        <f>nirvana1_phantom_1P02G!AI4</f>
        <v>8'h20</v>
      </c>
      <c r="AU79" s="174" t="str">
        <f>nirvana1_phantom_1P02G!AJ4</f>
        <v>8'h20</v>
      </c>
      <c r="AV79" s="174" t="str">
        <f>nirvana1_phantom_1P02G!AK4</f>
        <v>8'h10</v>
      </c>
      <c r="AW79" s="174" t="str">
        <f>nirvana1_phantom_1P02G!AL4</f>
        <v>8'h10</v>
      </c>
      <c r="AX79" s="174" t="str">
        <f>nirvana1_phantom_1P02G!AM4</f>
        <v>8'h10</v>
      </c>
      <c r="AY79" s="174" t="str">
        <f>nirvana1_phantom_1P02G!AN4</f>
        <v>8'h10</v>
      </c>
      <c r="AZ79" s="174">
        <f>nirvana1_phantom_1P02G!AO4</f>
        <v>0</v>
      </c>
      <c r="BA79" s="174">
        <f>nirvana1_phantom_1P02G!AP4</f>
        <v>0</v>
      </c>
      <c r="BB79" s="174">
        <f>nirvana1_phantom_1P02G!AQ4</f>
        <v>0</v>
      </c>
      <c r="BC79" s="174">
        <f>nirvana1_phantom_1P02G!AR4</f>
        <v>0</v>
      </c>
      <c r="BD79" s="174">
        <f>nirvana1_phantom_1P02G!AS4</f>
        <v>0</v>
      </c>
      <c r="BE79" s="174">
        <f>nirvana1_phantom_1P02G!AT4</f>
        <v>0</v>
      </c>
      <c r="BF79" s="174">
        <f>nirvana1_phantom_1P02G!AU4</f>
        <v>0</v>
      </c>
      <c r="BG79" s="174">
        <f>nirvana1_phantom_1P02G!AV4</f>
        <v>0</v>
      </c>
      <c r="BH79" s="174">
        <f>nirvana1_phantom_1P02G!AW4</f>
        <v>0</v>
      </c>
      <c r="BI79" s="174">
        <f>nirvana1_phantom_1P02G!AX4</f>
        <v>0</v>
      </c>
      <c r="BJ79" s="174">
        <f>nirvana1_phantom_1P02G!AY4</f>
        <v>0</v>
      </c>
      <c r="BK79" s="174">
        <f>nirvana1_phantom_1P02G!AZ4</f>
        <v>0</v>
      </c>
      <c r="BL79" s="174">
        <f>nirvana1_phantom_1P02G!BA4</f>
        <v>0</v>
      </c>
      <c r="BM79" s="174">
        <f>nirvana1_phantom_1P02G!BB4</f>
        <v>0</v>
      </c>
      <c r="BN79" s="174">
        <f>nirvana1_phantom_1P02G!BC4</f>
        <v>0</v>
      </c>
      <c r="BO79" s="174">
        <f>nirvana1_phantom_1P02G!BD4</f>
        <v>0</v>
      </c>
      <c r="BP79" s="174">
        <f>nirvana1_phantom_1P02G!BE4</f>
        <v>0</v>
      </c>
      <c r="BQ79" s="174">
        <f>nirvana1_phantom_1P02G!BF4</f>
        <v>0</v>
      </c>
      <c r="BR79" s="159" t="str">
        <f>nirvana1_phantom_1P02G!E20</f>
        <v>4'h5</v>
      </c>
      <c r="BS79" s="159" t="str">
        <f>nirvana1_phantom_1P02G!F20</f>
        <v>4'h5</v>
      </c>
      <c r="BT79" s="159" t="str">
        <f>nirvana1_phantom_1P02G!G20</f>
        <v>4'h5</v>
      </c>
      <c r="BU79" s="159" t="str">
        <f>nirvana1_phantom_1P02G!I20</f>
        <v>4'h5</v>
      </c>
      <c r="BV79" s="159" t="str">
        <f>nirvana1_phantom_1P02G!J20</f>
        <v>4'h5</v>
      </c>
      <c r="BW79" s="159" t="str">
        <f>nirvana1_phantom_1P02G!K20</f>
        <v>4'h5</v>
      </c>
      <c r="BX79" s="159" t="str">
        <f>nirvana1_phantom_1P02G!M20</f>
        <v>4'h5</v>
      </c>
      <c r="BY79" s="159" t="str">
        <f>nirvana1_phantom_1P02G!N20</f>
        <v>4'h5</v>
      </c>
      <c r="BZ79" s="159" t="str">
        <f>nirvana1_phantom_1P02G!O20</f>
        <v>4'h5</v>
      </c>
      <c r="CA79" s="159" t="str">
        <f>nirvana1_phantom_1P02G!Q20</f>
        <v>4'h5</v>
      </c>
      <c r="CB79" s="159" t="str">
        <f>nirvana1_phantom_1P02G!R20</f>
        <v>4'h5</v>
      </c>
      <c r="CC79" s="159" t="str">
        <f>nirvana1_phantom_1P02G!S20</f>
        <v>4'h5</v>
      </c>
      <c r="CD79" s="159" t="str">
        <f>nirvana1_phantom_1P02G!T20</f>
        <v>4'h5</v>
      </c>
      <c r="CE79" s="159" t="str">
        <f>nirvana1_phantom_1P02G!U20</f>
        <v>4'h5</v>
      </c>
      <c r="CF79" s="159" t="str">
        <f>nirvana1_phantom_1P02G!V20</f>
        <v>4'h5</v>
      </c>
      <c r="CG79" s="159" t="str">
        <f>nirvana1_phantom_1P02G!X20</f>
        <v>4'h5</v>
      </c>
      <c r="CH79" s="159" t="str">
        <f>nirvana1_phantom_1P02G!Y20</f>
        <v>4'h5</v>
      </c>
      <c r="CI79" s="159" t="str">
        <f>nirvana1_phantom_1P02G!AA20</f>
        <v>4'h0</v>
      </c>
      <c r="CJ79" s="159" t="str">
        <f>nirvana1_phantom_1P02G!AB20</f>
        <v>4'h5</v>
      </c>
      <c r="CK79" s="159" t="str">
        <f>nirvana1_phantom_1P02G!AC20</f>
        <v>4'h5</v>
      </c>
      <c r="CL79" s="159" t="str">
        <f>nirvana1_phantom_1P02G!AD20</f>
        <v>4'h5</v>
      </c>
      <c r="CM79" s="159" t="str">
        <f>nirvana1_phantom_1P02G!AE20</f>
        <v>4'h5</v>
      </c>
      <c r="CN79" s="159" t="str">
        <f>nirvana1_phantom_1P02G!AG20</f>
        <v>4'h5</v>
      </c>
      <c r="CO79" s="159" t="str">
        <f>nirvana1_phantom_1P02G!AH20</f>
        <v>4'h5</v>
      </c>
      <c r="CP79" s="174" t="str">
        <f>nirvana1_phantom_1P02G!AI20</f>
        <v>4'h5</v>
      </c>
      <c r="CQ79" s="174" t="str">
        <f>nirvana1_phantom_1P02G!AJ20</f>
        <v>4'h5</v>
      </c>
      <c r="CR79" s="174" t="str">
        <f>nirvana1_phantom_1P02G!AK20</f>
        <v>4'h5</v>
      </c>
      <c r="CS79" s="174" t="str">
        <f>nirvana1_phantom_1P02G!AL20</f>
        <v>4'h5</v>
      </c>
      <c r="CT79" s="174" t="str">
        <f>nirvana1_phantom_1P02G!AM20</f>
        <v>4'h5</v>
      </c>
      <c r="CU79" s="174" t="str">
        <f>nirvana1_phantom_1P02G!AN20</f>
        <v>4'h5</v>
      </c>
      <c r="CV79" s="174">
        <f>nirvana1_phantom_1P02G!AO20</f>
        <v>0</v>
      </c>
      <c r="CW79" s="174">
        <f>nirvana1_phantom_1P02G!AP20</f>
        <v>0</v>
      </c>
      <c r="CX79" s="174">
        <f>nirvana1_phantom_1P02G!AQ20</f>
        <v>0</v>
      </c>
      <c r="CY79" s="174">
        <f>nirvana1_phantom_1P02G!AR20</f>
        <v>0</v>
      </c>
      <c r="CZ79" s="174">
        <f>nirvana1_phantom_1P02G!AS20</f>
        <v>0</v>
      </c>
      <c r="DA79" s="174">
        <f>nirvana1_phantom_1P02G!AT20</f>
        <v>0</v>
      </c>
      <c r="DB79" s="174">
        <f>nirvana1_phantom_1P02G!AU20</f>
        <v>0</v>
      </c>
      <c r="DC79" s="174">
        <f>nirvana1_phantom_1P02G!AV20</f>
        <v>0</v>
      </c>
      <c r="DD79" s="174">
        <f>nirvana1_phantom_1P02G!AW20</f>
        <v>0</v>
      </c>
      <c r="DE79" s="174">
        <f>nirvana1_phantom_1P02G!AX20</f>
        <v>0</v>
      </c>
      <c r="DF79" s="174">
        <f>nirvana1_phantom_1P02G!AY20</f>
        <v>0</v>
      </c>
      <c r="DG79" s="174">
        <f>nirvana1_phantom_1P02G!AZ20</f>
        <v>0</v>
      </c>
      <c r="DH79" s="174">
        <f>nirvana1_phantom_1P02G!BA20</f>
        <v>0</v>
      </c>
      <c r="DI79" s="174">
        <f>nirvana1_phantom_1P02G!BB20</f>
        <v>0</v>
      </c>
      <c r="DJ79" s="174">
        <f>nirvana1_phantom_1P02G!BC20</f>
        <v>0</v>
      </c>
      <c r="DK79" s="174">
        <f>nirvana1_phantom_1P02G!BD20</f>
        <v>0</v>
      </c>
      <c r="DL79" s="174">
        <f>nirvana1_phantom_1P02G!BE20</f>
        <v>0</v>
      </c>
      <c r="DM79" s="174">
        <f>nirvana1_phantom_1P02G!BF20</f>
        <v>0</v>
      </c>
    </row>
    <row r="80" spans="2:117">
      <c r="B80" s="851"/>
      <c r="C80" s="7"/>
      <c r="D80" s="24">
        <f t="shared" si="4"/>
        <v>15</v>
      </c>
      <c r="E80" s="24">
        <f>D79+1</f>
        <v>8</v>
      </c>
      <c r="F80" s="7">
        <v>8</v>
      </c>
      <c r="G80" s="7"/>
      <c r="H80" s="8"/>
      <c r="I80" s="7"/>
      <c r="J80" s="15" t="s">
        <v>1639</v>
      </c>
      <c r="K80" s="16"/>
      <c r="L80" s="16"/>
      <c r="M80" s="24" t="s">
        <v>1643</v>
      </c>
      <c r="N80" s="7"/>
      <c r="O80" s="25" t="s">
        <v>1641</v>
      </c>
      <c r="P80" s="8"/>
      <c r="Q80" s="8"/>
      <c r="R80" s="373" t="s">
        <v>1518</v>
      </c>
      <c r="S80" s="32" t="s">
        <v>1644</v>
      </c>
      <c r="T80" s="209" t="s">
        <v>1542</v>
      </c>
      <c r="U80" s="331"/>
      <c r="V80" s="159" t="str">
        <f>nirvana1_phantom_1P02G!E5</f>
        <v>8'h20</v>
      </c>
      <c r="W80" s="159" t="str">
        <f>nirvana1_phantom_1P02G!F5</f>
        <v>8'h20</v>
      </c>
      <c r="X80" s="159" t="str">
        <f>nirvana1_phantom_1P02G!G5</f>
        <v>8'h20</v>
      </c>
      <c r="Y80" s="159" t="str">
        <f>nirvana1_phantom_1P02G!I5</f>
        <v>8'h10</v>
      </c>
      <c r="Z80" s="159" t="str">
        <f>nirvana1_phantom_1P02G!J5</f>
        <v>8'h10</v>
      </c>
      <c r="AA80" s="159" t="str">
        <f>nirvana1_phantom_1P02G!K5</f>
        <v>8'h10</v>
      </c>
      <c r="AB80" s="159" t="str">
        <f>nirvana1_phantom_1P02G!M5</f>
        <v>8'h20</v>
      </c>
      <c r="AC80" s="159" t="str">
        <f>nirvana1_phantom_1P02G!N5</f>
        <v>8'h20</v>
      </c>
      <c r="AD80" s="159" t="str">
        <f>nirvana1_phantom_1P02G!O5</f>
        <v>8'h20</v>
      </c>
      <c r="AE80" s="159" t="str">
        <f>nirvana1_phantom_1P02G!Q5</f>
        <v>8'h10</v>
      </c>
      <c r="AF80" s="159" t="str">
        <f>nirvana1_phantom_1P02G!R5</f>
        <v>8'h10</v>
      </c>
      <c r="AG80" s="159" t="str">
        <f>nirvana1_phantom_1P02G!S5</f>
        <v>8'h10</v>
      </c>
      <c r="AH80" s="159" t="str">
        <f>nirvana1_phantom_1P02G!T5</f>
        <v>8'h10</v>
      </c>
      <c r="AI80" s="159" t="str">
        <f>nirvana1_phantom_1P02G!U5</f>
        <v>8'h20</v>
      </c>
      <c r="AJ80" s="159" t="str">
        <f>nirvana1_phantom_1P02G!V5</f>
        <v>8'h20</v>
      </c>
      <c r="AK80" s="159" t="str">
        <f>nirvana1_phantom_1P02G!X5</f>
        <v>8'h10</v>
      </c>
      <c r="AL80" s="159" t="str">
        <f>nirvana1_phantom_1P02G!Y5</f>
        <v>8'h10</v>
      </c>
      <c r="AM80" s="159" t="str">
        <f>nirvana1_phantom_1P02G!AA5</f>
        <v>8'h10</v>
      </c>
      <c r="AN80" s="159" t="str">
        <f>nirvana1_phantom_1P02G!AB5</f>
        <v>8'h20</v>
      </c>
      <c r="AO80" s="159" t="str">
        <f>nirvana1_phantom_1P02G!AC5</f>
        <v>8'h20</v>
      </c>
      <c r="AP80" s="159" t="str">
        <f>nirvana1_phantom_1P02G!AD5</f>
        <v>8'h20</v>
      </c>
      <c r="AQ80" s="159" t="str">
        <f>nirvana1_phantom_1P02G!AE5</f>
        <v>8'h20</v>
      </c>
      <c r="AR80" s="159" t="str">
        <f>nirvana1_phantom_1P02G!AG5</f>
        <v>8'h20</v>
      </c>
      <c r="AS80" s="176" t="str">
        <f>nirvana1_phantom_1P02G!AH5</f>
        <v>8'h20</v>
      </c>
      <c r="AT80" s="174" t="str">
        <f>nirvana1_phantom_1P02G!AI5</f>
        <v>8'h20</v>
      </c>
      <c r="AU80" s="174" t="str">
        <f>nirvana1_phantom_1P02G!AJ5</f>
        <v>8'h20</v>
      </c>
      <c r="AV80" s="174" t="str">
        <f>nirvana1_phantom_1P02G!AK5</f>
        <v>8'h10</v>
      </c>
      <c r="AW80" s="174" t="str">
        <f>nirvana1_phantom_1P02G!AL5</f>
        <v>8'h10</v>
      </c>
      <c r="AX80" s="174" t="str">
        <f>nirvana1_phantom_1P02G!AM5</f>
        <v>8'h10</v>
      </c>
      <c r="AY80" s="174" t="str">
        <f>nirvana1_phantom_1P02G!AN5</f>
        <v>8'h10</v>
      </c>
      <c r="AZ80" s="174">
        <f>nirvana1_phantom_1P02G!AO5</f>
        <v>0</v>
      </c>
      <c r="BA80" s="174">
        <f>nirvana1_phantom_1P02G!AP5</f>
        <v>0</v>
      </c>
      <c r="BB80" s="174">
        <f>nirvana1_phantom_1P02G!AQ5</f>
        <v>0</v>
      </c>
      <c r="BC80" s="174">
        <f>nirvana1_phantom_1P02G!AR5</f>
        <v>0</v>
      </c>
      <c r="BD80" s="174">
        <f>nirvana1_phantom_1P02G!AS5</f>
        <v>0</v>
      </c>
      <c r="BE80" s="174">
        <f>nirvana1_phantom_1P02G!AT5</f>
        <v>0</v>
      </c>
      <c r="BF80" s="174">
        <f>nirvana1_phantom_1P02G!AU5</f>
        <v>0</v>
      </c>
      <c r="BG80" s="174">
        <f>nirvana1_phantom_1P02G!AV5</f>
        <v>0</v>
      </c>
      <c r="BH80" s="174">
        <f>nirvana1_phantom_1P02G!AW5</f>
        <v>0</v>
      </c>
      <c r="BI80" s="174">
        <f>nirvana1_phantom_1P02G!AX5</f>
        <v>0</v>
      </c>
      <c r="BJ80" s="174">
        <f>nirvana1_phantom_1P02G!AY5</f>
        <v>0</v>
      </c>
      <c r="BK80" s="174">
        <f>nirvana1_phantom_1P02G!AZ5</f>
        <v>0</v>
      </c>
      <c r="BL80" s="174">
        <f>nirvana1_phantom_1P02G!BA5</f>
        <v>0</v>
      </c>
      <c r="BM80" s="174">
        <f>nirvana1_phantom_1P02G!BB5</f>
        <v>0</v>
      </c>
      <c r="BN80" s="174">
        <f>nirvana1_phantom_1P02G!BC5</f>
        <v>0</v>
      </c>
      <c r="BO80" s="174">
        <f>nirvana1_phantom_1P02G!BD5</f>
        <v>0</v>
      </c>
      <c r="BP80" s="174">
        <f>nirvana1_phantom_1P02G!BE5</f>
        <v>0</v>
      </c>
      <c r="BQ80" s="174">
        <f>nirvana1_phantom_1P02G!BF5</f>
        <v>0</v>
      </c>
      <c r="BR80" s="159" t="str">
        <f>nirvana1_phantom_1P02G!E21</f>
        <v>4'h5</v>
      </c>
      <c r="BS80" s="159" t="str">
        <f>nirvana1_phantom_1P02G!F21</f>
        <v>4'h5</v>
      </c>
      <c r="BT80" s="159" t="str">
        <f>nirvana1_phantom_1P02G!G21</f>
        <v>4'h5</v>
      </c>
      <c r="BU80" s="159" t="str">
        <f>nirvana1_phantom_1P02G!I21</f>
        <v>4'h5</v>
      </c>
      <c r="BV80" s="159" t="str">
        <f>nirvana1_phantom_1P02G!J21</f>
        <v>4'h5</v>
      </c>
      <c r="BW80" s="159" t="str">
        <f>nirvana1_phantom_1P02G!K21</f>
        <v>4'h5</v>
      </c>
      <c r="BX80" s="159" t="str">
        <f>nirvana1_phantom_1P02G!M21</f>
        <v>4'h5</v>
      </c>
      <c r="BY80" s="159" t="str">
        <f>nirvana1_phantom_1P02G!N21</f>
        <v>4'h5</v>
      </c>
      <c r="BZ80" s="159" t="str">
        <f>nirvana1_phantom_1P02G!O21</f>
        <v>4'h5</v>
      </c>
      <c r="CA80" s="159" t="str">
        <f>nirvana1_phantom_1P02G!Q21</f>
        <v>4'h5</v>
      </c>
      <c r="CB80" s="159" t="str">
        <f>nirvana1_phantom_1P02G!R21</f>
        <v>4'h5</v>
      </c>
      <c r="CC80" s="159" t="str">
        <f>nirvana1_phantom_1P02G!S21</f>
        <v>4'h5</v>
      </c>
      <c r="CD80" s="159" t="str">
        <f>nirvana1_phantom_1P02G!T21</f>
        <v>4'h5</v>
      </c>
      <c r="CE80" s="159" t="str">
        <f>nirvana1_phantom_1P02G!U21</f>
        <v>4'h5</v>
      </c>
      <c r="CF80" s="159" t="str">
        <f>nirvana1_phantom_1P02G!V21</f>
        <v>4'h5</v>
      </c>
      <c r="CG80" s="159" t="str">
        <f>nirvana1_phantom_1P02G!X21</f>
        <v>4'h5</v>
      </c>
      <c r="CH80" s="159" t="str">
        <f>nirvana1_phantom_1P02G!Y21</f>
        <v>4'h5</v>
      </c>
      <c r="CI80" s="159" t="str">
        <f>nirvana1_phantom_1P02G!AA21</f>
        <v>4'h5</v>
      </c>
      <c r="CJ80" s="159" t="str">
        <f>nirvana1_phantom_1P02G!AB21</f>
        <v>4'h5</v>
      </c>
      <c r="CK80" s="159" t="str">
        <f>nirvana1_phantom_1P02G!AC21</f>
        <v>4'h5</v>
      </c>
      <c r="CL80" s="159" t="str">
        <f>nirvana1_phantom_1P02G!AD21</f>
        <v>4'h5</v>
      </c>
      <c r="CM80" s="159" t="str">
        <f>nirvana1_phantom_1P02G!AE21</f>
        <v>4'h5</v>
      </c>
      <c r="CN80" s="159" t="str">
        <f>nirvana1_phantom_1P02G!AG21</f>
        <v>4'h5</v>
      </c>
      <c r="CO80" s="159" t="str">
        <f>nirvana1_phantom_1P02G!AH21</f>
        <v>4'h5</v>
      </c>
      <c r="CP80" s="174" t="str">
        <f>nirvana1_phantom_1P02G!AI21</f>
        <v>4'h5</v>
      </c>
      <c r="CQ80" s="174" t="str">
        <f>nirvana1_phantom_1P02G!AJ21</f>
        <v>4'h5</v>
      </c>
      <c r="CR80" s="174" t="str">
        <f>nirvana1_phantom_1P02G!AK21</f>
        <v>4'h5</v>
      </c>
      <c r="CS80" s="174" t="str">
        <f>nirvana1_phantom_1P02G!AL21</f>
        <v>4'h5</v>
      </c>
      <c r="CT80" s="174" t="str">
        <f>nirvana1_phantom_1P02G!AM21</f>
        <v>4'h5</v>
      </c>
      <c r="CU80" s="174" t="str">
        <f>nirvana1_phantom_1P02G!AN21</f>
        <v>4'h5</v>
      </c>
      <c r="CV80" s="174">
        <f>nirvana1_phantom_1P02G!AO21</f>
        <v>0</v>
      </c>
      <c r="CW80" s="174">
        <f>nirvana1_phantom_1P02G!AP21</f>
        <v>0</v>
      </c>
      <c r="CX80" s="174">
        <f>nirvana1_phantom_1P02G!AQ21</f>
        <v>0</v>
      </c>
      <c r="CY80" s="174">
        <f>nirvana1_phantom_1P02G!AR21</f>
        <v>0</v>
      </c>
      <c r="CZ80" s="174">
        <f>nirvana1_phantom_1P02G!AS21</f>
        <v>0</v>
      </c>
      <c r="DA80" s="174">
        <f>nirvana1_phantom_1P02G!AT21</f>
        <v>0</v>
      </c>
      <c r="DB80" s="174">
        <f>nirvana1_phantom_1P02G!AU21</f>
        <v>0</v>
      </c>
      <c r="DC80" s="174">
        <f>nirvana1_phantom_1P02G!AV21</f>
        <v>0</v>
      </c>
      <c r="DD80" s="174">
        <f>nirvana1_phantom_1P02G!AW21</f>
        <v>0</v>
      </c>
      <c r="DE80" s="174">
        <f>nirvana1_phantom_1P02G!AX21</f>
        <v>0</v>
      </c>
      <c r="DF80" s="174">
        <f>nirvana1_phantom_1P02G!AY21</f>
        <v>0</v>
      </c>
      <c r="DG80" s="174">
        <f>nirvana1_phantom_1P02G!AZ21</f>
        <v>0</v>
      </c>
      <c r="DH80" s="174">
        <f>nirvana1_phantom_1P02G!BA21</f>
        <v>0</v>
      </c>
      <c r="DI80" s="174">
        <f>nirvana1_phantom_1P02G!BB21</f>
        <v>0</v>
      </c>
      <c r="DJ80" s="174">
        <f>nirvana1_phantom_1P02G!BC21</f>
        <v>0</v>
      </c>
      <c r="DK80" s="174">
        <f>nirvana1_phantom_1P02G!BD21</f>
        <v>0</v>
      </c>
      <c r="DL80" s="174">
        <f>nirvana1_phantom_1P02G!BE21</f>
        <v>0</v>
      </c>
      <c r="DM80" s="174">
        <f>nirvana1_phantom_1P02G!BF21</f>
        <v>0</v>
      </c>
    </row>
    <row r="81" spans="2:117">
      <c r="B81" s="851"/>
      <c r="C81" s="7"/>
      <c r="D81" s="24">
        <f t="shared" si="4"/>
        <v>31</v>
      </c>
      <c r="E81" s="24">
        <f>D80+1</f>
        <v>16</v>
      </c>
      <c r="F81" s="7">
        <v>16</v>
      </c>
      <c r="G81" s="7"/>
      <c r="H81" s="8"/>
      <c r="I81" s="7"/>
      <c r="J81" s="15" t="s">
        <v>1639</v>
      </c>
      <c r="K81" s="16"/>
      <c r="L81" s="16"/>
      <c r="M81" s="7"/>
      <c r="N81" s="7"/>
      <c r="O81" s="25" t="s">
        <v>1645</v>
      </c>
      <c r="P81" s="8"/>
      <c r="Q81" s="8"/>
      <c r="R81" s="373" t="s">
        <v>1518</v>
      </c>
      <c r="S81" s="32" t="s">
        <v>1646</v>
      </c>
      <c r="T81" s="209" t="s">
        <v>1542</v>
      </c>
      <c r="U81" s="331"/>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76"/>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159"/>
      <c r="BS81" s="159"/>
      <c r="BT81" s="159"/>
      <c r="BU81" s="159"/>
      <c r="BV81" s="159"/>
      <c r="BW81" s="159"/>
      <c r="BX81" s="159"/>
      <c r="BY81" s="159"/>
      <c r="BZ81" s="159"/>
      <c r="CA81" s="159"/>
      <c r="CB81" s="159"/>
      <c r="CC81" s="159"/>
      <c r="CD81" s="159"/>
      <c r="CE81" s="159"/>
      <c r="CF81" s="159"/>
      <c r="CG81" s="159"/>
      <c r="CH81" s="159"/>
      <c r="CI81" s="159"/>
      <c r="CJ81" s="159"/>
      <c r="CK81" s="159"/>
      <c r="CL81" s="159"/>
      <c r="CM81" s="159"/>
      <c r="CN81" s="159"/>
      <c r="CO81" s="159"/>
      <c r="CP81" s="174"/>
      <c r="CQ81" s="174"/>
      <c r="CR81" s="174"/>
      <c r="CS81" s="174"/>
      <c r="CT81" s="174"/>
      <c r="CU81" s="174"/>
      <c r="CV81" s="174"/>
      <c r="CW81" s="174"/>
      <c r="CX81" s="174"/>
      <c r="CY81" s="174"/>
      <c r="CZ81" s="174"/>
      <c r="DA81" s="174"/>
      <c r="DB81" s="174"/>
      <c r="DC81" s="174"/>
      <c r="DD81" s="174"/>
      <c r="DE81" s="174"/>
      <c r="DF81" s="174"/>
      <c r="DG81" s="174"/>
      <c r="DH81" s="174"/>
      <c r="DI81" s="174"/>
      <c r="DJ81" s="174"/>
      <c r="DK81" s="174"/>
      <c r="DL81" s="174"/>
      <c r="DM81" s="174"/>
    </row>
    <row r="82" spans="2:117">
      <c r="B82" s="851"/>
      <c r="C82" s="7"/>
      <c r="D82" s="24">
        <f t="shared" si="4"/>
        <v>63</v>
      </c>
      <c r="E82" s="24">
        <f>D81+1</f>
        <v>32</v>
      </c>
      <c r="F82" s="7">
        <v>32</v>
      </c>
      <c r="G82" s="7"/>
      <c r="H82" s="8"/>
      <c r="I82" s="7"/>
      <c r="J82" s="15" t="s">
        <v>1639</v>
      </c>
      <c r="K82" s="16"/>
      <c r="L82" s="16"/>
      <c r="M82" s="7"/>
      <c r="N82" s="7"/>
      <c r="O82" s="25" t="s">
        <v>1647</v>
      </c>
      <c r="P82" s="8"/>
      <c r="Q82" s="8"/>
      <c r="R82" s="373" t="s">
        <v>1518</v>
      </c>
      <c r="S82" s="32" t="s">
        <v>1648</v>
      </c>
      <c r="T82" s="209" t="s">
        <v>1542</v>
      </c>
      <c r="U82" s="331"/>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c r="AR82" s="159"/>
      <c r="AS82" s="176"/>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59"/>
      <c r="BS82" s="159"/>
      <c r="BT82" s="159"/>
      <c r="BU82" s="159"/>
      <c r="BV82" s="159"/>
      <c r="BW82" s="159"/>
      <c r="BX82" s="159"/>
      <c r="BY82" s="159"/>
      <c r="BZ82" s="159"/>
      <c r="CA82" s="159"/>
      <c r="CB82" s="159"/>
      <c r="CC82" s="159"/>
      <c r="CD82" s="159"/>
      <c r="CE82" s="159"/>
      <c r="CF82" s="159"/>
      <c r="CG82" s="159"/>
      <c r="CH82" s="159"/>
      <c r="CI82" s="159"/>
      <c r="CJ82" s="159"/>
      <c r="CK82" s="159"/>
      <c r="CL82" s="159"/>
      <c r="CM82" s="159"/>
      <c r="CN82" s="159"/>
      <c r="CO82" s="159"/>
      <c r="CP82" s="174"/>
      <c r="CQ82" s="174"/>
      <c r="CR82" s="174"/>
      <c r="CS82" s="174"/>
      <c r="CT82" s="174"/>
      <c r="CU82" s="174"/>
      <c r="CV82" s="174"/>
      <c r="CW82" s="174"/>
      <c r="CX82" s="174"/>
      <c r="CY82" s="174"/>
      <c r="CZ82" s="174"/>
      <c r="DA82" s="174"/>
      <c r="DB82" s="174"/>
      <c r="DC82" s="174"/>
      <c r="DD82" s="174"/>
      <c r="DE82" s="174"/>
      <c r="DF82" s="174"/>
      <c r="DG82" s="174"/>
      <c r="DH82" s="174"/>
      <c r="DI82" s="174"/>
      <c r="DJ82" s="174"/>
      <c r="DK82" s="174"/>
      <c r="DL82" s="174"/>
      <c r="DM82" s="174"/>
    </row>
    <row r="83" spans="2:117">
      <c r="B83" s="851"/>
      <c r="C83" s="7"/>
      <c r="D83" s="24">
        <f t="shared" si="4"/>
        <v>95</v>
      </c>
      <c r="E83" s="24">
        <f>D82+1</f>
        <v>64</v>
      </c>
      <c r="F83" s="7">
        <v>32</v>
      </c>
      <c r="G83" s="7"/>
      <c r="H83" s="8"/>
      <c r="I83" s="7"/>
      <c r="J83" s="15" t="s">
        <v>1639</v>
      </c>
      <c r="K83" s="16"/>
      <c r="L83" s="16"/>
      <c r="M83" s="7"/>
      <c r="N83" s="7"/>
      <c r="O83" s="25" t="s">
        <v>1647</v>
      </c>
      <c r="P83" s="8"/>
      <c r="Q83" s="8"/>
      <c r="R83" s="373" t="s">
        <v>1518</v>
      </c>
      <c r="S83" s="32" t="s">
        <v>1649</v>
      </c>
      <c r="T83" s="209" t="s">
        <v>1542</v>
      </c>
      <c r="U83" s="331"/>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76"/>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59"/>
      <c r="BS83" s="159"/>
      <c r="BT83" s="159"/>
      <c r="BU83" s="159"/>
      <c r="BV83" s="159"/>
      <c r="BW83" s="159"/>
      <c r="BX83" s="159"/>
      <c r="BY83" s="159"/>
      <c r="BZ83" s="159"/>
      <c r="CA83" s="159"/>
      <c r="CB83" s="159"/>
      <c r="CC83" s="159"/>
      <c r="CD83" s="159"/>
      <c r="CE83" s="159"/>
      <c r="CF83" s="159"/>
      <c r="CG83" s="159"/>
      <c r="CH83" s="159"/>
      <c r="CI83" s="159"/>
      <c r="CJ83" s="159"/>
      <c r="CK83" s="159"/>
      <c r="CL83" s="159"/>
      <c r="CM83" s="159"/>
      <c r="CN83" s="159"/>
      <c r="CO83" s="159"/>
      <c r="CP83" s="174"/>
      <c r="CQ83" s="174"/>
      <c r="CR83" s="174"/>
      <c r="CS83" s="174"/>
      <c r="CT83" s="174"/>
      <c r="CU83" s="174"/>
      <c r="CV83" s="174"/>
      <c r="CW83" s="174"/>
      <c r="CX83" s="174"/>
      <c r="CY83" s="174"/>
      <c r="CZ83" s="174"/>
      <c r="DA83" s="174"/>
      <c r="DB83" s="174"/>
      <c r="DC83" s="174"/>
      <c r="DD83" s="174"/>
      <c r="DE83" s="174"/>
      <c r="DF83" s="174"/>
      <c r="DG83" s="174"/>
      <c r="DH83" s="174"/>
      <c r="DI83" s="174"/>
      <c r="DJ83" s="174"/>
      <c r="DK83" s="174"/>
      <c r="DL83" s="174"/>
      <c r="DM83" s="174"/>
    </row>
    <row r="84" spans="2:117">
      <c r="B84" s="851"/>
      <c r="C84" s="7"/>
      <c r="D84" s="24">
        <f t="shared" si="4"/>
        <v>127</v>
      </c>
      <c r="E84" s="24">
        <f>D83+1</f>
        <v>96</v>
      </c>
      <c r="F84" s="7">
        <v>32</v>
      </c>
      <c r="G84" s="7"/>
      <c r="H84" s="8"/>
      <c r="I84" s="7"/>
      <c r="J84" s="15" t="s">
        <v>1639</v>
      </c>
      <c r="K84" s="16"/>
      <c r="L84" s="16"/>
      <c r="M84" s="7"/>
      <c r="N84" s="7"/>
      <c r="O84" s="25" t="s">
        <v>1647</v>
      </c>
      <c r="P84" s="8"/>
      <c r="Q84" s="8"/>
      <c r="R84" s="373" t="s">
        <v>1518</v>
      </c>
      <c r="S84" s="32" t="s">
        <v>1650</v>
      </c>
      <c r="T84" s="209" t="s">
        <v>1542</v>
      </c>
      <c r="U84" s="331"/>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c r="AR84" s="159"/>
      <c r="AS84" s="176"/>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59"/>
      <c r="BS84" s="159"/>
      <c r="BT84" s="159"/>
      <c r="BU84" s="159"/>
      <c r="BV84" s="159"/>
      <c r="BW84" s="159"/>
      <c r="BX84" s="159"/>
      <c r="BY84" s="159"/>
      <c r="BZ84" s="159"/>
      <c r="CA84" s="159"/>
      <c r="CB84" s="159"/>
      <c r="CC84" s="159"/>
      <c r="CD84" s="159"/>
      <c r="CE84" s="159"/>
      <c r="CF84" s="159"/>
      <c r="CG84" s="159"/>
      <c r="CH84" s="159"/>
      <c r="CI84" s="159"/>
      <c r="CJ84" s="159"/>
      <c r="CK84" s="159"/>
      <c r="CL84" s="159"/>
      <c r="CM84" s="159"/>
      <c r="CN84" s="159"/>
      <c r="CO84" s="159"/>
      <c r="CP84" s="174"/>
      <c r="CQ84" s="174"/>
      <c r="CR84" s="174"/>
      <c r="CS84" s="174"/>
      <c r="CT84" s="174"/>
      <c r="CU84" s="174"/>
      <c r="CV84" s="174"/>
      <c r="CW84" s="174"/>
      <c r="CX84" s="174"/>
      <c r="CY84" s="174"/>
      <c r="CZ84" s="174"/>
      <c r="DA84" s="174"/>
      <c r="DB84" s="174"/>
      <c r="DC84" s="174"/>
      <c r="DD84" s="174"/>
      <c r="DE84" s="174"/>
      <c r="DF84" s="174"/>
      <c r="DG84" s="174"/>
      <c r="DH84" s="174"/>
      <c r="DI84" s="174"/>
      <c r="DJ84" s="174"/>
      <c r="DK84" s="174"/>
      <c r="DL84" s="174"/>
      <c r="DM84" s="174"/>
    </row>
    <row r="85" spans="2:117">
      <c r="B85" s="851"/>
      <c r="C85" s="7"/>
      <c r="D85" s="109">
        <f t="shared" si="4"/>
        <v>0</v>
      </c>
      <c r="E85" s="109">
        <v>0</v>
      </c>
      <c r="F85" s="7">
        <v>1</v>
      </c>
      <c r="G85" s="7"/>
      <c r="H85" s="8"/>
      <c r="I85" s="7"/>
      <c r="J85" s="15" t="s">
        <v>1651</v>
      </c>
      <c r="K85" s="16" t="s">
        <v>1579</v>
      </c>
      <c r="L85" s="16">
        <v>5</v>
      </c>
      <c r="M85" s="7" t="s">
        <v>1652</v>
      </c>
      <c r="N85" s="7"/>
      <c r="O85" s="25" t="s">
        <v>1590</v>
      </c>
      <c r="P85" s="8" t="s">
        <v>1653</v>
      </c>
      <c r="Q85" s="8"/>
      <c r="R85" s="373" t="s">
        <v>1518</v>
      </c>
      <c r="S85" s="80" t="s">
        <v>1654</v>
      </c>
      <c r="T85" s="209" t="s">
        <v>1542</v>
      </c>
      <c r="U85" s="331"/>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76"/>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59"/>
      <c r="BS85" s="159"/>
      <c r="BT85" s="159"/>
      <c r="BU85" s="159"/>
      <c r="BV85" s="159"/>
      <c r="BW85" s="159"/>
      <c r="BX85" s="159"/>
      <c r="BY85" s="159"/>
      <c r="BZ85" s="159"/>
      <c r="CA85" s="159"/>
      <c r="CB85" s="159"/>
      <c r="CC85" s="159"/>
      <c r="CD85" s="159"/>
      <c r="CE85" s="159"/>
      <c r="CF85" s="159"/>
      <c r="CG85" s="159"/>
      <c r="CH85" s="159"/>
      <c r="CI85" s="159"/>
      <c r="CJ85" s="159"/>
      <c r="CK85" s="159"/>
      <c r="CL85" s="159"/>
      <c r="CM85" s="159"/>
      <c r="CN85" s="159"/>
      <c r="CO85" s="159"/>
      <c r="CP85" s="174"/>
      <c r="CQ85" s="174"/>
      <c r="CR85" s="174"/>
      <c r="CS85" s="174"/>
      <c r="CT85" s="174"/>
      <c r="CU85" s="174"/>
      <c r="CV85" s="174"/>
      <c r="CW85" s="174"/>
      <c r="CX85" s="174"/>
      <c r="CY85" s="174"/>
      <c r="CZ85" s="174"/>
      <c r="DA85" s="174"/>
      <c r="DB85" s="174"/>
      <c r="DC85" s="174"/>
      <c r="DD85" s="174"/>
      <c r="DE85" s="174"/>
      <c r="DF85" s="174"/>
      <c r="DG85" s="174"/>
      <c r="DH85" s="174"/>
      <c r="DI85" s="174"/>
      <c r="DJ85" s="174"/>
      <c r="DK85" s="174"/>
      <c r="DL85" s="174"/>
      <c r="DM85" s="174"/>
    </row>
    <row r="86" spans="2:117">
      <c r="B86" s="851"/>
      <c r="C86" s="7"/>
      <c r="D86" s="24">
        <f t="shared" si="4"/>
        <v>31</v>
      </c>
      <c r="E86" s="24">
        <f>D85+1</f>
        <v>1</v>
      </c>
      <c r="F86" s="7">
        <v>31</v>
      </c>
      <c r="G86" s="7"/>
      <c r="H86" s="8"/>
      <c r="I86" s="7"/>
      <c r="J86" s="22" t="s">
        <v>1651</v>
      </c>
      <c r="K86" s="16"/>
      <c r="L86" s="16"/>
      <c r="M86" s="7"/>
      <c r="N86" s="7"/>
      <c r="O86" s="25" t="s">
        <v>1655</v>
      </c>
      <c r="P86" s="25"/>
      <c r="Q86" s="25"/>
      <c r="R86" s="373" t="s">
        <v>1518</v>
      </c>
      <c r="S86" s="32" t="s">
        <v>1656</v>
      </c>
      <c r="T86" s="209" t="s">
        <v>1542</v>
      </c>
      <c r="U86" s="331"/>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76"/>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59"/>
      <c r="BS86" s="159"/>
      <c r="BT86" s="159"/>
      <c r="BU86" s="159"/>
      <c r="BV86" s="159"/>
      <c r="BW86" s="159"/>
      <c r="BX86" s="159"/>
      <c r="BY86" s="159"/>
      <c r="BZ86" s="159"/>
      <c r="CA86" s="159"/>
      <c r="CB86" s="159"/>
      <c r="CC86" s="159"/>
      <c r="CD86" s="159"/>
      <c r="CE86" s="159"/>
      <c r="CF86" s="159"/>
      <c r="CG86" s="159"/>
      <c r="CH86" s="159"/>
      <c r="CI86" s="159"/>
      <c r="CJ86" s="159"/>
      <c r="CK86" s="159"/>
      <c r="CL86" s="159"/>
      <c r="CM86" s="159"/>
      <c r="CN86" s="159"/>
      <c r="CO86" s="159"/>
      <c r="CP86" s="174"/>
      <c r="CQ86" s="174"/>
      <c r="CR86" s="174"/>
      <c r="CS86" s="174"/>
      <c r="CT86" s="174"/>
      <c r="CU86" s="174"/>
      <c r="CV86" s="174"/>
      <c r="CW86" s="174"/>
      <c r="CX86" s="174"/>
      <c r="CY86" s="174"/>
      <c r="CZ86" s="174"/>
      <c r="DA86" s="174"/>
      <c r="DB86" s="174"/>
      <c r="DC86" s="174"/>
      <c r="DD86" s="174"/>
      <c r="DE86" s="174"/>
      <c r="DF86" s="174"/>
      <c r="DG86" s="174"/>
      <c r="DH86" s="174"/>
      <c r="DI86" s="174"/>
      <c r="DJ86" s="174"/>
      <c r="DK86" s="174"/>
      <c r="DL86" s="174"/>
      <c r="DM86" s="174"/>
    </row>
    <row r="87" spans="2:117">
      <c r="B87" s="851"/>
      <c r="C87" s="7"/>
      <c r="D87" s="24">
        <f t="shared" si="4"/>
        <v>63</v>
      </c>
      <c r="E87" s="24">
        <f>D86+1</f>
        <v>32</v>
      </c>
      <c r="F87" s="7">
        <v>32</v>
      </c>
      <c r="G87" s="7"/>
      <c r="H87" s="8"/>
      <c r="I87" s="7"/>
      <c r="J87" s="22" t="s">
        <v>1651</v>
      </c>
      <c r="K87" s="16"/>
      <c r="L87" s="16"/>
      <c r="M87" s="7"/>
      <c r="N87" s="7"/>
      <c r="O87" s="25" t="s">
        <v>1647</v>
      </c>
      <c r="P87" s="25"/>
      <c r="Q87" s="25"/>
      <c r="R87" s="373" t="s">
        <v>1518</v>
      </c>
      <c r="S87" s="32" t="s">
        <v>1657</v>
      </c>
      <c r="T87" s="209" t="s">
        <v>1542</v>
      </c>
      <c r="U87" s="331"/>
      <c r="V87" s="159"/>
      <c r="W87" s="159"/>
      <c r="X87" s="159"/>
      <c r="Y87" s="159"/>
      <c r="Z87" s="159"/>
      <c r="AA87" s="159"/>
      <c r="AB87" s="159"/>
      <c r="AC87" s="159"/>
      <c r="AD87" s="159"/>
      <c r="AE87" s="159"/>
      <c r="AF87" s="159"/>
      <c r="AG87" s="159"/>
      <c r="AH87" s="159"/>
      <c r="AI87" s="159"/>
      <c r="AJ87" s="159"/>
      <c r="AK87" s="159"/>
      <c r="AL87" s="159"/>
      <c r="AM87" s="159"/>
      <c r="AN87" s="159"/>
      <c r="AO87" s="159"/>
      <c r="AP87" s="159"/>
      <c r="AQ87" s="159"/>
      <c r="AR87" s="159"/>
      <c r="AS87" s="176"/>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59"/>
      <c r="BS87" s="159"/>
      <c r="BT87" s="159"/>
      <c r="BU87" s="159"/>
      <c r="BV87" s="159"/>
      <c r="BW87" s="159"/>
      <c r="BX87" s="159"/>
      <c r="BY87" s="159"/>
      <c r="BZ87" s="159"/>
      <c r="CA87" s="159"/>
      <c r="CB87" s="159"/>
      <c r="CC87" s="159"/>
      <c r="CD87" s="159"/>
      <c r="CE87" s="159"/>
      <c r="CF87" s="159"/>
      <c r="CG87" s="159"/>
      <c r="CH87" s="159"/>
      <c r="CI87" s="159"/>
      <c r="CJ87" s="159"/>
      <c r="CK87" s="159"/>
      <c r="CL87" s="159"/>
      <c r="CM87" s="159"/>
      <c r="CN87" s="159"/>
      <c r="CO87" s="159"/>
      <c r="CP87" s="174"/>
      <c r="CQ87" s="174"/>
      <c r="CR87" s="174"/>
      <c r="CS87" s="174"/>
      <c r="CT87" s="174"/>
      <c r="CU87" s="174"/>
      <c r="CV87" s="174"/>
      <c r="CW87" s="174"/>
      <c r="CX87" s="174"/>
      <c r="CY87" s="174"/>
      <c r="CZ87" s="174"/>
      <c r="DA87" s="174"/>
      <c r="DB87" s="174"/>
      <c r="DC87" s="174"/>
      <c r="DD87" s="174"/>
      <c r="DE87" s="174"/>
      <c r="DF87" s="174"/>
      <c r="DG87" s="174"/>
      <c r="DH87" s="174"/>
      <c r="DI87" s="174"/>
      <c r="DJ87" s="174"/>
      <c r="DK87" s="174"/>
      <c r="DL87" s="174"/>
      <c r="DM87" s="174"/>
    </row>
    <row r="88" spans="2:117">
      <c r="B88" s="851"/>
      <c r="C88" s="7"/>
      <c r="D88" s="24">
        <f t="shared" si="4"/>
        <v>95</v>
      </c>
      <c r="E88" s="24">
        <f>D87+1</f>
        <v>64</v>
      </c>
      <c r="F88" s="7">
        <v>32</v>
      </c>
      <c r="G88" s="7"/>
      <c r="H88" s="8"/>
      <c r="I88" s="7"/>
      <c r="J88" s="22" t="s">
        <v>1651</v>
      </c>
      <c r="K88" s="16"/>
      <c r="L88" s="16"/>
      <c r="M88" s="7"/>
      <c r="N88" s="7"/>
      <c r="O88" s="25" t="s">
        <v>1647</v>
      </c>
      <c r="P88" s="25"/>
      <c r="Q88" s="25"/>
      <c r="R88" s="373" t="s">
        <v>1518</v>
      </c>
      <c r="S88" s="32" t="s">
        <v>1658</v>
      </c>
      <c r="T88" s="209" t="s">
        <v>1542</v>
      </c>
      <c r="U88" s="331"/>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76"/>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59"/>
      <c r="BS88" s="159"/>
      <c r="BT88" s="159"/>
      <c r="BU88" s="159"/>
      <c r="BV88" s="159"/>
      <c r="BW88" s="159"/>
      <c r="BX88" s="159"/>
      <c r="BY88" s="159"/>
      <c r="BZ88" s="159"/>
      <c r="CA88" s="159"/>
      <c r="CB88" s="159"/>
      <c r="CC88" s="159"/>
      <c r="CD88" s="159"/>
      <c r="CE88" s="159"/>
      <c r="CF88" s="159"/>
      <c r="CG88" s="159"/>
      <c r="CH88" s="159"/>
      <c r="CI88" s="159"/>
      <c r="CJ88" s="159"/>
      <c r="CK88" s="159"/>
      <c r="CL88" s="159"/>
      <c r="CM88" s="159"/>
      <c r="CN88" s="159"/>
      <c r="CO88" s="159"/>
      <c r="CP88" s="174"/>
      <c r="CQ88" s="174"/>
      <c r="CR88" s="174"/>
      <c r="CS88" s="174"/>
      <c r="CT88" s="174"/>
      <c r="CU88" s="174"/>
      <c r="CV88" s="174"/>
      <c r="CW88" s="174"/>
      <c r="CX88" s="174"/>
      <c r="CY88" s="174"/>
      <c r="CZ88" s="174"/>
      <c r="DA88" s="174"/>
      <c r="DB88" s="174"/>
      <c r="DC88" s="174"/>
      <c r="DD88" s="174"/>
      <c r="DE88" s="174"/>
      <c r="DF88" s="174"/>
      <c r="DG88" s="174"/>
      <c r="DH88" s="174"/>
      <c r="DI88" s="174"/>
      <c r="DJ88" s="174"/>
      <c r="DK88" s="174"/>
      <c r="DL88" s="174"/>
      <c r="DM88" s="174"/>
    </row>
    <row r="89" spans="2:117">
      <c r="B89" s="851"/>
      <c r="C89" s="7"/>
      <c r="D89" s="24">
        <f t="shared" si="4"/>
        <v>127</v>
      </c>
      <c r="E89" s="24">
        <f>D88+1</f>
        <v>96</v>
      </c>
      <c r="F89" s="7">
        <v>32</v>
      </c>
      <c r="G89" s="7"/>
      <c r="H89" s="8"/>
      <c r="I89" s="7"/>
      <c r="J89" s="22" t="s">
        <v>1651</v>
      </c>
      <c r="K89" s="16"/>
      <c r="L89" s="16"/>
      <c r="M89" s="7"/>
      <c r="N89" s="7"/>
      <c r="O89" s="25" t="s">
        <v>1647</v>
      </c>
      <c r="P89" s="25"/>
      <c r="Q89" s="25"/>
      <c r="R89" s="373" t="s">
        <v>1518</v>
      </c>
      <c r="S89" s="32" t="s">
        <v>1659</v>
      </c>
      <c r="T89" s="209" t="s">
        <v>1542</v>
      </c>
      <c r="U89" s="331"/>
      <c r="V89" s="159"/>
      <c r="W89" s="159"/>
      <c r="X89" s="159"/>
      <c r="Y89" s="159"/>
      <c r="Z89" s="159"/>
      <c r="AA89" s="159"/>
      <c r="AB89" s="159"/>
      <c r="AC89" s="159"/>
      <c r="AD89" s="159"/>
      <c r="AE89" s="159"/>
      <c r="AF89" s="159"/>
      <c r="AG89" s="159"/>
      <c r="AH89" s="159"/>
      <c r="AI89" s="159"/>
      <c r="AJ89" s="159"/>
      <c r="AK89" s="159"/>
      <c r="AL89" s="159"/>
      <c r="AM89" s="159"/>
      <c r="AN89" s="159"/>
      <c r="AO89" s="159"/>
      <c r="AP89" s="159"/>
      <c r="AQ89" s="159"/>
      <c r="AR89" s="159"/>
      <c r="AS89" s="176"/>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59"/>
      <c r="BS89" s="159"/>
      <c r="BT89" s="159"/>
      <c r="BU89" s="159"/>
      <c r="BV89" s="159"/>
      <c r="BW89" s="159"/>
      <c r="BX89" s="159"/>
      <c r="BY89" s="159"/>
      <c r="BZ89" s="159"/>
      <c r="CA89" s="159"/>
      <c r="CB89" s="159"/>
      <c r="CC89" s="159"/>
      <c r="CD89" s="159"/>
      <c r="CE89" s="159"/>
      <c r="CF89" s="159"/>
      <c r="CG89" s="159"/>
      <c r="CH89" s="159"/>
      <c r="CI89" s="159"/>
      <c r="CJ89" s="159"/>
      <c r="CK89" s="159"/>
      <c r="CL89" s="159"/>
      <c r="CM89" s="159"/>
      <c r="CN89" s="159"/>
      <c r="CO89" s="159"/>
      <c r="CP89" s="174"/>
      <c r="CQ89" s="174"/>
      <c r="CR89" s="174"/>
      <c r="CS89" s="174"/>
      <c r="CT89" s="174"/>
      <c r="CU89" s="174"/>
      <c r="CV89" s="174"/>
      <c r="CW89" s="174"/>
      <c r="CX89" s="174"/>
      <c r="CY89" s="174"/>
      <c r="CZ89" s="174"/>
      <c r="DA89" s="174"/>
      <c r="DB89" s="174"/>
      <c r="DC89" s="174"/>
      <c r="DD89" s="174"/>
      <c r="DE89" s="174"/>
      <c r="DF89" s="174"/>
      <c r="DG89" s="174"/>
      <c r="DH89" s="174"/>
      <c r="DI89" s="174"/>
      <c r="DJ89" s="174"/>
      <c r="DK89" s="174"/>
      <c r="DL89" s="174"/>
      <c r="DM89" s="174"/>
    </row>
    <row r="90" spans="2:117">
      <c r="B90" s="851"/>
      <c r="C90" s="7"/>
      <c r="D90" s="24">
        <f t="shared" ref="D90" si="6">E90+F90-1</f>
        <v>127</v>
      </c>
      <c r="E90" s="24">
        <v>0</v>
      </c>
      <c r="F90" s="7">
        <v>128</v>
      </c>
      <c r="G90" s="7"/>
      <c r="H90" s="8"/>
      <c r="I90" s="7"/>
      <c r="J90" s="15" t="s">
        <v>1660</v>
      </c>
      <c r="K90" s="16" t="s">
        <v>1579</v>
      </c>
      <c r="L90" s="16">
        <v>6</v>
      </c>
      <c r="M90" s="7"/>
      <c r="N90" s="7"/>
      <c r="O90" s="8"/>
      <c r="P90" s="8"/>
      <c r="Q90" s="8"/>
      <c r="R90" s="373" t="s">
        <v>1518</v>
      </c>
      <c r="S90" s="80" t="s">
        <v>1661</v>
      </c>
      <c r="T90" s="209" t="s">
        <v>1542</v>
      </c>
      <c r="U90" s="331"/>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c r="AR90" s="159"/>
      <c r="AS90" s="176"/>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59"/>
      <c r="BS90" s="159"/>
      <c r="BT90" s="159"/>
      <c r="BU90" s="159"/>
      <c r="BV90" s="159"/>
      <c r="BW90" s="159"/>
      <c r="BX90" s="159"/>
      <c r="BY90" s="159"/>
      <c r="BZ90" s="159"/>
      <c r="CA90" s="159"/>
      <c r="CB90" s="159"/>
      <c r="CC90" s="159"/>
      <c r="CD90" s="159"/>
      <c r="CE90" s="159"/>
      <c r="CF90" s="159"/>
      <c r="CG90" s="159"/>
      <c r="CH90" s="159"/>
      <c r="CI90" s="159"/>
      <c r="CJ90" s="159"/>
      <c r="CK90" s="159"/>
      <c r="CL90" s="159"/>
      <c r="CM90" s="159"/>
      <c r="CN90" s="159"/>
      <c r="CO90" s="159"/>
      <c r="CP90" s="174"/>
      <c r="CQ90" s="174"/>
      <c r="CR90" s="174"/>
      <c r="CS90" s="174"/>
      <c r="CT90" s="174"/>
      <c r="CU90" s="174"/>
      <c r="CV90" s="174"/>
      <c r="CW90" s="174"/>
      <c r="CX90" s="174"/>
      <c r="CY90" s="174"/>
      <c r="CZ90" s="174"/>
      <c r="DA90" s="174"/>
      <c r="DB90" s="174"/>
      <c r="DC90" s="174"/>
      <c r="DD90" s="174"/>
      <c r="DE90" s="174"/>
      <c r="DF90" s="174"/>
      <c r="DG90" s="174"/>
      <c r="DH90" s="174"/>
      <c r="DI90" s="174"/>
      <c r="DJ90" s="174"/>
      <c r="DK90" s="174"/>
      <c r="DL90" s="174"/>
      <c r="DM90" s="174"/>
    </row>
    <row r="91" spans="2:117">
      <c r="B91" s="851"/>
      <c r="C91" s="7"/>
      <c r="D91" s="7"/>
      <c r="E91" s="7"/>
      <c r="F91" s="7"/>
      <c r="G91" s="7"/>
      <c r="H91" s="8"/>
      <c r="I91" s="7"/>
      <c r="J91" s="15"/>
      <c r="K91" s="16"/>
      <c r="L91" s="16"/>
      <c r="M91" s="7"/>
      <c r="N91" s="7"/>
      <c r="O91" s="8"/>
      <c r="P91" s="8"/>
      <c r="Q91" s="8"/>
      <c r="R91" s="373" t="s">
        <v>1518</v>
      </c>
      <c r="S91" s="80"/>
      <c r="T91" s="209" t="s">
        <v>1542</v>
      </c>
      <c r="U91" s="331"/>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76"/>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59"/>
      <c r="BS91" s="159"/>
      <c r="BT91" s="159"/>
      <c r="BU91" s="159"/>
      <c r="BV91" s="159"/>
      <c r="BW91" s="159"/>
      <c r="BX91" s="159"/>
      <c r="BY91" s="159"/>
      <c r="BZ91" s="159"/>
      <c r="CA91" s="159"/>
      <c r="CB91" s="159"/>
      <c r="CC91" s="159"/>
      <c r="CD91" s="159"/>
      <c r="CE91" s="159"/>
      <c r="CF91" s="159"/>
      <c r="CG91" s="159"/>
      <c r="CH91" s="159"/>
      <c r="CI91" s="159"/>
      <c r="CJ91" s="159"/>
      <c r="CK91" s="159"/>
      <c r="CL91" s="159"/>
      <c r="CM91" s="159"/>
      <c r="CN91" s="159"/>
      <c r="CO91" s="159"/>
      <c r="CP91" s="174"/>
      <c r="CQ91" s="174"/>
      <c r="CR91" s="174"/>
      <c r="CS91" s="174"/>
      <c r="CT91" s="174"/>
      <c r="CU91" s="174"/>
      <c r="CV91" s="174"/>
      <c r="CW91" s="174"/>
      <c r="CX91" s="174"/>
      <c r="CY91" s="174"/>
      <c r="CZ91" s="174"/>
      <c r="DA91" s="174"/>
      <c r="DB91" s="174"/>
      <c r="DC91" s="174"/>
      <c r="DD91" s="174"/>
      <c r="DE91" s="174"/>
      <c r="DF91" s="174"/>
      <c r="DG91" s="174"/>
      <c r="DH91" s="174"/>
      <c r="DI91" s="174"/>
      <c r="DJ91" s="174"/>
      <c r="DK91" s="174"/>
      <c r="DL91" s="174"/>
      <c r="DM91" s="174"/>
    </row>
    <row r="92" spans="2:117">
      <c r="B92" s="851"/>
      <c r="C92" s="7"/>
      <c r="D92" s="7"/>
      <c r="E92" s="7"/>
      <c r="F92" s="7"/>
      <c r="G92" s="7"/>
      <c r="H92" s="8"/>
      <c r="I92" s="7"/>
      <c r="J92" s="15" t="s">
        <v>1662</v>
      </c>
      <c r="K92" s="16" t="s">
        <v>1579</v>
      </c>
      <c r="L92" s="16">
        <v>10</v>
      </c>
      <c r="M92" s="7"/>
      <c r="N92" s="7"/>
      <c r="O92" s="8"/>
      <c r="P92" s="8"/>
      <c r="Q92" s="8"/>
      <c r="R92" s="373" t="s">
        <v>1518</v>
      </c>
      <c r="S92" s="80" t="s">
        <v>261</v>
      </c>
      <c r="T92" s="209" t="s">
        <v>1542</v>
      </c>
      <c r="U92" s="331"/>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76"/>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59"/>
      <c r="BS92" s="159"/>
      <c r="BT92" s="159"/>
      <c r="BU92" s="159"/>
      <c r="BV92" s="159"/>
      <c r="BW92" s="159"/>
      <c r="BX92" s="159"/>
      <c r="BY92" s="159"/>
      <c r="BZ92" s="159"/>
      <c r="CA92" s="159"/>
      <c r="CB92" s="159"/>
      <c r="CC92" s="159"/>
      <c r="CD92" s="159"/>
      <c r="CE92" s="159"/>
      <c r="CF92" s="159"/>
      <c r="CG92" s="159"/>
      <c r="CH92" s="159"/>
      <c r="CI92" s="159"/>
      <c r="CJ92" s="159"/>
      <c r="CK92" s="159"/>
      <c r="CL92" s="159"/>
      <c r="CM92" s="159"/>
      <c r="CN92" s="159"/>
      <c r="CO92" s="159"/>
      <c r="CP92" s="174"/>
      <c r="CQ92" s="174"/>
      <c r="CR92" s="174"/>
      <c r="CS92" s="174"/>
      <c r="CT92" s="174"/>
      <c r="CU92" s="174"/>
      <c r="CV92" s="174"/>
      <c r="CW92" s="174"/>
      <c r="CX92" s="174"/>
      <c r="CY92" s="174"/>
      <c r="CZ92" s="174"/>
      <c r="DA92" s="174"/>
      <c r="DB92" s="174"/>
      <c r="DC92" s="174"/>
      <c r="DD92" s="174"/>
      <c r="DE92" s="174"/>
      <c r="DF92" s="174"/>
      <c r="DG92" s="174"/>
      <c r="DH92" s="174"/>
      <c r="DI92" s="174"/>
      <c r="DJ92" s="174"/>
      <c r="DK92" s="174"/>
      <c r="DL92" s="174"/>
      <c r="DM92" s="174"/>
    </row>
    <row r="93" spans="2:117" ht="30.75">
      <c r="B93" s="851"/>
      <c r="C93" s="7"/>
      <c r="D93" s="24">
        <v>31</v>
      </c>
      <c r="E93" s="24">
        <v>0</v>
      </c>
      <c r="F93" s="24">
        <v>32</v>
      </c>
      <c r="G93" s="7"/>
      <c r="H93" s="8"/>
      <c r="I93" s="7"/>
      <c r="J93" s="15" t="s">
        <v>1663</v>
      </c>
      <c r="K93" s="16" t="s">
        <v>1579</v>
      </c>
      <c r="L93" s="16" t="s">
        <v>1664</v>
      </c>
      <c r="M93" s="7"/>
      <c r="N93" s="7"/>
      <c r="O93" s="207" t="s">
        <v>1665</v>
      </c>
      <c r="P93" s="8" t="s">
        <v>1540</v>
      </c>
      <c r="Q93" s="8"/>
      <c r="R93" s="373" t="s">
        <v>1518</v>
      </c>
      <c r="S93" s="80" t="s">
        <v>1666</v>
      </c>
      <c r="T93" s="340" t="s">
        <v>1665</v>
      </c>
      <c r="U93" s="340" t="s">
        <v>1665</v>
      </c>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76"/>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59"/>
      <c r="BS93" s="159"/>
      <c r="BT93" s="159"/>
      <c r="BU93" s="159"/>
      <c r="BV93" s="159"/>
      <c r="BW93" s="159"/>
      <c r="BX93" s="159"/>
      <c r="BY93" s="159"/>
      <c r="BZ93" s="159"/>
      <c r="CA93" s="159"/>
      <c r="CB93" s="159"/>
      <c r="CC93" s="159"/>
      <c r="CD93" s="159"/>
      <c r="CE93" s="159"/>
      <c r="CF93" s="159"/>
      <c r="CG93" s="159"/>
      <c r="CH93" s="159"/>
      <c r="CI93" s="159"/>
      <c r="CJ93" s="159"/>
      <c r="CK93" s="159"/>
      <c r="CL93" s="159"/>
      <c r="CM93" s="159"/>
      <c r="CN93" s="159"/>
      <c r="CO93" s="159"/>
      <c r="CP93" s="174"/>
      <c r="CQ93" s="174"/>
      <c r="CR93" s="174"/>
      <c r="CS93" s="174"/>
      <c r="CT93" s="174"/>
      <c r="CU93" s="174"/>
      <c r="CV93" s="174"/>
      <c r="CW93" s="174"/>
      <c r="CX93" s="174"/>
      <c r="CY93" s="174"/>
      <c r="CZ93" s="174"/>
      <c r="DA93" s="174"/>
      <c r="DB93" s="174"/>
      <c r="DC93" s="174"/>
      <c r="DD93" s="174"/>
      <c r="DE93" s="174"/>
      <c r="DF93" s="174"/>
      <c r="DG93" s="174"/>
      <c r="DH93" s="174"/>
      <c r="DI93" s="174"/>
      <c r="DJ93" s="174"/>
      <c r="DK93" s="174"/>
      <c r="DL93" s="174"/>
      <c r="DM93" s="174"/>
    </row>
    <row r="94" spans="2:117" ht="18">
      <c r="B94" s="851"/>
      <c r="C94" s="7"/>
      <c r="D94" s="24">
        <v>127</v>
      </c>
      <c r="E94" s="24">
        <v>32</v>
      </c>
      <c r="F94" s="24">
        <v>96</v>
      </c>
      <c r="G94" s="7"/>
      <c r="H94" s="8"/>
      <c r="I94" s="7"/>
      <c r="J94" s="15" t="s">
        <v>1663</v>
      </c>
      <c r="K94" s="16" t="s">
        <v>1579</v>
      </c>
      <c r="L94" s="16" t="s">
        <v>1664</v>
      </c>
      <c r="M94" s="7"/>
      <c r="N94" s="205"/>
      <c r="O94" s="208"/>
      <c r="P94" s="206"/>
      <c r="Q94" s="206"/>
      <c r="R94" s="373" t="s">
        <v>1518</v>
      </c>
      <c r="S94" s="80" t="s">
        <v>1569</v>
      </c>
      <c r="T94" s="338"/>
      <c r="U94" s="33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76"/>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59"/>
      <c r="BS94" s="159"/>
      <c r="BT94" s="159"/>
      <c r="BU94" s="159"/>
      <c r="BV94" s="159"/>
      <c r="BW94" s="159"/>
      <c r="BX94" s="159"/>
      <c r="BY94" s="159"/>
      <c r="BZ94" s="159"/>
      <c r="CA94" s="159"/>
      <c r="CB94" s="159"/>
      <c r="CC94" s="159"/>
      <c r="CD94" s="159"/>
      <c r="CE94" s="159"/>
      <c r="CF94" s="159"/>
      <c r="CG94" s="159"/>
      <c r="CH94" s="159"/>
      <c r="CI94" s="159"/>
      <c r="CJ94" s="159"/>
      <c r="CK94" s="159"/>
      <c r="CL94" s="159"/>
      <c r="CM94" s="159"/>
      <c r="CN94" s="159"/>
      <c r="CO94" s="159"/>
      <c r="CP94" s="174"/>
      <c r="CQ94" s="174"/>
      <c r="CR94" s="174"/>
      <c r="CS94" s="174"/>
      <c r="CT94" s="174"/>
      <c r="CU94" s="174"/>
      <c r="CV94" s="174"/>
      <c r="CW94" s="174"/>
      <c r="CX94" s="174"/>
      <c r="CY94" s="174"/>
      <c r="CZ94" s="174"/>
      <c r="DA94" s="174"/>
      <c r="DB94" s="174"/>
      <c r="DC94" s="174"/>
      <c r="DD94" s="174"/>
      <c r="DE94" s="174"/>
      <c r="DF94" s="174"/>
      <c r="DG94" s="174"/>
      <c r="DH94" s="174"/>
      <c r="DI94" s="174"/>
      <c r="DJ94" s="174"/>
      <c r="DK94" s="174"/>
      <c r="DL94" s="174"/>
      <c r="DM94" s="174"/>
    </row>
    <row r="95" spans="2:117" ht="30.75">
      <c r="B95" s="851"/>
      <c r="C95" s="7"/>
      <c r="D95" s="24">
        <v>31</v>
      </c>
      <c r="E95" s="24">
        <v>0</v>
      </c>
      <c r="F95" s="24">
        <v>32</v>
      </c>
      <c r="G95" s="7"/>
      <c r="H95" s="8"/>
      <c r="I95" s="7"/>
      <c r="J95" s="15" t="s">
        <v>1667</v>
      </c>
      <c r="K95" s="16" t="s">
        <v>1579</v>
      </c>
      <c r="L95" s="16" t="s">
        <v>1668</v>
      </c>
      <c r="M95" s="7"/>
      <c r="N95" s="205"/>
      <c r="O95" s="204" t="s">
        <v>1665</v>
      </c>
      <c r="P95" s="206"/>
      <c r="Q95" s="206"/>
      <c r="R95" s="373" t="s">
        <v>1518</v>
      </c>
      <c r="S95" s="32" t="s">
        <v>1669</v>
      </c>
      <c r="T95" s="340" t="s">
        <v>1665</v>
      </c>
      <c r="U95" s="340" t="s">
        <v>1665</v>
      </c>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76"/>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59"/>
      <c r="BS95" s="159"/>
      <c r="BT95" s="159"/>
      <c r="BU95" s="159"/>
      <c r="BV95" s="159"/>
      <c r="BW95" s="159"/>
      <c r="BX95" s="159"/>
      <c r="BY95" s="159"/>
      <c r="BZ95" s="159"/>
      <c r="CA95" s="159"/>
      <c r="CB95" s="159"/>
      <c r="CC95" s="159"/>
      <c r="CD95" s="159"/>
      <c r="CE95" s="159"/>
      <c r="CF95" s="159"/>
      <c r="CG95" s="159"/>
      <c r="CH95" s="159"/>
      <c r="CI95" s="159"/>
      <c r="CJ95" s="159"/>
      <c r="CK95" s="159"/>
      <c r="CL95" s="159"/>
      <c r="CM95" s="159"/>
      <c r="CN95" s="159"/>
      <c r="CO95" s="159"/>
      <c r="CP95" s="174"/>
      <c r="CQ95" s="174"/>
      <c r="CR95" s="174"/>
      <c r="CS95" s="174"/>
      <c r="CT95" s="174"/>
      <c r="CU95" s="174"/>
      <c r="CV95" s="174"/>
      <c r="CW95" s="174"/>
      <c r="CX95" s="174"/>
      <c r="CY95" s="174"/>
      <c r="CZ95" s="174"/>
      <c r="DA95" s="174"/>
      <c r="DB95" s="174"/>
      <c r="DC95" s="174"/>
      <c r="DD95" s="174"/>
      <c r="DE95" s="174"/>
      <c r="DF95" s="174"/>
      <c r="DG95" s="174"/>
      <c r="DH95" s="174"/>
      <c r="DI95" s="174"/>
      <c r="DJ95" s="174"/>
      <c r="DK95" s="174"/>
      <c r="DL95" s="174"/>
      <c r="DM95" s="174"/>
    </row>
    <row r="96" spans="2:117">
      <c r="B96" s="851"/>
      <c r="C96" s="7"/>
      <c r="D96" s="24">
        <v>127</v>
      </c>
      <c r="E96" s="24">
        <v>32</v>
      </c>
      <c r="F96" s="24">
        <v>96</v>
      </c>
      <c r="G96" s="7"/>
      <c r="H96" s="8"/>
      <c r="I96" s="7"/>
      <c r="J96" s="15" t="s">
        <v>1667</v>
      </c>
      <c r="K96" s="16" t="s">
        <v>1579</v>
      </c>
      <c r="L96" s="16" t="s">
        <v>1668</v>
      </c>
      <c r="M96" s="7"/>
      <c r="N96" s="7"/>
      <c r="P96" s="8"/>
      <c r="Q96" s="8"/>
      <c r="R96" s="372"/>
      <c r="S96" s="80"/>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76"/>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59"/>
      <c r="BS96" s="159"/>
      <c r="BT96" s="159"/>
      <c r="BU96" s="159"/>
      <c r="BV96" s="159"/>
      <c r="BW96" s="159"/>
      <c r="BX96" s="159"/>
      <c r="BY96" s="159"/>
      <c r="BZ96" s="159"/>
      <c r="CA96" s="159"/>
      <c r="CB96" s="159"/>
      <c r="CC96" s="159"/>
      <c r="CD96" s="159"/>
      <c r="CE96" s="159"/>
      <c r="CF96" s="159"/>
      <c r="CG96" s="159"/>
      <c r="CH96" s="159"/>
      <c r="CI96" s="159"/>
      <c r="CJ96" s="159"/>
      <c r="CK96" s="159"/>
      <c r="CL96" s="159"/>
      <c r="CM96" s="159"/>
      <c r="CN96" s="159"/>
      <c r="CO96" s="159"/>
      <c r="CP96" s="174"/>
      <c r="CQ96" s="174"/>
      <c r="CR96" s="174"/>
      <c r="CS96" s="174"/>
      <c r="CT96" s="174"/>
      <c r="CU96" s="174"/>
      <c r="CV96" s="174"/>
      <c r="CW96" s="174"/>
      <c r="CX96" s="174"/>
      <c r="CY96" s="174"/>
      <c r="CZ96" s="174"/>
      <c r="DA96" s="174"/>
      <c r="DB96" s="174"/>
      <c r="DC96" s="174"/>
      <c r="DD96" s="174"/>
      <c r="DE96" s="174"/>
      <c r="DF96" s="174"/>
      <c r="DG96" s="174"/>
      <c r="DH96" s="174"/>
      <c r="DI96" s="174"/>
      <c r="DJ96" s="174"/>
      <c r="DK96" s="174"/>
      <c r="DL96" s="174"/>
      <c r="DM96" s="174"/>
    </row>
    <row r="97" spans="2:117">
      <c r="B97" s="14"/>
      <c r="C97" s="7"/>
      <c r="D97" s="7"/>
      <c r="E97" s="7"/>
      <c r="F97" s="7"/>
      <c r="G97" s="7"/>
      <c r="H97" s="8"/>
      <c r="I97" s="7"/>
      <c r="J97" s="15"/>
      <c r="K97" s="16"/>
      <c r="L97" s="16"/>
      <c r="M97" s="7"/>
      <c r="N97" s="7"/>
      <c r="O97" s="8"/>
      <c r="P97" s="8"/>
      <c r="Q97" s="8"/>
      <c r="R97" s="372"/>
      <c r="S97" s="80"/>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76"/>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59"/>
      <c r="BS97" s="159"/>
      <c r="BT97" s="159"/>
      <c r="BU97" s="159"/>
      <c r="BV97" s="159"/>
      <c r="BW97" s="159"/>
      <c r="BX97" s="159"/>
      <c r="BY97" s="159"/>
      <c r="BZ97" s="159"/>
      <c r="CA97" s="159"/>
      <c r="CB97" s="159"/>
      <c r="CC97" s="159"/>
      <c r="CD97" s="159"/>
      <c r="CE97" s="159"/>
      <c r="CF97" s="159"/>
      <c r="CG97" s="159"/>
      <c r="CH97" s="159"/>
      <c r="CI97" s="159"/>
      <c r="CJ97" s="159"/>
      <c r="CK97" s="159"/>
      <c r="CL97" s="159"/>
      <c r="CM97" s="159"/>
      <c r="CN97" s="159"/>
      <c r="CO97" s="159"/>
      <c r="CP97" s="174"/>
      <c r="CQ97" s="174"/>
      <c r="CR97" s="174"/>
      <c r="CS97" s="174"/>
      <c r="CT97" s="174"/>
      <c r="CU97" s="174"/>
      <c r="CV97" s="174"/>
      <c r="CW97" s="174"/>
      <c r="CX97" s="174"/>
      <c r="CY97" s="174"/>
      <c r="CZ97" s="174"/>
      <c r="DA97" s="174"/>
      <c r="DB97" s="174"/>
      <c r="DC97" s="174"/>
      <c r="DD97" s="174"/>
      <c r="DE97" s="174"/>
      <c r="DF97" s="174"/>
      <c r="DG97" s="174"/>
      <c r="DH97" s="174"/>
      <c r="DI97" s="174"/>
      <c r="DJ97" s="174"/>
      <c r="DK97" s="174"/>
      <c r="DL97" s="174"/>
      <c r="DM97" s="174"/>
    </row>
    <row r="98" spans="2:117" ht="60.75">
      <c r="B98" s="14"/>
      <c r="C98" s="7" t="s">
        <v>1670</v>
      </c>
      <c r="D98" s="7">
        <v>0</v>
      </c>
      <c r="E98" s="7">
        <v>0</v>
      </c>
      <c r="F98" s="7">
        <v>1</v>
      </c>
      <c r="G98" s="24" t="s">
        <v>1671</v>
      </c>
      <c r="H98" s="8" t="s">
        <v>1672</v>
      </c>
      <c r="I98" s="24" t="s">
        <v>1673</v>
      </c>
      <c r="J98" s="15" t="s">
        <v>1674</v>
      </c>
      <c r="K98" s="16" t="s">
        <v>1675</v>
      </c>
      <c r="L98" s="16">
        <v>0</v>
      </c>
      <c r="M98" s="7"/>
      <c r="N98" s="7"/>
      <c r="O98" s="8" t="s">
        <v>1590</v>
      </c>
      <c r="P98" s="8" t="s">
        <v>1653</v>
      </c>
      <c r="Q98" s="8"/>
      <c r="R98" s="373" t="s">
        <v>1676</v>
      </c>
      <c r="S98" s="32" t="s">
        <v>1677</v>
      </c>
      <c r="T98" s="209">
        <v>0</v>
      </c>
      <c r="U98" s="331"/>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76"/>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59"/>
      <c r="BS98" s="159"/>
      <c r="BT98" s="159"/>
      <c r="BU98" s="159"/>
      <c r="BV98" s="159"/>
      <c r="BW98" s="159"/>
      <c r="BX98" s="159"/>
      <c r="BY98" s="159"/>
      <c r="BZ98" s="159"/>
      <c r="CA98" s="159"/>
      <c r="CB98" s="159"/>
      <c r="CC98" s="159"/>
      <c r="CD98" s="159"/>
      <c r="CE98" s="159"/>
      <c r="CF98" s="159"/>
      <c r="CG98" s="159"/>
      <c r="CH98" s="159"/>
      <c r="CI98" s="159"/>
      <c r="CJ98" s="159"/>
      <c r="CK98" s="159"/>
      <c r="CL98" s="159"/>
      <c r="CM98" s="159"/>
      <c r="CN98" s="159"/>
      <c r="CO98" s="159"/>
      <c r="CP98" s="174"/>
      <c r="CQ98" s="174"/>
      <c r="CR98" s="174"/>
      <c r="CS98" s="174"/>
      <c r="CT98" s="174"/>
      <c r="CU98" s="174"/>
      <c r="CV98" s="174"/>
      <c r="CW98" s="174"/>
      <c r="CX98" s="174"/>
      <c r="CY98" s="174"/>
      <c r="CZ98" s="174"/>
      <c r="DA98" s="174"/>
      <c r="DB98" s="174"/>
      <c r="DC98" s="174"/>
      <c r="DD98" s="174"/>
      <c r="DE98" s="174"/>
      <c r="DF98" s="174"/>
      <c r="DG98" s="174"/>
      <c r="DH98" s="174"/>
      <c r="DI98" s="174"/>
      <c r="DJ98" s="174"/>
      <c r="DK98" s="174"/>
      <c r="DL98" s="174"/>
      <c r="DM98" s="174"/>
    </row>
    <row r="99" spans="2:117" s="13" customFormat="1" ht="60.75" customHeight="1">
      <c r="B99" s="23"/>
      <c r="C99" s="24" t="s">
        <v>1670</v>
      </c>
      <c r="D99" s="24">
        <f t="shared" ref="D99:D103" si="7">E99+F99-1</f>
        <v>63</v>
      </c>
      <c r="E99" s="24">
        <f>D2+1</f>
        <v>1</v>
      </c>
      <c r="F99" s="24">
        <v>63</v>
      </c>
      <c r="G99" s="24"/>
      <c r="H99" s="25"/>
      <c r="I99" s="24" t="s">
        <v>245</v>
      </c>
      <c r="J99" s="22" t="s">
        <v>1674</v>
      </c>
      <c r="K99" s="26"/>
      <c r="L99" s="26"/>
      <c r="M99" s="24"/>
      <c r="N99" s="24"/>
      <c r="O99" s="25"/>
      <c r="P99" s="25"/>
      <c r="Q99" s="25"/>
      <c r="R99" s="378"/>
      <c r="S99" s="27"/>
      <c r="U99" s="334"/>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7"/>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c r="BR99" s="170"/>
      <c r="BS99" s="170"/>
      <c r="BT99" s="170"/>
      <c r="BU99" s="170"/>
      <c r="BV99" s="170"/>
      <c r="BW99" s="170"/>
      <c r="BX99" s="170"/>
      <c r="BY99" s="170"/>
      <c r="BZ99" s="170"/>
      <c r="CA99" s="170"/>
      <c r="CB99" s="170"/>
      <c r="CC99" s="170"/>
      <c r="CD99" s="170"/>
      <c r="CE99" s="170"/>
      <c r="CF99" s="170"/>
      <c r="CG99" s="170"/>
      <c r="CH99" s="170"/>
      <c r="CI99" s="170"/>
      <c r="CJ99" s="170"/>
      <c r="CK99" s="170"/>
      <c r="CL99" s="170"/>
      <c r="CM99" s="170"/>
      <c r="CN99" s="170"/>
      <c r="CO99" s="170"/>
      <c r="CP99" s="175"/>
      <c r="CQ99" s="175"/>
      <c r="CR99" s="175"/>
      <c r="CS99" s="175"/>
      <c r="CT99" s="175"/>
      <c r="CU99" s="175"/>
      <c r="CV99" s="175"/>
      <c r="CW99" s="175"/>
      <c r="CX99" s="175"/>
      <c r="CY99" s="175"/>
      <c r="CZ99" s="175"/>
      <c r="DA99" s="175"/>
      <c r="DB99" s="175"/>
      <c r="DC99" s="175"/>
      <c r="DD99" s="175"/>
      <c r="DE99" s="175"/>
      <c r="DF99" s="175"/>
      <c r="DG99" s="175"/>
      <c r="DH99" s="175"/>
      <c r="DI99" s="175"/>
      <c r="DJ99" s="175"/>
      <c r="DK99" s="175"/>
      <c r="DL99" s="175"/>
      <c r="DM99" s="175"/>
    </row>
    <row r="100" spans="2:117" s="13" customFormat="1" ht="15.75" customHeight="1">
      <c r="B100" s="416" t="s">
        <v>1678</v>
      </c>
      <c r="C100" s="137" t="s">
        <v>1670</v>
      </c>
      <c r="D100" s="138">
        <f t="shared" si="7"/>
        <v>71</v>
      </c>
      <c r="E100" s="138">
        <f t="shared" ref="E100:E103" si="8">D99+1</f>
        <v>64</v>
      </c>
      <c r="F100" s="138">
        <v>8</v>
      </c>
      <c r="G100" s="139"/>
      <c r="H100" s="140" t="s">
        <v>1672</v>
      </c>
      <c r="I100" s="141" t="s">
        <v>1679</v>
      </c>
      <c r="J100" s="142" t="s">
        <v>1674</v>
      </c>
      <c r="K100" s="143"/>
      <c r="L100" s="143"/>
      <c r="M100" s="139"/>
      <c r="N100" s="139" t="s">
        <v>1680</v>
      </c>
      <c r="O100" s="140" t="s">
        <v>1681</v>
      </c>
      <c r="P100" s="140" t="s">
        <v>1682</v>
      </c>
      <c r="Q100" s="140"/>
      <c r="R100" s="379"/>
      <c r="S100" s="144" t="s">
        <v>1683</v>
      </c>
      <c r="T100" s="212"/>
      <c r="U100" s="335"/>
      <c r="V100" s="170"/>
      <c r="W100" s="170"/>
      <c r="X100" s="170"/>
      <c r="Y100" s="170"/>
      <c r="Z100" s="170"/>
      <c r="AA100" s="170"/>
      <c r="AB100" s="170"/>
      <c r="AC100" s="170"/>
      <c r="AD100" s="170"/>
      <c r="AE100" s="170"/>
      <c r="AF100" s="170"/>
      <c r="AG100" s="170"/>
      <c r="AH100" s="170"/>
      <c r="AI100" s="170"/>
      <c r="AJ100" s="170"/>
      <c r="AK100" s="170"/>
      <c r="AL100" s="170"/>
      <c r="AM100" s="170"/>
      <c r="AN100" s="170"/>
      <c r="AO100" s="170"/>
      <c r="AP100" s="170"/>
      <c r="AQ100" s="170"/>
      <c r="AR100" s="170"/>
      <c r="AS100" s="177"/>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c r="BR100" s="170"/>
      <c r="BS100" s="170"/>
      <c r="BT100" s="170"/>
      <c r="BU100" s="170"/>
      <c r="BV100" s="170"/>
      <c r="BW100" s="170"/>
      <c r="BX100" s="170"/>
      <c r="BY100" s="170"/>
      <c r="BZ100" s="170"/>
      <c r="CA100" s="170"/>
      <c r="CB100" s="170"/>
      <c r="CC100" s="170"/>
      <c r="CD100" s="170"/>
      <c r="CE100" s="170"/>
      <c r="CF100" s="170"/>
      <c r="CG100" s="170"/>
      <c r="CH100" s="170"/>
      <c r="CI100" s="170"/>
      <c r="CJ100" s="170"/>
      <c r="CK100" s="170"/>
      <c r="CL100" s="170"/>
      <c r="CM100" s="170"/>
      <c r="CN100" s="170"/>
      <c r="CO100" s="170"/>
      <c r="CP100" s="175"/>
      <c r="CQ100" s="175"/>
      <c r="CR100" s="175"/>
      <c r="CS100" s="175"/>
      <c r="CT100" s="175"/>
      <c r="CU100" s="175"/>
      <c r="CV100" s="175"/>
      <c r="CW100" s="175"/>
      <c r="CX100" s="175"/>
      <c r="CY100" s="175"/>
      <c r="CZ100" s="175"/>
      <c r="DA100" s="175"/>
      <c r="DB100" s="175"/>
      <c r="DC100" s="175"/>
      <c r="DD100" s="175"/>
      <c r="DE100" s="175"/>
      <c r="DF100" s="175"/>
      <c r="DG100" s="175"/>
      <c r="DH100" s="175"/>
      <c r="DI100" s="175"/>
      <c r="DJ100" s="175"/>
      <c r="DK100" s="175"/>
      <c r="DL100" s="175"/>
      <c r="DM100" s="175"/>
    </row>
    <row r="101" spans="2:117" s="13" customFormat="1" ht="210" customHeight="1">
      <c r="B101" s="417"/>
      <c r="C101" s="137" t="s">
        <v>1670</v>
      </c>
      <c r="D101" s="138">
        <f t="shared" si="7"/>
        <v>75</v>
      </c>
      <c r="E101" s="138">
        <f t="shared" si="8"/>
        <v>72</v>
      </c>
      <c r="F101" s="138">
        <v>4</v>
      </c>
      <c r="G101" s="17" t="s">
        <v>1671</v>
      </c>
      <c r="H101" s="145"/>
      <c r="I101" s="146" t="s">
        <v>1684</v>
      </c>
      <c r="J101" s="147" t="s">
        <v>1674</v>
      </c>
      <c r="K101" s="148"/>
      <c r="L101" s="148"/>
      <c r="M101" s="138"/>
      <c r="N101" s="138" t="s">
        <v>1685</v>
      </c>
      <c r="O101" s="145" t="s">
        <v>1686</v>
      </c>
      <c r="P101" s="145" t="s">
        <v>1537</v>
      </c>
      <c r="Q101" s="145"/>
      <c r="R101" s="373" t="s">
        <v>1687</v>
      </c>
      <c r="S101" s="144" t="s">
        <v>1688</v>
      </c>
      <c r="T101" s="212" t="s">
        <v>1689</v>
      </c>
      <c r="U101" s="339" t="s">
        <v>1686</v>
      </c>
      <c r="V101" s="170" t="str">
        <f>nirvana1_phantom_1P02G!E6</f>
        <v>4'h0</v>
      </c>
      <c r="W101" s="170" t="str">
        <f>nirvana1_phantom_1P02G!F6</f>
        <v>4'h0</v>
      </c>
      <c r="X101" s="170" t="str">
        <f>nirvana1_phantom_1P02G!G6</f>
        <v>4'h0</v>
      </c>
      <c r="Y101" s="170" t="str">
        <f>nirvana1_phantom_1P02G!I6</f>
        <v>4'h0</v>
      </c>
      <c r="Z101" s="170" t="str">
        <f>nirvana1_phantom_1P02G!J6</f>
        <v>4'h0</v>
      </c>
      <c r="AA101" s="170" t="str">
        <f>nirvana1_phantom_1P02G!K6</f>
        <v>4'h0</v>
      </c>
      <c r="AB101" s="170" t="str">
        <f>nirvana1_phantom_1P02G!M6</f>
        <v>4'h0</v>
      </c>
      <c r="AC101" s="170" t="str">
        <f>nirvana1_phantom_1P02G!N6</f>
        <v>4'h0</v>
      </c>
      <c r="AD101" s="170" t="str">
        <f>nirvana1_phantom_1P02G!O6</f>
        <v>4'h0</v>
      </c>
      <c r="AE101" s="170" t="str">
        <f>nirvana1_phantom_1P02G!Q6</f>
        <v>4'h0</v>
      </c>
      <c r="AF101" s="170" t="str">
        <f>nirvana1_phantom_1P02G!R6</f>
        <v>4'h0</v>
      </c>
      <c r="AG101" s="170" t="str">
        <f>nirvana1_phantom_1P02G!S6</f>
        <v>4'h0</v>
      </c>
      <c r="AH101" s="170" t="str">
        <f>nirvana1_phantom_1P02G!T6</f>
        <v>4'h0</v>
      </c>
      <c r="AI101" s="170" t="str">
        <f>nirvana1_phantom_1P02G!U6</f>
        <v>4'h0</v>
      </c>
      <c r="AJ101" s="170" t="str">
        <f>nirvana1_phantom_1P02G!V6</f>
        <v>4'h0</v>
      </c>
      <c r="AK101" s="170" t="str">
        <f>nirvana1_phantom_1P02G!X6</f>
        <v>4'h0</v>
      </c>
      <c r="AL101" s="170" t="str">
        <f>nirvana1_phantom_1P02G!Y6</f>
        <v>4'h0</v>
      </c>
      <c r="AM101" s="170" t="str">
        <f>nirvana1_phantom_1P02G!AA6</f>
        <v>4'h0</v>
      </c>
      <c r="AN101" s="170" t="str">
        <f>nirvana1_phantom_1P02G!AB6</f>
        <v>4'h0</v>
      </c>
      <c r="AO101" s="170" t="str">
        <f>nirvana1_phantom_1P02G!AC6</f>
        <v>4'h0</v>
      </c>
      <c r="AP101" s="170" t="str">
        <f>nirvana1_phantom_1P02G!AD6</f>
        <v>4'h0</v>
      </c>
      <c r="AQ101" s="170" t="str">
        <f>nirvana1_phantom_1P02G!AE6</f>
        <v>4'h0</v>
      </c>
      <c r="AR101" s="170" t="str">
        <f>nirvana1_phantom_1P02G!AG6</f>
        <v>4'h0</v>
      </c>
      <c r="AS101" s="170" t="str">
        <f>nirvana1_phantom_1P02G!AH6</f>
        <v>4'h0</v>
      </c>
      <c r="AT101" s="175" t="str">
        <f>nirvana1_phantom_1P02G!AI6</f>
        <v>4'h0</v>
      </c>
      <c r="AU101" s="175" t="str">
        <f>nirvana1_phantom_1P02G!AJ6</f>
        <v>4'h0</v>
      </c>
      <c r="AV101" s="175" t="str">
        <f>nirvana1_phantom_1P02G!AK6</f>
        <v>4'h0</v>
      </c>
      <c r="AW101" s="175" t="str">
        <f>nirvana1_phantom_1P02G!AL6</f>
        <v>4'h0</v>
      </c>
      <c r="AX101" s="175" t="str">
        <f>nirvana1_phantom_1P02G!AM6</f>
        <v>4'h0</v>
      </c>
      <c r="AY101" s="175" t="str">
        <f>nirvana1_phantom_1P02G!AN6</f>
        <v>4'h0</v>
      </c>
      <c r="AZ101" s="175">
        <f>nirvana1_phantom_1P02G!AO6</f>
        <v>0</v>
      </c>
      <c r="BA101" s="175">
        <f>nirvana1_phantom_1P02G!AP6</f>
        <v>0</v>
      </c>
      <c r="BB101" s="175">
        <f>nirvana1_phantom_1P02G!AQ6</f>
        <v>0</v>
      </c>
      <c r="BC101" s="175">
        <f>nirvana1_phantom_1P02G!AR6</f>
        <v>0</v>
      </c>
      <c r="BD101" s="175">
        <f>nirvana1_phantom_1P02G!AS6</f>
        <v>0</v>
      </c>
      <c r="BE101" s="175">
        <f>nirvana1_phantom_1P02G!AT6</f>
        <v>0</v>
      </c>
      <c r="BF101" s="175">
        <f>nirvana1_phantom_1P02G!AU6</f>
        <v>0</v>
      </c>
      <c r="BG101" s="175">
        <f>nirvana1_phantom_1P02G!AV6</f>
        <v>0</v>
      </c>
      <c r="BH101" s="175">
        <f>nirvana1_phantom_1P02G!AW6</f>
        <v>0</v>
      </c>
      <c r="BI101" s="175">
        <f>nirvana1_phantom_1P02G!AX6</f>
        <v>0</v>
      </c>
      <c r="BJ101" s="175">
        <f>nirvana1_phantom_1P02G!AY6</f>
        <v>0</v>
      </c>
      <c r="BK101" s="175">
        <f>nirvana1_phantom_1P02G!AZ6</f>
        <v>0</v>
      </c>
      <c r="BL101" s="175">
        <f>nirvana1_phantom_1P02G!BA6</f>
        <v>0</v>
      </c>
      <c r="BM101" s="175">
        <f>nirvana1_phantom_1P02G!BB6</f>
        <v>0</v>
      </c>
      <c r="BN101" s="175">
        <f>nirvana1_phantom_1P02G!BC6</f>
        <v>0</v>
      </c>
      <c r="BO101" s="175">
        <f>nirvana1_phantom_1P02G!BD6</f>
        <v>0</v>
      </c>
      <c r="BP101" s="175">
        <f>nirvana1_phantom_1P02G!BE6</f>
        <v>0</v>
      </c>
      <c r="BQ101" s="175">
        <f>nirvana1_phantom_1P02G!BF6</f>
        <v>0</v>
      </c>
      <c r="BR101" s="170">
        <f>nirvana1_phantom_1P02G!E22</f>
        <v>0</v>
      </c>
      <c r="BS101" s="170">
        <f>nirvana1_phantom_1P02G!F22</f>
        <v>0</v>
      </c>
      <c r="BT101" s="170">
        <f>nirvana1_phantom_1P02G!G22</f>
        <v>0</v>
      </c>
      <c r="BU101" s="170">
        <f>nirvana1_phantom_1P02G!I22</f>
        <v>0</v>
      </c>
      <c r="BV101" s="170">
        <f>nirvana1_phantom_1P02G!J22</f>
        <v>0</v>
      </c>
      <c r="BW101" s="170">
        <f>nirvana1_phantom_1P02G!K22</f>
        <v>0</v>
      </c>
      <c r="BX101" s="170">
        <f>nirvana1_phantom_1P02G!M22</f>
        <v>0</v>
      </c>
      <c r="BY101" s="170">
        <f>nirvana1_phantom_1P02G!N22</f>
        <v>0</v>
      </c>
      <c r="BZ101" s="170">
        <f>nirvana1_phantom_1P02G!O22</f>
        <v>0</v>
      </c>
      <c r="CA101" s="170">
        <f>nirvana1_phantom_1P02G!Q22</f>
        <v>0</v>
      </c>
      <c r="CB101" s="170">
        <f>nirvana1_phantom_1P02G!R22</f>
        <v>0</v>
      </c>
      <c r="CC101" s="170">
        <f>nirvana1_phantom_1P02G!S22</f>
        <v>0</v>
      </c>
      <c r="CD101" s="170">
        <f>nirvana1_phantom_1P02G!T22</f>
        <v>0</v>
      </c>
      <c r="CE101" s="170">
        <f>nirvana1_phantom_1P02G!U22</f>
        <v>0</v>
      </c>
      <c r="CF101" s="170">
        <f>nirvana1_phantom_1P02G!V22</f>
        <v>0</v>
      </c>
      <c r="CG101" s="170">
        <f>nirvana1_phantom_1P02G!X22</f>
        <v>0</v>
      </c>
      <c r="CH101" s="170">
        <f>nirvana1_phantom_1P02G!Y22</f>
        <v>0</v>
      </c>
      <c r="CI101" s="170">
        <f>nirvana1_phantom_1P02G!AA22</f>
        <v>0</v>
      </c>
      <c r="CJ101" s="170">
        <f>nirvana1_phantom_1P02G!AB22</f>
        <v>0</v>
      </c>
      <c r="CK101" s="170">
        <f>nirvana1_phantom_1P02G!AC22</f>
        <v>0</v>
      </c>
      <c r="CL101" s="170">
        <f>nirvana1_phantom_1P02G!AD22</f>
        <v>0</v>
      </c>
      <c r="CM101" s="170">
        <f>nirvana1_phantom_1P02G!AE22</f>
        <v>0</v>
      </c>
      <c r="CN101" s="170">
        <f>nirvana1_phantom_1P02G!AG22</f>
        <v>0</v>
      </c>
      <c r="CO101" s="170">
        <f>nirvana1_phantom_1P02G!AH22</f>
        <v>0</v>
      </c>
      <c r="CP101" s="175">
        <f>nirvana1_phantom_1P02G!AI22</f>
        <v>0</v>
      </c>
      <c r="CQ101" s="175">
        <f>nirvana1_phantom_1P02G!AJ22</f>
        <v>0</v>
      </c>
      <c r="CR101" s="175">
        <f>nirvana1_phantom_1P02G!AK22</f>
        <v>0</v>
      </c>
      <c r="CS101" s="175">
        <f>nirvana1_phantom_1P02G!AL22</f>
        <v>0</v>
      </c>
      <c r="CT101" s="175">
        <f>nirvana1_phantom_1P02G!AM22</f>
        <v>0</v>
      </c>
      <c r="CU101" s="175">
        <f>nirvana1_phantom_1P02G!AN22</f>
        <v>0</v>
      </c>
      <c r="CV101" s="175">
        <f>nirvana1_phantom_1P02G!AO22</f>
        <v>0</v>
      </c>
      <c r="CW101" s="175">
        <f>nirvana1_phantom_1P02G!AP22</f>
        <v>0</v>
      </c>
      <c r="CX101" s="175">
        <f>nirvana1_phantom_1P02G!AQ22</f>
        <v>0</v>
      </c>
      <c r="CY101" s="175">
        <f>nirvana1_phantom_1P02G!AR22</f>
        <v>0</v>
      </c>
      <c r="CZ101" s="175">
        <f>nirvana1_phantom_1P02G!AS22</f>
        <v>0</v>
      </c>
      <c r="DA101" s="175">
        <f>nirvana1_phantom_1P02G!AT22</f>
        <v>0</v>
      </c>
      <c r="DB101" s="175">
        <f>nirvana1_phantom_1P02G!AU22</f>
        <v>0</v>
      </c>
      <c r="DC101" s="175">
        <f>nirvana1_phantom_1P02G!AV22</f>
        <v>0</v>
      </c>
      <c r="DD101" s="175">
        <f>nirvana1_phantom_1P02G!AW22</f>
        <v>0</v>
      </c>
      <c r="DE101" s="175">
        <f>nirvana1_phantom_1P02G!AX22</f>
        <v>0</v>
      </c>
      <c r="DF101" s="175">
        <f>nirvana1_phantom_1P02G!AY22</f>
        <v>0</v>
      </c>
      <c r="DG101" s="175">
        <f>nirvana1_phantom_1P02G!AZ22</f>
        <v>0</v>
      </c>
      <c r="DH101" s="175">
        <f>nirvana1_phantom_1P02G!BA22</f>
        <v>0</v>
      </c>
      <c r="DI101" s="175">
        <f>nirvana1_phantom_1P02G!BB22</f>
        <v>0</v>
      </c>
      <c r="DJ101" s="175">
        <f>nirvana1_phantom_1P02G!BC22</f>
        <v>0</v>
      </c>
      <c r="DK101" s="175">
        <f>nirvana1_phantom_1P02G!BD22</f>
        <v>0</v>
      </c>
      <c r="DL101" s="175">
        <f>nirvana1_phantom_1P02G!BE22</f>
        <v>0</v>
      </c>
      <c r="DM101" s="175">
        <f>nirvana1_phantom_1P02G!BF22</f>
        <v>0</v>
      </c>
    </row>
    <row r="102" spans="2:117" s="13" customFormat="1" ht="135" customHeight="1">
      <c r="B102" s="417"/>
      <c r="C102" s="137" t="s">
        <v>1670</v>
      </c>
      <c r="D102" s="138">
        <f t="shared" si="7"/>
        <v>79</v>
      </c>
      <c r="E102" s="138">
        <f t="shared" si="8"/>
        <v>76</v>
      </c>
      <c r="F102" s="138">
        <v>4</v>
      </c>
      <c r="G102" s="17" t="s">
        <v>1671</v>
      </c>
      <c r="H102" s="145"/>
      <c r="I102" s="149" t="s">
        <v>1690</v>
      </c>
      <c r="J102" s="147" t="s">
        <v>1674</v>
      </c>
      <c r="K102" s="148"/>
      <c r="L102" s="148"/>
      <c r="M102" s="138"/>
      <c r="N102" s="150" t="s">
        <v>1691</v>
      </c>
      <c r="O102" s="145" t="s">
        <v>1686</v>
      </c>
      <c r="P102" s="145" t="s">
        <v>1537</v>
      </c>
      <c r="Q102" s="145"/>
      <c r="R102" s="373" t="s">
        <v>1687</v>
      </c>
      <c r="S102" s="144" t="s">
        <v>1692</v>
      </c>
      <c r="T102" s="212" t="s">
        <v>1689</v>
      </c>
      <c r="U102" s="339" t="s">
        <v>1686</v>
      </c>
      <c r="V102" s="170" t="str">
        <f>nirvana1_phantom_1P02G!E7</f>
        <v>4'h0</v>
      </c>
      <c r="W102" s="170" t="str">
        <f>nirvana1_phantom_1P02G!F7</f>
        <v>4'h0</v>
      </c>
      <c r="X102" s="170" t="str">
        <f>nirvana1_phantom_1P02G!G7</f>
        <v>4'h0</v>
      </c>
      <c r="Y102" s="170" t="str">
        <f>nirvana1_phantom_1P02G!I7</f>
        <v>4'h0</v>
      </c>
      <c r="Z102" s="170" t="str">
        <f>nirvana1_phantom_1P02G!J7</f>
        <v>4'h0</v>
      </c>
      <c r="AA102" s="170" t="str">
        <f>nirvana1_phantom_1P02G!K7</f>
        <v>4'h0</v>
      </c>
      <c r="AB102" s="170" t="str">
        <f>nirvana1_phantom_1P02G!M7</f>
        <v>4'h0</v>
      </c>
      <c r="AC102" s="170" t="str">
        <f>nirvana1_phantom_1P02G!N7</f>
        <v>4'h0</v>
      </c>
      <c r="AD102" s="170" t="str">
        <f>nirvana1_phantom_1P02G!O7</f>
        <v>4'h0</v>
      </c>
      <c r="AE102" s="170" t="str">
        <f>nirvana1_phantom_1P02G!Q7</f>
        <v>4'h0</v>
      </c>
      <c r="AF102" s="170" t="str">
        <f>nirvana1_phantom_1P02G!R7</f>
        <v>4'h0</v>
      </c>
      <c r="AG102" s="170" t="str">
        <f>nirvana1_phantom_1P02G!S7</f>
        <v>4'h0</v>
      </c>
      <c r="AH102" s="170" t="str">
        <f>nirvana1_phantom_1P02G!T7</f>
        <v>4'h0</v>
      </c>
      <c r="AI102" s="170" t="str">
        <f>nirvana1_phantom_1P02G!U7</f>
        <v>4'h0</v>
      </c>
      <c r="AJ102" s="170" t="str">
        <f>nirvana1_phantom_1P02G!V7</f>
        <v>4'h0</v>
      </c>
      <c r="AK102" s="170" t="str">
        <f>nirvana1_phantom_1P02G!X7</f>
        <v>4'h0</v>
      </c>
      <c r="AL102" s="170" t="str">
        <f>nirvana1_phantom_1P02G!Y7</f>
        <v>4'h0</v>
      </c>
      <c r="AM102" s="170" t="str">
        <f>nirvana1_phantom_1P02G!AA7</f>
        <v>4'h0</v>
      </c>
      <c r="AN102" s="170" t="str">
        <f>nirvana1_phantom_1P02G!AB7</f>
        <v>4'h0</v>
      </c>
      <c r="AO102" s="170" t="str">
        <f>nirvana1_phantom_1P02G!AC7</f>
        <v>4'h0</v>
      </c>
      <c r="AP102" s="170" t="str">
        <f>nirvana1_phantom_1P02G!AD7</f>
        <v>4'h0</v>
      </c>
      <c r="AQ102" s="170" t="str">
        <f>nirvana1_phantom_1P02G!AE7</f>
        <v>4'h0</v>
      </c>
      <c r="AR102" s="170" t="str">
        <f>nirvana1_phantom_1P02G!AG7</f>
        <v>4'h0</v>
      </c>
      <c r="AS102" s="170" t="str">
        <f>nirvana1_phantom_1P02G!AH7</f>
        <v>4'h0</v>
      </c>
      <c r="AT102" s="175" t="str">
        <f>nirvana1_phantom_1P02G!AI7</f>
        <v>4'h0</v>
      </c>
      <c r="AU102" s="175" t="str">
        <f>nirvana1_phantom_1P02G!AJ7</f>
        <v>4'h0</v>
      </c>
      <c r="AV102" s="175" t="str">
        <f>nirvana1_phantom_1P02G!AK7</f>
        <v>4'h0</v>
      </c>
      <c r="AW102" s="175" t="str">
        <f>nirvana1_phantom_1P02G!AL7</f>
        <v>4'h0</v>
      </c>
      <c r="AX102" s="175" t="str">
        <f>nirvana1_phantom_1P02G!AM7</f>
        <v>4'h0</v>
      </c>
      <c r="AY102" s="175" t="str">
        <f>nirvana1_phantom_1P02G!AN7</f>
        <v>4'h0</v>
      </c>
      <c r="AZ102" s="175">
        <f>nirvana1_phantom_1P02G!AO7</f>
        <v>0</v>
      </c>
      <c r="BA102" s="175">
        <f>nirvana1_phantom_1P02G!AP7</f>
        <v>0</v>
      </c>
      <c r="BB102" s="175">
        <f>nirvana1_phantom_1P02G!AQ7</f>
        <v>0</v>
      </c>
      <c r="BC102" s="175">
        <f>nirvana1_phantom_1P02G!AR7</f>
        <v>0</v>
      </c>
      <c r="BD102" s="175">
        <f>nirvana1_phantom_1P02G!AS7</f>
        <v>0</v>
      </c>
      <c r="BE102" s="175">
        <f>nirvana1_phantom_1P02G!AT7</f>
        <v>0</v>
      </c>
      <c r="BF102" s="175">
        <f>nirvana1_phantom_1P02G!AU7</f>
        <v>0</v>
      </c>
      <c r="BG102" s="175">
        <f>nirvana1_phantom_1P02G!AV7</f>
        <v>0</v>
      </c>
      <c r="BH102" s="175">
        <f>nirvana1_phantom_1P02G!AW7</f>
        <v>0</v>
      </c>
      <c r="BI102" s="175">
        <f>nirvana1_phantom_1P02G!AX7</f>
        <v>0</v>
      </c>
      <c r="BJ102" s="175">
        <f>nirvana1_phantom_1P02G!AY7</f>
        <v>0</v>
      </c>
      <c r="BK102" s="175">
        <f>nirvana1_phantom_1P02G!AZ7</f>
        <v>0</v>
      </c>
      <c r="BL102" s="175">
        <f>nirvana1_phantom_1P02G!BA7</f>
        <v>0</v>
      </c>
      <c r="BM102" s="175">
        <f>nirvana1_phantom_1P02G!BB7</f>
        <v>0</v>
      </c>
      <c r="BN102" s="175">
        <f>nirvana1_phantom_1P02G!BC7</f>
        <v>0</v>
      </c>
      <c r="BO102" s="175">
        <f>nirvana1_phantom_1P02G!BD7</f>
        <v>0</v>
      </c>
      <c r="BP102" s="175">
        <f>nirvana1_phantom_1P02G!BE7</f>
        <v>0</v>
      </c>
      <c r="BQ102" s="175">
        <f>nirvana1_phantom_1P02G!BF7</f>
        <v>0</v>
      </c>
      <c r="BR102" s="170" t="str">
        <f>nirvana1_phantom_1P02G!E24</f>
        <v>Note:
DEVICE_ID ROM_REV_MINOR should be same with the ROM patch version provided by ROM team.</v>
      </c>
      <c r="BS102" s="170">
        <f>nirvana1_phantom_1P02G!F24</f>
        <v>0</v>
      </c>
      <c r="BT102" s="170">
        <f>nirvana1_phantom_1P02G!G24</f>
        <v>0</v>
      </c>
      <c r="BU102" s="170">
        <f>nirvana1_phantom_1P02G!I24</f>
        <v>0</v>
      </c>
      <c r="BV102" s="170">
        <f>nirvana1_phantom_1P02G!J24</f>
        <v>0</v>
      </c>
      <c r="BW102" s="170">
        <f>nirvana1_phantom_1P02G!K24</f>
        <v>0</v>
      </c>
      <c r="BX102" s="170">
        <f>nirvana1_phantom_1P02G!M24</f>
        <v>0</v>
      </c>
      <c r="BY102" s="170">
        <f>nirvana1_phantom_1P02G!N24</f>
        <v>0</v>
      </c>
      <c r="BZ102" s="170">
        <f>nirvana1_phantom_1P02G!O24</f>
        <v>0</v>
      </c>
      <c r="CA102" s="170">
        <f>nirvana1_phantom_1P02G!Q24</f>
        <v>0</v>
      </c>
      <c r="CB102" s="170">
        <f>nirvana1_phantom_1P02G!R24</f>
        <v>0</v>
      </c>
      <c r="CC102" s="170" t="str">
        <f>nirvana1_phantom_1P02G!S24</f>
        <v>Note:
DEVICE_ID ROM_REV_MINOR should be same with the ROM patch version provided by ROM team.</v>
      </c>
      <c r="CD102" s="170">
        <f>nirvana1_phantom_1P02G!T24</f>
        <v>0</v>
      </c>
      <c r="CE102" s="170">
        <f>nirvana1_phantom_1P02G!U24</f>
        <v>0</v>
      </c>
      <c r="CF102" s="170">
        <f>nirvana1_phantom_1P02G!V24</f>
        <v>0</v>
      </c>
      <c r="CG102" s="170">
        <f>nirvana1_phantom_1P02G!X24</f>
        <v>0</v>
      </c>
      <c r="CH102" s="170">
        <f>nirvana1_phantom_1P02G!Y24</f>
        <v>0</v>
      </c>
      <c r="CI102" s="170">
        <f>nirvana1_phantom_1P02G!AA24</f>
        <v>0</v>
      </c>
      <c r="CJ102" s="170">
        <f>nirvana1_phantom_1P02G!AB24</f>
        <v>0</v>
      </c>
      <c r="CK102" s="170">
        <f>nirvana1_phantom_1P02G!AC24</f>
        <v>0</v>
      </c>
      <c r="CL102" s="170">
        <f>nirvana1_phantom_1P02G!AD24</f>
        <v>0</v>
      </c>
      <c r="CM102" s="170" t="str">
        <f>nirvana1_phantom_1P02G!AE24</f>
        <v>Note:
DEVICE_ID ROM_REV_MINOR should be same with the ROM patch version provided by ROM team.</v>
      </c>
      <c r="CN102" s="170">
        <f>nirvana1_phantom_1P02G!AG24</f>
        <v>0</v>
      </c>
      <c r="CO102" s="170">
        <f>nirvana1_phantom_1P02G!AH24</f>
        <v>0</v>
      </c>
      <c r="CP102" s="175">
        <f>nirvana1_phantom_1P02G!AI24</f>
        <v>0</v>
      </c>
      <c r="CQ102" s="175">
        <f>nirvana1_phantom_1P02G!AJ24</f>
        <v>0</v>
      </c>
      <c r="CR102" s="175">
        <f>nirvana1_phantom_1P02G!AK24</f>
        <v>0</v>
      </c>
      <c r="CS102" s="175">
        <f>nirvana1_phantom_1P02G!AL24</f>
        <v>0</v>
      </c>
      <c r="CT102" s="175">
        <f>nirvana1_phantom_1P02G!AM24</f>
        <v>0</v>
      </c>
      <c r="CU102" s="175">
        <f>nirvana1_phantom_1P02G!AN24</f>
        <v>0</v>
      </c>
      <c r="CV102" s="175">
        <f>nirvana1_phantom_1P02G!AO24</f>
        <v>0</v>
      </c>
      <c r="CW102" s="175">
        <f>nirvana1_phantom_1P02G!AP24</f>
        <v>0</v>
      </c>
      <c r="CX102" s="175">
        <f>nirvana1_phantom_1P02G!AQ24</f>
        <v>0</v>
      </c>
      <c r="CY102" s="175">
        <f>nirvana1_phantom_1P02G!AR24</f>
        <v>0</v>
      </c>
      <c r="CZ102" s="175">
        <f>nirvana1_phantom_1P02G!AS24</f>
        <v>0</v>
      </c>
      <c r="DA102" s="175">
        <f>nirvana1_phantom_1P02G!AT24</f>
        <v>0</v>
      </c>
      <c r="DB102" s="175">
        <f>nirvana1_phantom_1P02G!AU24</f>
        <v>0</v>
      </c>
      <c r="DC102" s="175">
        <f>nirvana1_phantom_1P02G!AV24</f>
        <v>0</v>
      </c>
      <c r="DD102" s="175">
        <f>nirvana1_phantom_1P02G!AW24</f>
        <v>0</v>
      </c>
      <c r="DE102" s="175">
        <f>nirvana1_phantom_1P02G!AX24</f>
        <v>0</v>
      </c>
      <c r="DF102" s="175">
        <f>nirvana1_phantom_1P02G!AY24</f>
        <v>0</v>
      </c>
      <c r="DG102" s="175">
        <f>nirvana1_phantom_1P02G!AZ24</f>
        <v>0</v>
      </c>
      <c r="DH102" s="175">
        <f>nirvana1_phantom_1P02G!BA24</f>
        <v>0</v>
      </c>
      <c r="DI102" s="175">
        <f>nirvana1_phantom_1P02G!BB24</f>
        <v>0</v>
      </c>
      <c r="DJ102" s="175">
        <f>nirvana1_phantom_1P02G!BC24</f>
        <v>0</v>
      </c>
      <c r="DK102" s="175">
        <f>nirvana1_phantom_1P02G!BD24</f>
        <v>0</v>
      </c>
      <c r="DL102" s="175">
        <f>nirvana1_phantom_1P02G!BE24</f>
        <v>0</v>
      </c>
      <c r="DM102" s="175">
        <f>nirvana1_phantom_1P02G!BF24</f>
        <v>0</v>
      </c>
    </row>
    <row r="103" spans="2:117" s="13" customFormat="1" ht="15.75" customHeight="1">
      <c r="B103" s="417"/>
      <c r="C103" s="137" t="s">
        <v>1670</v>
      </c>
      <c r="D103" s="138">
        <f t="shared" si="7"/>
        <v>83</v>
      </c>
      <c r="E103" s="138">
        <f t="shared" si="8"/>
        <v>80</v>
      </c>
      <c r="F103" s="138">
        <v>4</v>
      </c>
      <c r="G103" s="17" t="s">
        <v>1693</v>
      </c>
      <c r="H103" s="145"/>
      <c r="I103" s="169" t="s">
        <v>1694</v>
      </c>
      <c r="J103" s="19" t="s">
        <v>1674</v>
      </c>
      <c r="K103" s="148"/>
      <c r="L103" s="148"/>
      <c r="M103" s="17" t="s">
        <v>1695</v>
      </c>
      <c r="N103" s="138"/>
      <c r="O103" s="18" t="s">
        <v>1696</v>
      </c>
      <c r="P103" s="145"/>
      <c r="Q103" s="357"/>
      <c r="R103" s="373" t="s">
        <v>1697</v>
      </c>
      <c r="S103" s="151" t="s">
        <v>1698</v>
      </c>
      <c r="T103" s="212" t="s">
        <v>1689</v>
      </c>
      <c r="U103" s="335"/>
      <c r="V103" s="170"/>
      <c r="W103" s="170"/>
      <c r="X103" s="170"/>
      <c r="Y103" s="170"/>
      <c r="Z103" s="170"/>
      <c r="AA103" s="170"/>
      <c r="AB103" s="170"/>
      <c r="AC103" s="170"/>
      <c r="AD103" s="170"/>
      <c r="AE103" s="170"/>
      <c r="AF103" s="170"/>
      <c r="AG103" s="170"/>
      <c r="AH103" s="170"/>
      <c r="AI103" s="170"/>
      <c r="AJ103" s="170"/>
      <c r="AK103" s="170"/>
      <c r="AL103" s="170"/>
      <c r="AM103" s="170"/>
      <c r="AN103" s="170"/>
      <c r="AO103" s="170"/>
      <c r="AP103" s="170"/>
      <c r="AQ103" s="170"/>
      <c r="AR103" s="170"/>
      <c r="AS103" s="177"/>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c r="BR103" s="170"/>
      <c r="BS103" s="170"/>
      <c r="BT103" s="170"/>
      <c r="BU103" s="170"/>
      <c r="BV103" s="170"/>
      <c r="BW103" s="170"/>
      <c r="BX103" s="170"/>
      <c r="BY103" s="170"/>
      <c r="BZ103" s="170"/>
      <c r="CA103" s="170"/>
      <c r="CB103" s="170"/>
      <c r="CC103" s="170"/>
      <c r="CD103" s="170"/>
      <c r="CE103" s="170"/>
      <c r="CF103" s="170"/>
      <c r="CG103" s="170"/>
      <c r="CH103" s="170"/>
      <c r="CI103" s="170"/>
      <c r="CJ103" s="170"/>
      <c r="CK103" s="170"/>
      <c r="CL103" s="170"/>
      <c r="CM103" s="170"/>
      <c r="CN103" s="170"/>
      <c r="CO103" s="170"/>
      <c r="CP103" s="175"/>
      <c r="CQ103" s="175"/>
      <c r="CR103" s="175"/>
      <c r="CS103" s="175"/>
      <c r="CT103" s="175"/>
      <c r="CU103" s="175"/>
      <c r="CV103" s="175"/>
      <c r="CW103" s="175"/>
      <c r="CX103" s="175"/>
      <c r="CY103" s="175"/>
      <c r="CZ103" s="175"/>
      <c r="DA103" s="175"/>
      <c r="DB103" s="175"/>
      <c r="DC103" s="175"/>
      <c r="DD103" s="175"/>
      <c r="DE103" s="175"/>
      <c r="DF103" s="175"/>
      <c r="DG103" s="175"/>
      <c r="DH103" s="175"/>
      <c r="DI103" s="175"/>
      <c r="DJ103" s="175"/>
      <c r="DK103" s="175"/>
      <c r="DL103" s="175"/>
      <c r="DM103" s="175"/>
    </row>
    <row r="104" spans="2:117" s="13" customFormat="1" ht="15.75" customHeight="1">
      <c r="B104" s="417"/>
      <c r="C104" s="137" t="s">
        <v>1670</v>
      </c>
      <c r="D104" s="138">
        <f t="shared" ref="D104:D112" si="9">E104+F104-1</f>
        <v>87</v>
      </c>
      <c r="E104" s="138">
        <f t="shared" ref="E104:E112" si="10">D103+1</f>
        <v>84</v>
      </c>
      <c r="F104" s="138">
        <v>4</v>
      </c>
      <c r="G104" s="17" t="s">
        <v>1693</v>
      </c>
      <c r="H104" s="145"/>
      <c r="I104" s="125" t="s">
        <v>1699</v>
      </c>
      <c r="J104" s="19" t="s">
        <v>1674</v>
      </c>
      <c r="K104" s="20"/>
      <c r="L104" s="20"/>
      <c r="M104" s="17" t="s">
        <v>1700</v>
      </c>
      <c r="N104" s="17"/>
      <c r="O104" s="18" t="s">
        <v>1701</v>
      </c>
      <c r="P104" s="145"/>
      <c r="Q104" s="357"/>
      <c r="R104" s="373" t="s">
        <v>1697</v>
      </c>
      <c r="S104" s="151" t="s">
        <v>1702</v>
      </c>
      <c r="T104" s="212" t="s">
        <v>1689</v>
      </c>
      <c r="U104" s="335"/>
      <c r="V104" s="170"/>
      <c r="W104" s="170"/>
      <c r="X104" s="170"/>
      <c r="Y104" s="170"/>
      <c r="Z104" s="170"/>
      <c r="AA104" s="170"/>
      <c r="AB104" s="170"/>
      <c r="AC104" s="170"/>
      <c r="AD104" s="170"/>
      <c r="AE104" s="170"/>
      <c r="AF104" s="170"/>
      <c r="AG104" s="170"/>
      <c r="AH104" s="170"/>
      <c r="AI104" s="170"/>
      <c r="AJ104" s="170"/>
      <c r="AK104" s="170"/>
      <c r="AL104" s="170"/>
      <c r="AM104" s="170"/>
      <c r="AN104" s="170"/>
      <c r="AO104" s="170"/>
      <c r="AP104" s="170"/>
      <c r="AQ104" s="170"/>
      <c r="AR104" s="170"/>
      <c r="AS104" s="177"/>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c r="BR104" s="170"/>
      <c r="BS104" s="170"/>
      <c r="BT104" s="170"/>
      <c r="BU104" s="170"/>
      <c r="BV104" s="170"/>
      <c r="BW104" s="170"/>
      <c r="BX104" s="170"/>
      <c r="BY104" s="170"/>
      <c r="BZ104" s="170"/>
      <c r="CA104" s="170"/>
      <c r="CB104" s="170"/>
      <c r="CC104" s="170"/>
      <c r="CD104" s="170"/>
      <c r="CE104" s="170"/>
      <c r="CF104" s="170"/>
      <c r="CG104" s="170"/>
      <c r="CH104" s="170"/>
      <c r="CI104" s="170"/>
      <c r="CJ104" s="170"/>
      <c r="CK104" s="170"/>
      <c r="CL104" s="170"/>
      <c r="CM104" s="170"/>
      <c r="CN104" s="170"/>
      <c r="CO104" s="170"/>
      <c r="CP104" s="175"/>
      <c r="CQ104" s="175"/>
      <c r="CR104" s="175"/>
      <c r="CS104" s="175"/>
      <c r="CT104" s="175"/>
      <c r="CU104" s="175"/>
      <c r="CV104" s="175"/>
      <c r="CW104" s="175"/>
      <c r="CX104" s="175"/>
      <c r="CY104" s="175"/>
      <c r="CZ104" s="175"/>
      <c r="DA104" s="175"/>
      <c r="DB104" s="175"/>
      <c r="DC104" s="175"/>
      <c r="DD104" s="175"/>
      <c r="DE104" s="175"/>
      <c r="DF104" s="175"/>
      <c r="DG104" s="175"/>
      <c r="DH104" s="175"/>
      <c r="DI104" s="175"/>
      <c r="DJ104" s="175"/>
      <c r="DK104" s="175"/>
      <c r="DL104" s="175"/>
      <c r="DM104" s="175"/>
    </row>
    <row r="105" spans="2:117" s="13" customFormat="1" ht="15.75" customHeight="1">
      <c r="B105" s="417"/>
      <c r="C105" s="137" t="s">
        <v>1670</v>
      </c>
      <c r="D105" s="138">
        <f t="shared" si="9"/>
        <v>91</v>
      </c>
      <c r="E105" s="138">
        <f t="shared" si="10"/>
        <v>88</v>
      </c>
      <c r="F105" s="138">
        <v>4</v>
      </c>
      <c r="G105" s="17" t="s">
        <v>1693</v>
      </c>
      <c r="H105" s="145"/>
      <c r="I105" s="125" t="s">
        <v>1703</v>
      </c>
      <c r="J105" s="19" t="s">
        <v>1674</v>
      </c>
      <c r="K105" s="20"/>
      <c r="L105" s="20"/>
      <c r="M105" s="17" t="s">
        <v>1704</v>
      </c>
      <c r="N105" s="17"/>
      <c r="O105" s="18" t="s">
        <v>1705</v>
      </c>
      <c r="P105" s="145"/>
      <c r="Q105" s="394" t="s">
        <v>1706</v>
      </c>
      <c r="R105" s="373" t="s">
        <v>1707</v>
      </c>
      <c r="S105" s="151" t="s">
        <v>1708</v>
      </c>
      <c r="T105" s="338" t="s">
        <v>1468</v>
      </c>
      <c r="U105" s="335"/>
      <c r="V105" s="170"/>
      <c r="W105" s="170"/>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7"/>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c r="BR105" s="170"/>
      <c r="BS105" s="170"/>
      <c r="BT105" s="170"/>
      <c r="BU105" s="170"/>
      <c r="BV105" s="170"/>
      <c r="BW105" s="170"/>
      <c r="BX105" s="170"/>
      <c r="BY105" s="170"/>
      <c r="BZ105" s="170"/>
      <c r="CA105" s="170"/>
      <c r="CB105" s="170"/>
      <c r="CC105" s="170"/>
      <c r="CD105" s="170"/>
      <c r="CE105" s="170"/>
      <c r="CF105" s="170"/>
      <c r="CG105" s="170"/>
      <c r="CH105" s="170"/>
      <c r="CI105" s="170"/>
      <c r="CJ105" s="170"/>
      <c r="CK105" s="170"/>
      <c r="CL105" s="170"/>
      <c r="CM105" s="170"/>
      <c r="CN105" s="170"/>
      <c r="CO105" s="170"/>
      <c r="CP105" s="175"/>
      <c r="CQ105" s="175"/>
      <c r="CR105" s="175"/>
      <c r="CS105" s="175"/>
      <c r="CT105" s="175"/>
      <c r="CU105" s="175"/>
      <c r="CV105" s="175"/>
      <c r="CW105" s="175"/>
      <c r="CX105" s="175"/>
      <c r="CY105" s="175"/>
      <c r="CZ105" s="175"/>
      <c r="DA105" s="175"/>
      <c r="DB105" s="175"/>
      <c r="DC105" s="175"/>
      <c r="DD105" s="175"/>
      <c r="DE105" s="175"/>
      <c r="DF105" s="175"/>
      <c r="DG105" s="175"/>
      <c r="DH105" s="175"/>
      <c r="DI105" s="175"/>
      <c r="DJ105" s="175"/>
      <c r="DK105" s="175"/>
      <c r="DL105" s="175"/>
      <c r="DM105" s="175"/>
    </row>
    <row r="106" spans="2:117" s="13" customFormat="1" ht="15.75" customHeight="1">
      <c r="B106" s="417"/>
      <c r="C106" s="137" t="s">
        <v>1670</v>
      </c>
      <c r="D106" s="138">
        <f t="shared" si="9"/>
        <v>95</v>
      </c>
      <c r="E106" s="138">
        <f t="shared" si="10"/>
        <v>92</v>
      </c>
      <c r="F106" s="138">
        <v>4</v>
      </c>
      <c r="G106" s="17" t="s">
        <v>1693</v>
      </c>
      <c r="H106" s="145"/>
      <c r="I106" s="125" t="s">
        <v>1709</v>
      </c>
      <c r="J106" s="19" t="s">
        <v>1674</v>
      </c>
      <c r="K106" s="20"/>
      <c r="L106" s="20"/>
      <c r="M106" s="17" t="s">
        <v>1710</v>
      </c>
      <c r="N106" s="17"/>
      <c r="O106" s="18" t="s">
        <v>1711</v>
      </c>
      <c r="P106" s="145"/>
      <c r="Q106" s="357"/>
      <c r="R106" s="373" t="s">
        <v>1697</v>
      </c>
      <c r="S106" s="151" t="s">
        <v>1712</v>
      </c>
      <c r="T106" s="212" t="s">
        <v>1689</v>
      </c>
      <c r="U106" s="335"/>
      <c r="V106" s="170"/>
      <c r="W106" s="170"/>
      <c r="X106" s="170"/>
      <c r="Y106" s="170"/>
      <c r="Z106" s="170"/>
      <c r="AA106" s="170"/>
      <c r="AB106" s="170"/>
      <c r="AC106" s="170"/>
      <c r="AD106" s="170"/>
      <c r="AE106" s="170"/>
      <c r="AF106" s="170"/>
      <c r="AG106" s="170"/>
      <c r="AH106" s="170"/>
      <c r="AI106" s="170"/>
      <c r="AJ106" s="170"/>
      <c r="AK106" s="170"/>
      <c r="AL106" s="170"/>
      <c r="AM106" s="170"/>
      <c r="AN106" s="170"/>
      <c r="AO106" s="170"/>
      <c r="AP106" s="170"/>
      <c r="AQ106" s="170"/>
      <c r="AR106" s="170"/>
      <c r="AS106" s="177"/>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c r="BR106" s="170"/>
      <c r="BS106" s="170"/>
      <c r="BT106" s="170"/>
      <c r="BU106" s="170"/>
      <c r="BV106" s="170"/>
      <c r="BW106" s="170"/>
      <c r="BX106" s="170"/>
      <c r="BY106" s="170"/>
      <c r="BZ106" s="170"/>
      <c r="CA106" s="170"/>
      <c r="CB106" s="170"/>
      <c r="CC106" s="170"/>
      <c r="CD106" s="170"/>
      <c r="CE106" s="170"/>
      <c r="CF106" s="170"/>
      <c r="CG106" s="170"/>
      <c r="CH106" s="170"/>
      <c r="CI106" s="170"/>
      <c r="CJ106" s="170"/>
      <c r="CK106" s="170"/>
      <c r="CL106" s="170"/>
      <c r="CM106" s="170"/>
      <c r="CN106" s="170"/>
      <c r="CO106" s="170"/>
      <c r="CP106" s="175"/>
      <c r="CQ106" s="175"/>
      <c r="CR106" s="175"/>
      <c r="CS106" s="175"/>
      <c r="CT106" s="175"/>
      <c r="CU106" s="175"/>
      <c r="CV106" s="175"/>
      <c r="CW106" s="175"/>
      <c r="CX106" s="175"/>
      <c r="CY106" s="175"/>
      <c r="CZ106" s="175"/>
      <c r="DA106" s="175"/>
      <c r="DB106" s="175"/>
      <c r="DC106" s="175"/>
      <c r="DD106" s="175"/>
      <c r="DE106" s="175"/>
      <c r="DF106" s="175"/>
      <c r="DG106" s="175"/>
      <c r="DH106" s="175"/>
      <c r="DI106" s="175"/>
      <c r="DJ106" s="175"/>
      <c r="DK106" s="175"/>
      <c r="DL106" s="175"/>
      <c r="DM106" s="175"/>
    </row>
    <row r="107" spans="2:117" s="13" customFormat="1" ht="15.75" customHeight="1">
      <c r="B107" s="417"/>
      <c r="C107" s="137" t="s">
        <v>1670</v>
      </c>
      <c r="D107" s="138">
        <f t="shared" si="9"/>
        <v>111</v>
      </c>
      <c r="E107" s="138">
        <f t="shared" si="10"/>
        <v>96</v>
      </c>
      <c r="F107" s="138">
        <v>16</v>
      </c>
      <c r="G107" s="96" t="s">
        <v>1693</v>
      </c>
      <c r="H107" s="97"/>
      <c r="I107" s="344" t="s">
        <v>1713</v>
      </c>
      <c r="J107" s="98" t="s">
        <v>1674</v>
      </c>
      <c r="K107" s="99"/>
      <c r="L107" s="99"/>
      <c r="M107" s="96" t="s">
        <v>1714</v>
      </c>
      <c r="N107" s="96"/>
      <c r="O107" s="97" t="s">
        <v>1715</v>
      </c>
      <c r="P107" s="97"/>
      <c r="Q107" s="358"/>
      <c r="R107" s="373" t="s">
        <v>1697</v>
      </c>
      <c r="S107" s="345" t="s">
        <v>1716</v>
      </c>
      <c r="T107" s="212" t="s">
        <v>1689</v>
      </c>
      <c r="U107" s="335"/>
      <c r="V107" s="170" t="str">
        <f>nirvana1_phantom_1P02G!E8</f>
        <v>16'h1947</v>
      </c>
      <c r="W107" s="170" t="str">
        <f>nirvana1_phantom_1P02G!F8</f>
        <v>16'h1947</v>
      </c>
      <c r="X107" s="170" t="str">
        <f>nirvana1_phantom_1P02G!G8</f>
        <v>16'h1947</v>
      </c>
      <c r="Y107" s="170" t="str">
        <f>nirvana1_phantom_1P02G!I8</f>
        <v>16'h1946</v>
      </c>
      <c r="Z107" s="170" t="str">
        <f>nirvana1_phantom_1P02G!J8</f>
        <v>16'h1946</v>
      </c>
      <c r="AA107" s="170" t="str">
        <f>nirvana1_phantom_1P02G!K8</f>
        <v>16'h1946</v>
      </c>
      <c r="AB107" s="170" t="str">
        <f>nirvana1_phantom_1P02G!M8</f>
        <v>16'h1547</v>
      </c>
      <c r="AC107" s="170" t="str">
        <f>nirvana1_phantom_1P02G!N8</f>
        <v>16'h1547</v>
      </c>
      <c r="AD107" s="170" t="str">
        <f>nirvana1_phantom_1P02G!O8</f>
        <v>16'h1547</v>
      </c>
      <c r="AE107" s="170" t="str">
        <f>nirvana1_phantom_1P02G!Q8</f>
        <v>16'h1546</v>
      </c>
      <c r="AF107" s="170" t="str">
        <f>nirvana1_phantom_1P02G!R8</f>
        <v>16'h1546</v>
      </c>
      <c r="AG107" s="170" t="str">
        <f>nirvana1_phantom_1P02G!S8</f>
        <v>16'h1546</v>
      </c>
      <c r="AH107" s="170" t="str">
        <f>nirvana1_phantom_1P02G!T8</f>
        <v>16'h1546</v>
      </c>
      <c r="AI107" s="170" t="str">
        <f>nirvana1_phantom_1P02G!U8</f>
        <v>16'h1527</v>
      </c>
      <c r="AJ107" s="170" t="str">
        <f>nirvana1_phantom_1P02G!V8</f>
        <v>16'h1527</v>
      </c>
      <c r="AK107" s="170" t="str">
        <f>nirvana1_phantom_1P02G!X8</f>
        <v>16'h1526</v>
      </c>
      <c r="AL107" s="170" t="str">
        <f>nirvana1_phantom_1P02G!Y8</f>
        <v>16'h1526</v>
      </c>
      <c r="AM107" s="170" t="str">
        <f>nirvana1_phantom_1P02G!AA8</f>
        <v>16'h1556</v>
      </c>
      <c r="AN107" s="170" t="str">
        <f>nirvana1_phantom_1P02G!AB8</f>
        <v>16'h1247</v>
      </c>
      <c r="AO107" s="170" t="str">
        <f>nirvana1_phantom_1P02G!AC8</f>
        <v>16'h1247</v>
      </c>
      <c r="AP107" s="170" t="str">
        <f>nirvana1_phantom_1P02G!AD8</f>
        <v>16'h1247</v>
      </c>
      <c r="AQ107" s="170" t="str">
        <f>nirvana1_phantom_1P02G!AE8</f>
        <v>16'h1247</v>
      </c>
      <c r="AR107" s="170" t="str">
        <f>nirvana1_phantom_1P02G!AG8</f>
        <v>16'h1537</v>
      </c>
      <c r="AS107" s="170" t="str">
        <f>nirvana1_phantom_1P02G!AH8</f>
        <v>16'h1537</v>
      </c>
      <c r="AT107" s="175" t="str">
        <f>nirvana1_phantom_1P02G!AI8</f>
        <v>16'h1537</v>
      </c>
      <c r="AU107" s="175" t="str">
        <f>nirvana1_phantom_1P02G!AJ8</f>
        <v>16'h1537</v>
      </c>
      <c r="AV107" s="175" t="str">
        <f>nirvana1_phantom_1P02G!AK8</f>
        <v>16'h1536</v>
      </c>
      <c r="AW107" s="175" t="str">
        <f>nirvana1_phantom_1P02G!AL8</f>
        <v>16'h1536</v>
      </c>
      <c r="AX107" s="175" t="str">
        <f>nirvana1_phantom_1P02G!AM8</f>
        <v>16'h1536</v>
      </c>
      <c r="AY107" s="175" t="str">
        <f>nirvana1_phantom_1P02G!AN8</f>
        <v>16'h1536</v>
      </c>
      <c r="AZ107" s="175">
        <f>nirvana1_phantom_1P02G!AO8</f>
        <v>0</v>
      </c>
      <c r="BA107" s="175">
        <f>nirvana1_phantom_1P02G!AP8</f>
        <v>0</v>
      </c>
      <c r="BB107" s="175">
        <f>nirvana1_phantom_1P02G!AQ8</f>
        <v>0</v>
      </c>
      <c r="BC107" s="175">
        <f>nirvana1_phantom_1P02G!AR8</f>
        <v>0</v>
      </c>
      <c r="BD107" s="175">
        <f>nirvana1_phantom_1P02G!AS8</f>
        <v>0</v>
      </c>
      <c r="BE107" s="175">
        <f>nirvana1_phantom_1P02G!AT8</f>
        <v>0</v>
      </c>
      <c r="BF107" s="175">
        <f>nirvana1_phantom_1P02G!AU8</f>
        <v>0</v>
      </c>
      <c r="BG107" s="175">
        <f>nirvana1_phantom_1P02G!AV8</f>
        <v>0</v>
      </c>
      <c r="BH107" s="175">
        <f>nirvana1_phantom_1P02G!AW8</f>
        <v>0</v>
      </c>
      <c r="BI107" s="175">
        <f>nirvana1_phantom_1P02G!AX8</f>
        <v>0</v>
      </c>
      <c r="BJ107" s="175">
        <f>nirvana1_phantom_1P02G!AY8</f>
        <v>0</v>
      </c>
      <c r="BK107" s="175">
        <f>nirvana1_phantom_1P02G!AZ8</f>
        <v>0</v>
      </c>
      <c r="BL107" s="175">
        <f>nirvana1_phantom_1P02G!BA8</f>
        <v>0</v>
      </c>
      <c r="BM107" s="175">
        <f>nirvana1_phantom_1P02G!BB8</f>
        <v>0</v>
      </c>
      <c r="BN107" s="175">
        <f>nirvana1_phantom_1P02G!BC8</f>
        <v>0</v>
      </c>
      <c r="BO107" s="175">
        <f>nirvana1_phantom_1P02G!BD8</f>
        <v>0</v>
      </c>
      <c r="BP107" s="175">
        <f>nirvana1_phantom_1P02G!BE8</f>
        <v>0</v>
      </c>
      <c r="BQ107" s="175">
        <f>nirvana1_phantom_1P02G!BF8</f>
        <v>0</v>
      </c>
      <c r="BR107" s="170">
        <f>nirvana1_phantom_1P02G!E25</f>
        <v>0</v>
      </c>
      <c r="BS107" s="170">
        <f>nirvana1_phantom_1P02G!F25</f>
        <v>0</v>
      </c>
      <c r="BT107" s="170">
        <f>nirvana1_phantom_1P02G!G25</f>
        <v>0</v>
      </c>
      <c r="BU107" s="170">
        <f>nirvana1_phantom_1P02G!I25</f>
        <v>0</v>
      </c>
      <c r="BV107" s="170">
        <f>nirvana1_phantom_1P02G!J25</f>
        <v>0</v>
      </c>
      <c r="BW107" s="170">
        <f>nirvana1_phantom_1P02G!K25</f>
        <v>0</v>
      </c>
      <c r="BX107" s="170">
        <f>nirvana1_phantom_1P02G!M25</f>
        <v>0</v>
      </c>
      <c r="BY107" s="170">
        <f>nirvana1_phantom_1P02G!N25</f>
        <v>0</v>
      </c>
      <c r="BZ107" s="170">
        <f>nirvana1_phantom_1P02G!O25</f>
        <v>0</v>
      </c>
      <c r="CA107" s="170">
        <f>nirvana1_phantom_1P02G!Q25</f>
        <v>0</v>
      </c>
      <c r="CB107" s="170">
        <f>nirvana1_phantom_1P02G!R25</f>
        <v>0</v>
      </c>
      <c r="CC107" s="170">
        <f>nirvana1_phantom_1P02G!S25</f>
        <v>0</v>
      </c>
      <c r="CD107" s="170">
        <f>nirvana1_phantom_1P02G!T25</f>
        <v>0</v>
      </c>
      <c r="CE107" s="170">
        <f>nirvana1_phantom_1P02G!U25</f>
        <v>0</v>
      </c>
      <c r="CF107" s="170">
        <f>nirvana1_phantom_1P02G!V25</f>
        <v>0</v>
      </c>
      <c r="CG107" s="170">
        <f>nirvana1_phantom_1P02G!X25</f>
        <v>0</v>
      </c>
      <c r="CH107" s="170">
        <f>nirvana1_phantom_1P02G!Y25</f>
        <v>0</v>
      </c>
      <c r="CI107" s="170">
        <f>nirvana1_phantom_1P02G!AA25</f>
        <v>0</v>
      </c>
      <c r="CJ107" s="170">
        <f>nirvana1_phantom_1P02G!AB25</f>
        <v>0</v>
      </c>
      <c r="CK107" s="170">
        <f>nirvana1_phantom_1P02G!AC25</f>
        <v>0</v>
      </c>
      <c r="CL107" s="170">
        <f>nirvana1_phantom_1P02G!AD25</f>
        <v>0</v>
      </c>
      <c r="CM107" s="170">
        <f>nirvana1_phantom_1P02G!AE25</f>
        <v>0</v>
      </c>
      <c r="CN107" s="170">
        <f>nirvana1_phantom_1P02G!AG25</f>
        <v>0</v>
      </c>
      <c r="CO107" s="170">
        <f>nirvana1_phantom_1P02G!AH25</f>
        <v>0</v>
      </c>
      <c r="CP107" s="175">
        <f>nirvana1_phantom_1P02G!AI25</f>
        <v>0</v>
      </c>
      <c r="CQ107" s="175">
        <f>nirvana1_phantom_1P02G!AJ25</f>
        <v>0</v>
      </c>
      <c r="CR107" s="175">
        <f>nirvana1_phantom_1P02G!AK25</f>
        <v>0</v>
      </c>
      <c r="CS107" s="175">
        <f>nirvana1_phantom_1P02G!AL25</f>
        <v>0</v>
      </c>
      <c r="CT107" s="175">
        <f>nirvana1_phantom_1P02G!AM25</f>
        <v>0</v>
      </c>
      <c r="CU107" s="175">
        <f>nirvana1_phantom_1P02G!AN25</f>
        <v>0</v>
      </c>
      <c r="CV107" s="175">
        <f>nirvana1_phantom_1P02G!AO25</f>
        <v>0</v>
      </c>
      <c r="CW107" s="175">
        <f>nirvana1_phantom_1P02G!AP25</f>
        <v>0</v>
      </c>
      <c r="CX107" s="175">
        <f>nirvana1_phantom_1P02G!AQ25</f>
        <v>0</v>
      </c>
      <c r="CY107" s="175">
        <f>nirvana1_phantom_1P02G!AR25</f>
        <v>0</v>
      </c>
      <c r="CZ107" s="175">
        <f>nirvana1_phantom_1P02G!AS25</f>
        <v>0</v>
      </c>
      <c r="DA107" s="175">
        <f>nirvana1_phantom_1P02G!AT25</f>
        <v>0</v>
      </c>
      <c r="DB107" s="175">
        <f>nirvana1_phantom_1P02G!AU25</f>
        <v>0</v>
      </c>
      <c r="DC107" s="175">
        <f>nirvana1_phantom_1P02G!AV25</f>
        <v>0</v>
      </c>
      <c r="DD107" s="175">
        <f>nirvana1_phantom_1P02G!AW25</f>
        <v>0</v>
      </c>
      <c r="DE107" s="175">
        <f>nirvana1_phantom_1P02G!AX25</f>
        <v>0</v>
      </c>
      <c r="DF107" s="175">
        <f>nirvana1_phantom_1P02G!AY25</f>
        <v>0</v>
      </c>
      <c r="DG107" s="175">
        <f>nirvana1_phantom_1P02G!AZ25</f>
        <v>0</v>
      </c>
      <c r="DH107" s="175">
        <f>nirvana1_phantom_1P02G!BA25</f>
        <v>0</v>
      </c>
      <c r="DI107" s="175">
        <f>nirvana1_phantom_1P02G!BB25</f>
        <v>0</v>
      </c>
      <c r="DJ107" s="175">
        <f>nirvana1_phantom_1P02G!BC25</f>
        <v>0</v>
      </c>
      <c r="DK107" s="175">
        <f>nirvana1_phantom_1P02G!BD25</f>
        <v>0</v>
      </c>
      <c r="DL107" s="175">
        <f>nirvana1_phantom_1P02G!BE25</f>
        <v>0</v>
      </c>
      <c r="DM107" s="175">
        <f>nirvana1_phantom_1P02G!BF25</f>
        <v>0</v>
      </c>
    </row>
    <row r="108" spans="2:117" s="13" customFormat="1" ht="15.75" customHeight="1">
      <c r="B108" s="417"/>
      <c r="C108" s="137" t="s">
        <v>1670</v>
      </c>
      <c r="D108" s="138">
        <f t="shared" si="9"/>
        <v>112</v>
      </c>
      <c r="E108" s="138">
        <f t="shared" si="10"/>
        <v>112</v>
      </c>
      <c r="F108" s="138">
        <v>1</v>
      </c>
      <c r="G108" s="96" t="s">
        <v>1693</v>
      </c>
      <c r="H108" s="346"/>
      <c r="I108" s="344" t="s">
        <v>1717</v>
      </c>
      <c r="J108" s="98" t="s">
        <v>1674</v>
      </c>
      <c r="K108" s="99"/>
      <c r="L108" s="99"/>
      <c r="M108" s="96" t="s">
        <v>1718</v>
      </c>
      <c r="N108" s="96"/>
      <c r="O108" s="97" t="s">
        <v>1719</v>
      </c>
      <c r="P108" s="97"/>
      <c r="Q108" s="358"/>
      <c r="R108" s="373" t="s">
        <v>1697</v>
      </c>
      <c r="S108" s="345"/>
      <c r="T108" s="212" t="s">
        <v>1689</v>
      </c>
      <c r="U108" s="335"/>
      <c r="V108" s="170" t="str">
        <f>nirvana1_phantom_1P02G!E9</f>
        <v>1'h1</v>
      </c>
      <c r="W108" s="170" t="str">
        <f>nirvana1_phantom_1P02G!F9</f>
        <v>1'h1</v>
      </c>
      <c r="X108" s="170" t="str">
        <f>nirvana1_phantom_1P02G!G9</f>
        <v>1'h1</v>
      </c>
      <c r="Y108" s="170" t="str">
        <f>nirvana1_phantom_1P02G!I9</f>
        <v>1'h1</v>
      </c>
      <c r="Z108" s="170" t="str">
        <f>nirvana1_phantom_1P02G!J9</f>
        <v>1'h1</v>
      </c>
      <c r="AA108" s="170" t="str">
        <f>nirvana1_phantom_1P02G!K9</f>
        <v>1'h1</v>
      </c>
      <c r="AB108" s="170" t="str">
        <f>nirvana1_phantom_1P02G!M9</f>
        <v>1'h1</v>
      </c>
      <c r="AC108" s="170" t="str">
        <f>nirvana1_phantom_1P02G!N9</f>
        <v>1'h1</v>
      </c>
      <c r="AD108" s="170" t="str">
        <f>nirvana1_phantom_1P02G!O9</f>
        <v>1'h1</v>
      </c>
      <c r="AE108" s="170" t="str">
        <f>nirvana1_phantom_1P02G!Q9</f>
        <v>1'h1</v>
      </c>
      <c r="AF108" s="170" t="str">
        <f>nirvana1_phantom_1P02G!R9</f>
        <v>1'h1</v>
      </c>
      <c r="AG108" s="170" t="str">
        <f>nirvana1_phantom_1P02G!S9</f>
        <v>1'h1</v>
      </c>
      <c r="AH108" s="170" t="str">
        <f>nirvana1_phantom_1P02G!T9</f>
        <v>1'h1</v>
      </c>
      <c r="AI108" s="170" t="str">
        <f>nirvana1_phantom_1P02G!U9</f>
        <v>1'h1</v>
      </c>
      <c r="AJ108" s="170" t="str">
        <f>nirvana1_phantom_1P02G!V9</f>
        <v>1'h1</v>
      </c>
      <c r="AK108" s="170" t="str">
        <f>nirvana1_phantom_1P02G!X9</f>
        <v>1'h1</v>
      </c>
      <c r="AL108" s="170" t="str">
        <f>nirvana1_phantom_1P02G!Y9</f>
        <v>1'h1</v>
      </c>
      <c r="AM108" s="170" t="str">
        <f>nirvana1_phantom_1P02G!AA9</f>
        <v>1'h1</v>
      </c>
      <c r="AN108" s="170" t="str">
        <f>nirvana1_phantom_1P02G!AB9</f>
        <v>1'h1</v>
      </c>
      <c r="AO108" s="170" t="str">
        <f>nirvana1_phantom_1P02G!AC9</f>
        <v>1'h1</v>
      </c>
      <c r="AP108" s="170" t="str">
        <f>nirvana1_phantom_1P02G!AD9</f>
        <v>1'h1</v>
      </c>
      <c r="AQ108" s="170" t="str">
        <f>nirvana1_phantom_1P02G!AE9</f>
        <v>1'h1</v>
      </c>
      <c r="AR108" s="170" t="str">
        <f>nirvana1_phantom_1P02G!AG9</f>
        <v>1'h1</v>
      </c>
      <c r="AS108" s="170" t="str">
        <f>nirvana1_phantom_1P02G!AH9</f>
        <v>1'h1</v>
      </c>
      <c r="AT108" s="175" t="str">
        <f>nirvana1_phantom_1P02G!AI9</f>
        <v>1'h1</v>
      </c>
      <c r="AU108" s="175" t="str">
        <f>nirvana1_phantom_1P02G!AJ9</f>
        <v>1'h1</v>
      </c>
      <c r="AV108" s="175" t="str">
        <f>nirvana1_phantom_1P02G!AK9</f>
        <v>1'h1</v>
      </c>
      <c r="AW108" s="175" t="str">
        <f>nirvana1_phantom_1P02G!AL9</f>
        <v>1'h1</v>
      </c>
      <c r="AX108" s="175" t="str">
        <f>nirvana1_phantom_1P02G!AM9</f>
        <v>1'h1</v>
      </c>
      <c r="AY108" s="175" t="str">
        <f>nirvana1_phantom_1P02G!AN9</f>
        <v>1'h1</v>
      </c>
      <c r="AZ108" s="175">
        <f>nirvana1_phantom_1P02G!AO9</f>
        <v>0</v>
      </c>
      <c r="BA108" s="175">
        <f>nirvana1_phantom_1P02G!AP9</f>
        <v>0</v>
      </c>
      <c r="BB108" s="175">
        <f>nirvana1_phantom_1P02G!AQ9</f>
        <v>0</v>
      </c>
      <c r="BC108" s="175">
        <f>nirvana1_phantom_1P02G!AR9</f>
        <v>0</v>
      </c>
      <c r="BD108" s="175">
        <f>nirvana1_phantom_1P02G!AS9</f>
        <v>0</v>
      </c>
      <c r="BE108" s="175">
        <f>nirvana1_phantom_1P02G!AT9</f>
        <v>0</v>
      </c>
      <c r="BF108" s="175">
        <f>nirvana1_phantom_1P02G!AU9</f>
        <v>0</v>
      </c>
      <c r="BG108" s="175">
        <f>nirvana1_phantom_1P02G!AV9</f>
        <v>0</v>
      </c>
      <c r="BH108" s="175">
        <f>nirvana1_phantom_1P02G!AW9</f>
        <v>0</v>
      </c>
      <c r="BI108" s="175">
        <f>nirvana1_phantom_1P02G!AX9</f>
        <v>0</v>
      </c>
      <c r="BJ108" s="175">
        <f>nirvana1_phantom_1P02G!AY9</f>
        <v>0</v>
      </c>
      <c r="BK108" s="175">
        <f>nirvana1_phantom_1P02G!AZ9</f>
        <v>0</v>
      </c>
      <c r="BL108" s="175">
        <f>nirvana1_phantom_1P02G!BA9</f>
        <v>0</v>
      </c>
      <c r="BM108" s="175">
        <f>nirvana1_phantom_1P02G!BB9</f>
        <v>0</v>
      </c>
      <c r="BN108" s="175">
        <f>nirvana1_phantom_1P02G!BC9</f>
        <v>0</v>
      </c>
      <c r="BO108" s="175">
        <f>nirvana1_phantom_1P02G!BD9</f>
        <v>0</v>
      </c>
      <c r="BP108" s="175">
        <f>nirvana1_phantom_1P02G!BE9</f>
        <v>0</v>
      </c>
      <c r="BQ108" s="175">
        <f>nirvana1_phantom_1P02G!BF9</f>
        <v>0</v>
      </c>
      <c r="BR108" s="170">
        <f>nirvana1_phantom_1P02G!E26</f>
        <v>0</v>
      </c>
      <c r="BS108" s="170">
        <f>nirvana1_phantom_1P02G!F26</f>
        <v>0</v>
      </c>
      <c r="BT108" s="170">
        <f>nirvana1_phantom_1P02G!G26</f>
        <v>0</v>
      </c>
      <c r="BU108" s="170">
        <f>nirvana1_phantom_1P02G!I26</f>
        <v>0</v>
      </c>
      <c r="BV108" s="170">
        <f>nirvana1_phantom_1P02G!J26</f>
        <v>0</v>
      </c>
      <c r="BW108" s="170">
        <f>nirvana1_phantom_1P02G!K26</f>
        <v>0</v>
      </c>
      <c r="BX108" s="170">
        <f>nirvana1_phantom_1P02G!M26</f>
        <v>0</v>
      </c>
      <c r="BY108" s="170">
        <f>nirvana1_phantom_1P02G!N26</f>
        <v>0</v>
      </c>
      <c r="BZ108" s="170">
        <f>nirvana1_phantom_1P02G!O26</f>
        <v>0</v>
      </c>
      <c r="CA108" s="170">
        <f>nirvana1_phantom_1P02G!Q26</f>
        <v>0</v>
      </c>
      <c r="CB108" s="170">
        <f>nirvana1_phantom_1P02G!R26</f>
        <v>0</v>
      </c>
      <c r="CC108" s="170">
        <f>nirvana1_phantom_1P02G!S26</f>
        <v>0</v>
      </c>
      <c r="CD108" s="170">
        <f>nirvana1_phantom_1P02G!T26</f>
        <v>0</v>
      </c>
      <c r="CE108" s="170">
        <f>nirvana1_phantom_1P02G!U26</f>
        <v>0</v>
      </c>
      <c r="CF108" s="170">
        <f>nirvana1_phantom_1P02G!V26</f>
        <v>0</v>
      </c>
      <c r="CG108" s="170">
        <f>nirvana1_phantom_1P02G!X26</f>
        <v>0</v>
      </c>
      <c r="CH108" s="170">
        <f>nirvana1_phantom_1P02G!Y26</f>
        <v>0</v>
      </c>
      <c r="CI108" s="170">
        <f>nirvana1_phantom_1P02G!AA26</f>
        <v>0</v>
      </c>
      <c r="CJ108" s="170">
        <f>nirvana1_phantom_1P02G!AB26</f>
        <v>0</v>
      </c>
      <c r="CK108" s="170">
        <f>nirvana1_phantom_1P02G!AC26</f>
        <v>0</v>
      </c>
      <c r="CL108" s="170">
        <f>nirvana1_phantom_1P02G!AD26</f>
        <v>0</v>
      </c>
      <c r="CM108" s="170">
        <f>nirvana1_phantom_1P02G!AE26</f>
        <v>0</v>
      </c>
      <c r="CN108" s="170">
        <f>nirvana1_phantom_1P02G!AG26</f>
        <v>0</v>
      </c>
      <c r="CO108" s="170">
        <f>nirvana1_phantom_1P02G!AH26</f>
        <v>0</v>
      </c>
      <c r="CP108" s="175">
        <f>nirvana1_phantom_1P02G!AI26</f>
        <v>0</v>
      </c>
      <c r="CQ108" s="175">
        <f>nirvana1_phantom_1P02G!AJ26</f>
        <v>0</v>
      </c>
      <c r="CR108" s="175">
        <f>nirvana1_phantom_1P02G!AK26</f>
        <v>0</v>
      </c>
      <c r="CS108" s="175">
        <f>nirvana1_phantom_1P02G!AL26</f>
        <v>0</v>
      </c>
      <c r="CT108" s="175">
        <f>nirvana1_phantom_1P02G!AM26</f>
        <v>0</v>
      </c>
      <c r="CU108" s="175">
        <f>nirvana1_phantom_1P02G!AN26</f>
        <v>0</v>
      </c>
      <c r="CV108" s="175">
        <f>nirvana1_phantom_1P02G!AO26</f>
        <v>0</v>
      </c>
      <c r="CW108" s="175">
        <f>nirvana1_phantom_1P02G!AP26</f>
        <v>0</v>
      </c>
      <c r="CX108" s="175">
        <f>nirvana1_phantom_1P02G!AQ26</f>
        <v>0</v>
      </c>
      <c r="CY108" s="175">
        <f>nirvana1_phantom_1P02G!AR26</f>
        <v>0</v>
      </c>
      <c r="CZ108" s="175">
        <f>nirvana1_phantom_1P02G!AS26</f>
        <v>0</v>
      </c>
      <c r="DA108" s="175">
        <f>nirvana1_phantom_1P02G!AT26</f>
        <v>0</v>
      </c>
      <c r="DB108" s="175">
        <f>nirvana1_phantom_1P02G!AU26</f>
        <v>0</v>
      </c>
      <c r="DC108" s="175">
        <f>nirvana1_phantom_1P02G!AV26</f>
        <v>0</v>
      </c>
      <c r="DD108" s="175">
        <f>nirvana1_phantom_1P02G!AW26</f>
        <v>0</v>
      </c>
      <c r="DE108" s="175">
        <f>nirvana1_phantom_1P02G!AX26</f>
        <v>0</v>
      </c>
      <c r="DF108" s="175">
        <f>nirvana1_phantom_1P02G!AY26</f>
        <v>0</v>
      </c>
      <c r="DG108" s="175">
        <f>nirvana1_phantom_1P02G!AZ26</f>
        <v>0</v>
      </c>
      <c r="DH108" s="175">
        <f>nirvana1_phantom_1P02G!BA26</f>
        <v>0</v>
      </c>
      <c r="DI108" s="175">
        <f>nirvana1_phantom_1P02G!BB26</f>
        <v>0</v>
      </c>
      <c r="DJ108" s="175">
        <f>nirvana1_phantom_1P02G!BC26</f>
        <v>0</v>
      </c>
      <c r="DK108" s="175">
        <f>nirvana1_phantom_1P02G!BD26</f>
        <v>0</v>
      </c>
      <c r="DL108" s="175">
        <f>nirvana1_phantom_1P02G!BE26</f>
        <v>0</v>
      </c>
      <c r="DM108" s="175">
        <f>nirvana1_phantom_1P02G!BF26</f>
        <v>0</v>
      </c>
    </row>
    <row r="109" spans="2:117" s="13" customFormat="1" ht="34.5" customHeight="1">
      <c r="B109" s="417"/>
      <c r="C109" s="137" t="s">
        <v>1670</v>
      </c>
      <c r="D109" s="138">
        <f t="shared" si="9"/>
        <v>113</v>
      </c>
      <c r="E109" s="138">
        <f t="shared" si="10"/>
        <v>113</v>
      </c>
      <c r="F109" s="138">
        <v>1</v>
      </c>
      <c r="G109" s="96" t="s">
        <v>1693</v>
      </c>
      <c r="H109" s="346"/>
      <c r="I109" s="344" t="s">
        <v>1720</v>
      </c>
      <c r="J109" s="98" t="s">
        <v>1674</v>
      </c>
      <c r="K109" s="99"/>
      <c r="L109" s="99"/>
      <c r="M109" s="96" t="s">
        <v>1721</v>
      </c>
      <c r="N109" s="96"/>
      <c r="O109" s="97" t="s">
        <v>1722</v>
      </c>
      <c r="P109" s="97" t="s">
        <v>1682</v>
      </c>
      <c r="Q109" s="358"/>
      <c r="R109" s="373" t="s">
        <v>1697</v>
      </c>
      <c r="S109" s="345" t="s">
        <v>1723</v>
      </c>
      <c r="T109" s="212" t="s">
        <v>1689</v>
      </c>
      <c r="U109" s="335"/>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7"/>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c r="BR109" s="170"/>
      <c r="BS109" s="170"/>
      <c r="BT109" s="170"/>
      <c r="BU109" s="170"/>
      <c r="BV109" s="170"/>
      <c r="BW109" s="170"/>
      <c r="BX109" s="170"/>
      <c r="BY109" s="170"/>
      <c r="BZ109" s="170"/>
      <c r="CA109" s="170"/>
      <c r="CB109" s="170"/>
      <c r="CC109" s="170"/>
      <c r="CD109" s="170"/>
      <c r="CE109" s="170"/>
      <c r="CF109" s="170"/>
      <c r="CG109" s="170"/>
      <c r="CH109" s="170"/>
      <c r="CI109" s="170"/>
      <c r="CJ109" s="170"/>
      <c r="CK109" s="170"/>
      <c r="CL109" s="170"/>
      <c r="CM109" s="170"/>
      <c r="CN109" s="170"/>
      <c r="CO109" s="170"/>
      <c r="CP109" s="175"/>
      <c r="CQ109" s="175"/>
      <c r="CR109" s="175"/>
      <c r="CS109" s="175"/>
      <c r="CT109" s="175"/>
      <c r="CU109" s="175"/>
      <c r="CV109" s="175"/>
      <c r="CW109" s="175"/>
      <c r="CX109" s="175"/>
      <c r="CY109" s="175"/>
      <c r="CZ109" s="175"/>
      <c r="DA109" s="175"/>
      <c r="DB109" s="175"/>
      <c r="DC109" s="175"/>
      <c r="DD109" s="175"/>
      <c r="DE109" s="175"/>
      <c r="DF109" s="175"/>
      <c r="DG109" s="175"/>
      <c r="DH109" s="175"/>
      <c r="DI109" s="175"/>
      <c r="DJ109" s="175"/>
      <c r="DK109" s="175"/>
      <c r="DL109" s="175"/>
      <c r="DM109" s="175"/>
    </row>
    <row r="110" spans="2:117" s="13" customFormat="1">
      <c r="B110" s="417"/>
      <c r="C110" s="137" t="s">
        <v>1670</v>
      </c>
      <c r="D110" s="138">
        <f t="shared" ref="D110" si="11">E110+F110-1</f>
        <v>115</v>
      </c>
      <c r="E110" s="138">
        <f t="shared" ref="E110" si="12">D109+1</f>
        <v>114</v>
      </c>
      <c r="F110" s="138">
        <v>2</v>
      </c>
      <c r="G110" s="96" t="s">
        <v>1693</v>
      </c>
      <c r="H110" s="346"/>
      <c r="I110" s="344" t="s">
        <v>1724</v>
      </c>
      <c r="J110" s="98" t="s">
        <v>1674</v>
      </c>
      <c r="K110" s="99"/>
      <c r="L110" s="99"/>
      <c r="M110" s="96" t="s">
        <v>245</v>
      </c>
      <c r="N110" s="96"/>
      <c r="O110" s="97" t="s">
        <v>1725</v>
      </c>
      <c r="P110" s="97" t="s">
        <v>1682</v>
      </c>
      <c r="Q110" s="358"/>
      <c r="R110" s="373" t="s">
        <v>1697</v>
      </c>
      <c r="S110" s="345"/>
      <c r="T110" s="212" t="s">
        <v>1689</v>
      </c>
      <c r="U110" s="335"/>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7"/>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c r="BR110" s="170"/>
      <c r="BS110" s="170"/>
      <c r="BT110" s="170"/>
      <c r="BU110" s="170"/>
      <c r="BV110" s="170"/>
      <c r="BW110" s="170"/>
      <c r="BX110" s="170"/>
      <c r="BY110" s="170"/>
      <c r="BZ110" s="170"/>
      <c r="CA110" s="170"/>
      <c r="CB110" s="170"/>
      <c r="CC110" s="170"/>
      <c r="CD110" s="170"/>
      <c r="CE110" s="170"/>
      <c r="CF110" s="170"/>
      <c r="CG110" s="170"/>
      <c r="CH110" s="170"/>
      <c r="CI110" s="170"/>
      <c r="CJ110" s="170"/>
      <c r="CK110" s="170"/>
      <c r="CL110" s="170"/>
      <c r="CM110" s="170"/>
      <c r="CN110" s="170"/>
      <c r="CO110" s="170"/>
      <c r="CP110" s="175"/>
      <c r="CQ110" s="175"/>
      <c r="CR110" s="175"/>
      <c r="CS110" s="175"/>
      <c r="CT110" s="175"/>
      <c r="CU110" s="175"/>
      <c r="CV110" s="175"/>
      <c r="CW110" s="175"/>
      <c r="CX110" s="175"/>
      <c r="CY110" s="175"/>
      <c r="CZ110" s="175"/>
      <c r="DA110" s="175"/>
      <c r="DB110" s="175"/>
      <c r="DC110" s="175"/>
      <c r="DD110" s="175"/>
      <c r="DE110" s="175"/>
      <c r="DF110" s="175"/>
      <c r="DG110" s="175"/>
      <c r="DH110" s="175"/>
      <c r="DI110" s="175"/>
      <c r="DJ110" s="175"/>
      <c r="DK110" s="175"/>
      <c r="DL110" s="175"/>
      <c r="DM110" s="175"/>
    </row>
    <row r="111" spans="2:117" s="13" customFormat="1" ht="15.75" customHeight="1">
      <c r="B111" s="417"/>
      <c r="C111" s="137" t="s">
        <v>1670</v>
      </c>
      <c r="D111" s="138">
        <f t="shared" si="9"/>
        <v>119</v>
      </c>
      <c r="E111" s="138">
        <f>D110+1</f>
        <v>116</v>
      </c>
      <c r="F111" s="138">
        <v>4</v>
      </c>
      <c r="G111" s="96" t="s">
        <v>1693</v>
      </c>
      <c r="H111" s="346"/>
      <c r="I111" s="344" t="s">
        <v>1726</v>
      </c>
      <c r="J111" s="98" t="s">
        <v>1674</v>
      </c>
      <c r="K111" s="99"/>
      <c r="L111" s="99"/>
      <c r="M111" s="96" t="s">
        <v>1727</v>
      </c>
      <c r="N111" s="96"/>
      <c r="O111" s="97" t="s">
        <v>1728</v>
      </c>
      <c r="P111" s="97"/>
      <c r="Q111" s="358"/>
      <c r="R111" s="373" t="s">
        <v>1697</v>
      </c>
      <c r="S111" s="345" t="s">
        <v>1729</v>
      </c>
      <c r="T111" s="212" t="s">
        <v>1689</v>
      </c>
      <c r="U111" s="335"/>
      <c r="V111" s="170" t="str">
        <f>nirvana1_phantom_1P02G!E10</f>
        <v>4'h2</v>
      </c>
      <c r="W111" s="170" t="str">
        <f>nirvana1_phantom_1P02G!F10</f>
        <v>4'h3</v>
      </c>
      <c r="X111" s="170" t="str">
        <f>nirvana1_phantom_1P02G!G10</f>
        <v>4'h0</v>
      </c>
      <c r="Y111" s="170" t="str">
        <f>nirvana1_phantom_1P02G!I10</f>
        <v>4'h2</v>
      </c>
      <c r="Z111" s="170" t="str">
        <f>nirvana1_phantom_1P02G!J10</f>
        <v>4'h3</v>
      </c>
      <c r="AA111" s="170" t="str">
        <f>nirvana1_phantom_1P02G!K10</f>
        <v>4'h0</v>
      </c>
      <c r="AB111" s="170" t="str">
        <f>nirvana1_phantom_1P02G!M10</f>
        <v>4'h2</v>
      </c>
      <c r="AC111" s="170" t="str">
        <f>nirvana1_phantom_1P02G!N10</f>
        <v>4'h3</v>
      </c>
      <c r="AD111" s="170" t="str">
        <f>nirvana1_phantom_1P02G!O10</f>
        <v>4'h0</v>
      </c>
      <c r="AE111" s="170" t="str">
        <f>nirvana1_phantom_1P02G!Q10</f>
        <v>4'h2</v>
      </c>
      <c r="AF111" s="170" t="str">
        <f>nirvana1_phantom_1P02G!R10</f>
        <v>4'h3</v>
      </c>
      <c r="AG111" s="170" t="str">
        <f>nirvana1_phantom_1P02G!S10</f>
        <v>4'h0</v>
      </c>
      <c r="AH111" s="170" t="str">
        <f>nirvana1_phantom_1P02G!T10</f>
        <v>4'h5</v>
      </c>
      <c r="AI111" s="170" t="str">
        <f>nirvana1_phantom_1P02G!U10</f>
        <v>4'h2</v>
      </c>
      <c r="AJ111" s="170" t="str">
        <f>nirvana1_phantom_1P02G!V10</f>
        <v>4'h0</v>
      </c>
      <c r="AK111" s="170" t="str">
        <f>nirvana1_phantom_1P02G!X10</f>
        <v>4'h2</v>
      </c>
      <c r="AL111" s="170" t="str">
        <f>nirvana1_phantom_1P02G!Y10</f>
        <v>4'h0</v>
      </c>
      <c r="AM111" s="170" t="str">
        <f>nirvana1_phantom_1P02G!AA10</f>
        <v>4'h2</v>
      </c>
      <c r="AN111" s="170" t="str">
        <f>nirvana1_phantom_1P02G!AB10</f>
        <v>4'h2</v>
      </c>
      <c r="AO111" s="170" t="str">
        <f>nirvana1_phantom_1P02G!AC10</f>
        <v>4'h0</v>
      </c>
      <c r="AP111" s="170" t="str">
        <f>nirvana1_phantom_1P02G!AD10</f>
        <v>4'h3</v>
      </c>
      <c r="AQ111" s="170" t="str">
        <f>nirvana1_phantom_1P02G!AE10</f>
        <v>4'h5</v>
      </c>
      <c r="AR111" s="170" t="str">
        <f>nirvana1_phantom_1P02G!AG10</f>
        <v>4'h2</v>
      </c>
      <c r="AS111" s="170" t="str">
        <f>nirvana1_phantom_1P02G!AH10</f>
        <v>4'h3</v>
      </c>
      <c r="AT111" s="175" t="str">
        <f>nirvana1_phantom_1P02G!AI10</f>
        <v>4'h0</v>
      </c>
      <c r="AU111" s="175" t="str">
        <f>nirvana1_phantom_1P02G!AJ10</f>
        <v>4'h5</v>
      </c>
      <c r="AV111" s="175" t="str">
        <f>nirvana1_phantom_1P02G!AK10</f>
        <v>4'h2</v>
      </c>
      <c r="AW111" s="175" t="str">
        <f>nirvana1_phantom_1P02G!AL10</f>
        <v>4'h3</v>
      </c>
      <c r="AX111" s="175" t="str">
        <f>nirvana1_phantom_1P02G!AM10</f>
        <v>4'h0</v>
      </c>
      <c r="AY111" s="175" t="str">
        <f>nirvana1_phantom_1P02G!AN10</f>
        <v>4'h5</v>
      </c>
      <c r="AZ111" s="175">
        <f>nirvana1_phantom_1P02G!AO10</f>
        <v>0</v>
      </c>
      <c r="BA111" s="175">
        <f>nirvana1_phantom_1P02G!AP10</f>
        <v>0</v>
      </c>
      <c r="BB111" s="175">
        <f>nirvana1_phantom_1P02G!AQ10</f>
        <v>0</v>
      </c>
      <c r="BC111" s="175">
        <f>nirvana1_phantom_1P02G!AR10</f>
        <v>0</v>
      </c>
      <c r="BD111" s="175">
        <f>nirvana1_phantom_1P02G!AS10</f>
        <v>0</v>
      </c>
      <c r="BE111" s="175">
        <f>nirvana1_phantom_1P02G!AT10</f>
        <v>0</v>
      </c>
      <c r="BF111" s="175">
        <f>nirvana1_phantom_1P02G!AU10</f>
        <v>0</v>
      </c>
      <c r="BG111" s="175">
        <f>nirvana1_phantom_1P02G!AV10</f>
        <v>0</v>
      </c>
      <c r="BH111" s="175">
        <f>nirvana1_phantom_1P02G!AW10</f>
        <v>0</v>
      </c>
      <c r="BI111" s="175">
        <f>nirvana1_phantom_1P02G!AX10</f>
        <v>0</v>
      </c>
      <c r="BJ111" s="175">
        <f>nirvana1_phantom_1P02G!AY10</f>
        <v>0</v>
      </c>
      <c r="BK111" s="175">
        <f>nirvana1_phantom_1P02G!AZ10</f>
        <v>0</v>
      </c>
      <c r="BL111" s="175">
        <f>nirvana1_phantom_1P02G!BA10</f>
        <v>0</v>
      </c>
      <c r="BM111" s="175">
        <f>nirvana1_phantom_1P02G!BB10</f>
        <v>0</v>
      </c>
      <c r="BN111" s="175">
        <f>nirvana1_phantom_1P02G!BC10</f>
        <v>0</v>
      </c>
      <c r="BO111" s="175">
        <f>nirvana1_phantom_1P02G!BD10</f>
        <v>0</v>
      </c>
      <c r="BP111" s="175">
        <f>nirvana1_phantom_1P02G!BE10</f>
        <v>0</v>
      </c>
      <c r="BQ111" s="175">
        <f>nirvana1_phantom_1P02G!BF10</f>
        <v>0</v>
      </c>
      <c r="BR111" s="170">
        <f>nirvana1_phantom_1P02G!E27</f>
        <v>0</v>
      </c>
      <c r="BS111" s="170">
        <f>nirvana1_phantom_1P02G!F27</f>
        <v>0</v>
      </c>
      <c r="BT111" s="170">
        <f>nirvana1_phantom_1P02G!G27</f>
        <v>0</v>
      </c>
      <c r="BU111" s="170">
        <f>nirvana1_phantom_1P02G!I27</f>
        <v>0</v>
      </c>
      <c r="BV111" s="170">
        <f>nirvana1_phantom_1P02G!J27</f>
        <v>0</v>
      </c>
      <c r="BW111" s="170">
        <f>nirvana1_phantom_1P02G!K27</f>
        <v>0</v>
      </c>
      <c r="BX111" s="170">
        <f>nirvana1_phantom_1P02G!M27</f>
        <v>0</v>
      </c>
      <c r="BY111" s="170">
        <f>nirvana1_phantom_1P02G!N27</f>
        <v>0</v>
      </c>
      <c r="BZ111" s="170">
        <f>nirvana1_phantom_1P02G!O27</f>
        <v>0</v>
      </c>
      <c r="CA111" s="170">
        <f>nirvana1_phantom_1P02G!Q27</f>
        <v>0</v>
      </c>
      <c r="CB111" s="170">
        <f>nirvana1_phantom_1P02G!R27</f>
        <v>0</v>
      </c>
      <c r="CC111" s="170">
        <f>nirvana1_phantom_1P02G!S27</f>
        <v>0</v>
      </c>
      <c r="CD111" s="170">
        <f>nirvana1_phantom_1P02G!T27</f>
        <v>0</v>
      </c>
      <c r="CE111" s="170">
        <f>nirvana1_phantom_1P02G!U27</f>
        <v>0</v>
      </c>
      <c r="CF111" s="170">
        <f>nirvana1_phantom_1P02G!V27</f>
        <v>0</v>
      </c>
      <c r="CG111" s="170">
        <f>nirvana1_phantom_1P02G!X27</f>
        <v>0</v>
      </c>
      <c r="CH111" s="170">
        <f>nirvana1_phantom_1P02G!Y27</f>
        <v>0</v>
      </c>
      <c r="CI111" s="170">
        <f>nirvana1_phantom_1P02G!AA27</f>
        <v>0</v>
      </c>
      <c r="CJ111" s="170">
        <f>nirvana1_phantom_1P02G!AB27</f>
        <v>0</v>
      </c>
      <c r="CK111" s="170">
        <f>nirvana1_phantom_1P02G!AC27</f>
        <v>0</v>
      </c>
      <c r="CL111" s="170">
        <f>nirvana1_phantom_1P02G!AD27</f>
        <v>0</v>
      </c>
      <c r="CM111" s="170">
        <f>nirvana1_phantom_1P02G!AE27</f>
        <v>0</v>
      </c>
      <c r="CN111" s="170">
        <f>nirvana1_phantom_1P02G!AG27</f>
        <v>0</v>
      </c>
      <c r="CO111" s="170">
        <f>nirvana1_phantom_1P02G!AH27</f>
        <v>0</v>
      </c>
      <c r="CP111" s="170">
        <f>nirvana1_phantom_1P02G!AI27</f>
        <v>0</v>
      </c>
      <c r="CQ111" s="170">
        <f>nirvana1_phantom_1P02G!AJ27</f>
        <v>0</v>
      </c>
      <c r="CR111" s="170">
        <f>nirvana1_phantom_1P02G!AK27</f>
        <v>0</v>
      </c>
      <c r="CS111" s="170">
        <f>nirvana1_phantom_1P02G!AL27</f>
        <v>0</v>
      </c>
      <c r="CT111" s="170">
        <f>nirvana1_phantom_1P02G!AM27</f>
        <v>0</v>
      </c>
      <c r="CU111" s="170">
        <f>nirvana1_phantom_1P02G!AN27</f>
        <v>0</v>
      </c>
      <c r="CV111" s="170">
        <f>nirvana1_phantom_1P02G!AO27</f>
        <v>0</v>
      </c>
      <c r="CW111" s="170">
        <f>nirvana1_phantom_1P02G!AP27</f>
        <v>0</v>
      </c>
      <c r="CX111" s="170">
        <f>nirvana1_phantom_1P02G!AQ27</f>
        <v>0</v>
      </c>
      <c r="CY111" s="170">
        <f>nirvana1_phantom_1P02G!AR27</f>
        <v>0</v>
      </c>
      <c r="CZ111" s="170">
        <f>nirvana1_phantom_1P02G!AS27</f>
        <v>0</v>
      </c>
      <c r="DA111" s="170">
        <f>nirvana1_phantom_1P02G!AT27</f>
        <v>0</v>
      </c>
      <c r="DB111" s="170">
        <f>nirvana1_phantom_1P02G!AU27</f>
        <v>0</v>
      </c>
      <c r="DC111" s="170">
        <f>nirvana1_phantom_1P02G!AV27</f>
        <v>0</v>
      </c>
      <c r="DD111" s="170">
        <f>nirvana1_phantom_1P02G!AW27</f>
        <v>0</v>
      </c>
      <c r="DE111" s="170">
        <f>nirvana1_phantom_1P02G!AX27</f>
        <v>0</v>
      </c>
      <c r="DF111" s="170">
        <f>nirvana1_phantom_1P02G!AY27</f>
        <v>0</v>
      </c>
      <c r="DG111" s="170">
        <f>nirvana1_phantom_1P02G!AZ27</f>
        <v>0</v>
      </c>
      <c r="DH111" s="170">
        <f>nirvana1_phantom_1P02G!BA27</f>
        <v>0</v>
      </c>
      <c r="DI111" s="170">
        <f>nirvana1_phantom_1P02G!BB27</f>
        <v>0</v>
      </c>
      <c r="DJ111" s="170">
        <f>nirvana1_phantom_1P02G!BC27</f>
        <v>0</v>
      </c>
      <c r="DK111" s="170">
        <f>nirvana1_phantom_1P02G!BD27</f>
        <v>0</v>
      </c>
      <c r="DL111" s="170">
        <f>nirvana1_phantom_1P02G!BE27</f>
        <v>0</v>
      </c>
      <c r="DM111" s="170">
        <f>nirvana1_phantom_1P02G!BF27</f>
        <v>0</v>
      </c>
    </row>
    <row r="112" spans="2:117" s="13" customFormat="1" ht="15.75" customHeight="1">
      <c r="B112" s="418"/>
      <c r="C112" s="137" t="s">
        <v>1670</v>
      </c>
      <c r="D112" s="138">
        <f t="shared" si="9"/>
        <v>127</v>
      </c>
      <c r="E112" s="138">
        <f t="shared" si="10"/>
        <v>120</v>
      </c>
      <c r="F112" s="138">
        <v>8</v>
      </c>
      <c r="G112" s="96" t="s">
        <v>1693</v>
      </c>
      <c r="H112" s="346"/>
      <c r="I112" s="344" t="s">
        <v>1730</v>
      </c>
      <c r="J112" s="98" t="s">
        <v>1674</v>
      </c>
      <c r="K112" s="99"/>
      <c r="L112" s="99"/>
      <c r="M112" s="96" t="s">
        <v>1731</v>
      </c>
      <c r="N112" s="96"/>
      <c r="O112" s="97" t="s">
        <v>1732</v>
      </c>
      <c r="P112" s="97"/>
      <c r="Q112" s="358"/>
      <c r="R112" s="373" t="s">
        <v>1697</v>
      </c>
      <c r="S112" s="345" t="s">
        <v>1733</v>
      </c>
      <c r="T112" s="212" t="s">
        <v>1689</v>
      </c>
      <c r="U112" s="335"/>
      <c r="V112" s="170" t="str">
        <f>nirvana1_phantom_1P02G!E11</f>
        <v>8'hB8</v>
      </c>
      <c r="W112" s="170" t="str">
        <f>nirvana1_phantom_1P02G!F11</f>
        <v>8'hAC</v>
      </c>
      <c r="X112" s="170" t="str">
        <f>nirvana1_phantom_1P02G!G11</f>
        <v>8'h64</v>
      </c>
      <c r="Y112" s="170" t="str">
        <f>nirvana1_phantom_1P02G!I11</f>
        <v>8'hB8</v>
      </c>
      <c r="Z112" s="170" t="str">
        <f>nirvana1_phantom_1P02G!J11</f>
        <v>8'hAC</v>
      </c>
      <c r="AA112" s="170" t="str">
        <f>nirvana1_phantom_1P02G!K11</f>
        <v>8'h64</v>
      </c>
      <c r="AB112" s="170" t="str">
        <f>nirvana1_phantom_1P02G!M11</f>
        <v>8'hB8</v>
      </c>
      <c r="AC112" s="170" t="str">
        <f>nirvana1_phantom_1P02G!N11</f>
        <v>8'hAC</v>
      </c>
      <c r="AD112" s="170" t="str">
        <f>nirvana1_phantom_1P02G!O11</f>
        <v>8'h64</v>
      </c>
      <c r="AE112" s="170" t="str">
        <f>nirvana1_phantom_1P02G!Q11</f>
        <v>8'hB8</v>
      </c>
      <c r="AF112" s="170" t="str">
        <f>nirvana1_phantom_1P02G!R11</f>
        <v>8'hAC</v>
      </c>
      <c r="AG112" s="170" t="str">
        <f>nirvana1_phantom_1P02G!S11</f>
        <v>8'h64</v>
      </c>
      <c r="AH112" s="170" t="str">
        <f>nirvana1_phantom_1P02G!T11</f>
        <v>8'h7B</v>
      </c>
      <c r="AI112" s="170" t="str">
        <f>nirvana1_phantom_1P02G!U11</f>
        <v>8'hB8</v>
      </c>
      <c r="AJ112" s="170" t="str">
        <f>nirvana1_phantom_1P02G!V11</f>
        <v>8'h64</v>
      </c>
      <c r="AK112" s="170" t="str">
        <f>nirvana1_phantom_1P02G!X11</f>
        <v>8'hB8</v>
      </c>
      <c r="AL112" s="170" t="str">
        <f>nirvana1_phantom_1P02G!Y11</f>
        <v>8'h64</v>
      </c>
      <c r="AM112" s="170" t="str">
        <f>nirvana1_phantom_1P02G!AA11</f>
        <v>8'hB8</v>
      </c>
      <c r="AN112" s="170" t="str">
        <f>nirvana1_phantom_1P02G!AB11</f>
        <v>8'hB8</v>
      </c>
      <c r="AO112" s="170" t="str">
        <f>nirvana1_phantom_1P02G!AC11</f>
        <v>8'h64</v>
      </c>
      <c r="AP112" s="170" t="str">
        <f>nirvana1_phantom_1P02G!AD11</f>
        <v>8'hAC</v>
      </c>
      <c r="AQ112" s="170" t="str">
        <f>nirvana1_phantom_1P02G!AE11</f>
        <v>8'h7B</v>
      </c>
      <c r="AR112" s="170" t="str">
        <f>nirvana1_phantom_1P02G!AG11</f>
        <v>8'hB8</v>
      </c>
      <c r="AS112" s="170" t="str">
        <f>nirvana1_phantom_1P02G!AH11</f>
        <v>8'hAC</v>
      </c>
      <c r="AT112" s="175" t="str">
        <f>nirvana1_phantom_1P02G!AI11</f>
        <v>8'h64</v>
      </c>
      <c r="AU112" s="175" t="str">
        <f>nirvana1_phantom_1P02G!AJ11</f>
        <v>8'h7B</v>
      </c>
      <c r="AV112" s="175" t="str">
        <f>nirvana1_phantom_1P02G!AK11</f>
        <v>8'hB8</v>
      </c>
      <c r="AW112" s="175" t="str">
        <f>nirvana1_phantom_1P02G!AL11</f>
        <v>8'hAC</v>
      </c>
      <c r="AX112" s="175" t="str">
        <f>nirvana1_phantom_1P02G!AM11</f>
        <v>8'h64</v>
      </c>
      <c r="AY112" s="175" t="str">
        <f>nirvana1_phantom_1P02G!AN11</f>
        <v>8'h7B</v>
      </c>
      <c r="AZ112" s="175">
        <f>nirvana1_phantom_1P02G!AO11</f>
        <v>0</v>
      </c>
      <c r="BA112" s="175">
        <f>nirvana1_phantom_1P02G!AP11</f>
        <v>0</v>
      </c>
      <c r="BB112" s="175">
        <f>nirvana1_phantom_1P02G!AQ11</f>
        <v>0</v>
      </c>
      <c r="BC112" s="175">
        <f>nirvana1_phantom_1P02G!AR11</f>
        <v>0</v>
      </c>
      <c r="BD112" s="175">
        <f>nirvana1_phantom_1P02G!AS11</f>
        <v>0</v>
      </c>
      <c r="BE112" s="175">
        <f>nirvana1_phantom_1P02G!AT11</f>
        <v>0</v>
      </c>
      <c r="BF112" s="175">
        <f>nirvana1_phantom_1P02G!AU11</f>
        <v>0</v>
      </c>
      <c r="BG112" s="175">
        <f>nirvana1_phantom_1P02G!AV11</f>
        <v>0</v>
      </c>
      <c r="BH112" s="175">
        <f>nirvana1_phantom_1P02G!AW11</f>
        <v>0</v>
      </c>
      <c r="BI112" s="175">
        <f>nirvana1_phantom_1P02G!AX11</f>
        <v>0</v>
      </c>
      <c r="BJ112" s="175">
        <f>nirvana1_phantom_1P02G!AY11</f>
        <v>0</v>
      </c>
      <c r="BK112" s="175">
        <f>nirvana1_phantom_1P02G!AZ11</f>
        <v>0</v>
      </c>
      <c r="BL112" s="175">
        <f>nirvana1_phantom_1P02G!BA11</f>
        <v>0</v>
      </c>
      <c r="BM112" s="175">
        <f>nirvana1_phantom_1P02G!BB11</f>
        <v>0</v>
      </c>
      <c r="BN112" s="175">
        <f>nirvana1_phantom_1P02G!BC11</f>
        <v>0</v>
      </c>
      <c r="BO112" s="175">
        <f>nirvana1_phantom_1P02G!BD11</f>
        <v>0</v>
      </c>
      <c r="BP112" s="175">
        <f>nirvana1_phantom_1P02G!BE11</f>
        <v>0</v>
      </c>
      <c r="BQ112" s="175">
        <f>nirvana1_phantom_1P02G!BF11</f>
        <v>0</v>
      </c>
      <c r="BR112" s="170">
        <f>nirvana1_phantom_1P02G!E28</f>
        <v>0</v>
      </c>
      <c r="BS112" s="170">
        <f>nirvana1_phantom_1P02G!F28</f>
        <v>0</v>
      </c>
      <c r="BT112" s="170">
        <f>nirvana1_phantom_1P02G!G28</f>
        <v>0</v>
      </c>
      <c r="BU112" s="170">
        <f>nirvana1_phantom_1P02G!I28</f>
        <v>0</v>
      </c>
      <c r="BV112" s="170">
        <f>nirvana1_phantom_1P02G!J28</f>
        <v>0</v>
      </c>
      <c r="BW112" s="170">
        <f>nirvana1_phantom_1P02G!K28</f>
        <v>0</v>
      </c>
      <c r="BX112" s="170">
        <f>nirvana1_phantom_1P02G!M28</f>
        <v>0</v>
      </c>
      <c r="BY112" s="170">
        <f>nirvana1_phantom_1P02G!N28</f>
        <v>0</v>
      </c>
      <c r="BZ112" s="170">
        <f>nirvana1_phantom_1P02G!O28</f>
        <v>0</v>
      </c>
      <c r="CA112" s="170">
        <f>nirvana1_phantom_1P02G!Q28</f>
        <v>0</v>
      </c>
      <c r="CB112" s="170">
        <f>nirvana1_phantom_1P02G!R28</f>
        <v>0</v>
      </c>
      <c r="CC112" s="170">
        <f>nirvana1_phantom_1P02G!S28</f>
        <v>0</v>
      </c>
      <c r="CD112" s="170">
        <f>nirvana1_phantom_1P02G!T28</f>
        <v>0</v>
      </c>
      <c r="CE112" s="170">
        <f>nirvana1_phantom_1P02G!U28</f>
        <v>0</v>
      </c>
      <c r="CF112" s="170">
        <f>nirvana1_phantom_1P02G!V28</f>
        <v>0</v>
      </c>
      <c r="CG112" s="170">
        <f>nirvana1_phantom_1P02G!X28</f>
        <v>0</v>
      </c>
      <c r="CH112" s="170">
        <f>nirvana1_phantom_1P02G!Y28</f>
        <v>0</v>
      </c>
      <c r="CI112" s="170">
        <f>nirvana1_phantom_1P02G!AA28</f>
        <v>0</v>
      </c>
      <c r="CJ112" s="170">
        <f>nirvana1_phantom_1P02G!AB28</f>
        <v>0</v>
      </c>
      <c r="CK112" s="170">
        <f>nirvana1_phantom_1P02G!AC28</f>
        <v>0</v>
      </c>
      <c r="CL112" s="170">
        <f>nirvana1_phantom_1P02G!AD28</f>
        <v>0</v>
      </c>
      <c r="CM112" s="170">
        <f>nirvana1_phantom_1P02G!AE28</f>
        <v>0</v>
      </c>
      <c r="CN112" s="170">
        <f>nirvana1_phantom_1P02G!AG28</f>
        <v>0</v>
      </c>
      <c r="CO112" s="170">
        <f>nirvana1_phantom_1P02G!AH28</f>
        <v>0</v>
      </c>
      <c r="CP112" s="170">
        <f>nirvana1_phantom_1P02G!AI28</f>
        <v>0</v>
      </c>
      <c r="CQ112" s="170">
        <f>nirvana1_phantom_1P02G!AJ28</f>
        <v>0</v>
      </c>
      <c r="CR112" s="170">
        <f>nirvana1_phantom_1P02G!AK28</f>
        <v>0</v>
      </c>
      <c r="CS112" s="170">
        <f>nirvana1_phantom_1P02G!AL28</f>
        <v>0</v>
      </c>
      <c r="CT112" s="170">
        <f>nirvana1_phantom_1P02G!AM28</f>
        <v>0</v>
      </c>
      <c r="CU112" s="170">
        <f>nirvana1_phantom_1P02G!AN28</f>
        <v>0</v>
      </c>
      <c r="CV112" s="170">
        <f>nirvana1_phantom_1P02G!AO28</f>
        <v>0</v>
      </c>
      <c r="CW112" s="170">
        <f>nirvana1_phantom_1P02G!AP28</f>
        <v>0</v>
      </c>
      <c r="CX112" s="170">
        <f>nirvana1_phantom_1P02G!AQ28</f>
        <v>0</v>
      </c>
      <c r="CY112" s="170">
        <f>nirvana1_phantom_1P02G!AR28</f>
        <v>0</v>
      </c>
      <c r="CZ112" s="170">
        <f>nirvana1_phantom_1P02G!AS28</f>
        <v>0</v>
      </c>
      <c r="DA112" s="170">
        <f>nirvana1_phantom_1P02G!AT28</f>
        <v>0</v>
      </c>
      <c r="DB112" s="170">
        <f>nirvana1_phantom_1P02G!AU28</f>
        <v>0</v>
      </c>
      <c r="DC112" s="170">
        <f>nirvana1_phantom_1P02G!AV28</f>
        <v>0</v>
      </c>
      <c r="DD112" s="170">
        <f>nirvana1_phantom_1P02G!AW28</f>
        <v>0</v>
      </c>
      <c r="DE112" s="170">
        <f>nirvana1_phantom_1P02G!AX28</f>
        <v>0</v>
      </c>
      <c r="DF112" s="170">
        <f>nirvana1_phantom_1P02G!AY28</f>
        <v>0</v>
      </c>
      <c r="DG112" s="170">
        <f>nirvana1_phantom_1P02G!AZ28</f>
        <v>0</v>
      </c>
      <c r="DH112" s="170">
        <f>nirvana1_phantom_1P02G!BA28</f>
        <v>0</v>
      </c>
      <c r="DI112" s="170">
        <f>nirvana1_phantom_1P02G!BB28</f>
        <v>0</v>
      </c>
      <c r="DJ112" s="170">
        <f>nirvana1_phantom_1P02G!BC28</f>
        <v>0</v>
      </c>
      <c r="DK112" s="170">
        <f>nirvana1_phantom_1P02G!BD28</f>
        <v>0</v>
      </c>
      <c r="DL112" s="170">
        <f>nirvana1_phantom_1P02G!BE28</f>
        <v>0</v>
      </c>
      <c r="DM112" s="170">
        <f>nirvana1_phantom_1P02G!BF28</f>
        <v>0</v>
      </c>
    </row>
    <row r="113" spans="2:117">
      <c r="B113" s="14"/>
      <c r="C113" s="7"/>
      <c r="D113" s="7"/>
      <c r="E113" s="7"/>
      <c r="F113" s="7"/>
      <c r="G113" s="7"/>
      <c r="H113" s="8"/>
      <c r="I113" s="124"/>
      <c r="J113" s="9"/>
      <c r="K113" s="7"/>
      <c r="L113" s="7"/>
      <c r="M113" s="7"/>
      <c r="N113" s="7"/>
      <c r="O113" s="8"/>
      <c r="P113" s="8"/>
      <c r="Q113" s="8"/>
      <c r="R113" s="372"/>
      <c r="S113" s="80"/>
      <c r="T113" s="209"/>
      <c r="U113" s="331"/>
      <c r="V113" s="159"/>
      <c r="W113" s="159"/>
      <c r="X113" s="159"/>
      <c r="Y113" s="159"/>
      <c r="Z113" s="159"/>
      <c r="AA113" s="159"/>
      <c r="AB113" s="159"/>
      <c r="AC113" s="159"/>
      <c r="AD113" s="159"/>
      <c r="AE113" s="159"/>
      <c r="AF113" s="159"/>
      <c r="AG113" s="159"/>
      <c r="AH113" s="159"/>
      <c r="AI113" s="159"/>
      <c r="AJ113" s="159"/>
      <c r="AK113" s="159"/>
      <c r="AL113" s="159"/>
      <c r="AM113" s="159"/>
      <c r="AN113" s="159"/>
      <c r="AO113" s="159"/>
      <c r="AP113" s="159"/>
      <c r="AQ113" s="159"/>
      <c r="AR113" s="159"/>
      <c r="AS113" s="176"/>
      <c r="AT113" s="175"/>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59"/>
      <c r="BS113" s="159"/>
      <c r="BT113" s="159"/>
      <c r="BU113" s="159"/>
      <c r="BV113" s="159"/>
      <c r="BW113" s="159"/>
      <c r="BX113" s="159"/>
      <c r="BY113" s="159"/>
      <c r="BZ113" s="159"/>
      <c r="CA113" s="159"/>
      <c r="CB113" s="159"/>
      <c r="CC113" s="159"/>
      <c r="CD113" s="159"/>
      <c r="CE113" s="159"/>
      <c r="CF113" s="159"/>
      <c r="CG113" s="159"/>
      <c r="CH113" s="159"/>
      <c r="CI113" s="159"/>
      <c r="CJ113" s="159"/>
      <c r="CK113" s="159"/>
      <c r="CL113" s="159"/>
      <c r="CM113" s="159"/>
      <c r="CN113" s="159"/>
      <c r="CO113" s="159"/>
      <c r="CP113" s="174"/>
      <c r="CQ113" s="174"/>
      <c r="CR113" s="174"/>
      <c r="CS113" s="174"/>
      <c r="CT113" s="174"/>
      <c r="CU113" s="174"/>
      <c r="CV113" s="174"/>
      <c r="CW113" s="174"/>
      <c r="CX113" s="174"/>
      <c r="CY113" s="174"/>
      <c r="CZ113" s="174"/>
      <c r="DA113" s="174"/>
      <c r="DB113" s="174"/>
      <c r="DC113" s="174"/>
      <c r="DD113" s="174"/>
      <c r="DE113" s="174"/>
      <c r="DF113" s="174"/>
      <c r="DG113" s="174"/>
      <c r="DH113" s="174"/>
      <c r="DI113" s="174"/>
      <c r="DJ113" s="174"/>
      <c r="DK113" s="174"/>
      <c r="DL113" s="174"/>
      <c r="DM113" s="174"/>
    </row>
    <row r="114" spans="2:117" ht="30.75">
      <c r="B114" s="14"/>
      <c r="C114" s="7" t="s">
        <v>1734</v>
      </c>
      <c r="D114" s="7">
        <f t="shared" ref="D114:D145" si="13">E114+F114-1</f>
        <v>4</v>
      </c>
      <c r="E114" s="7">
        <v>0</v>
      </c>
      <c r="F114" s="7">
        <v>5</v>
      </c>
      <c r="G114" s="7" t="s">
        <v>1735</v>
      </c>
      <c r="H114" s="8" t="s">
        <v>1672</v>
      </c>
      <c r="I114" s="7" t="s">
        <v>1736</v>
      </c>
      <c r="J114" s="15" t="s">
        <v>1737</v>
      </c>
      <c r="K114" s="16" t="s">
        <v>1675</v>
      </c>
      <c r="L114" s="16">
        <v>1</v>
      </c>
      <c r="M114" s="7"/>
      <c r="N114" s="7"/>
      <c r="O114" s="8" t="s">
        <v>1738</v>
      </c>
      <c r="P114" s="8" t="s">
        <v>1540</v>
      </c>
      <c r="Q114" s="8"/>
      <c r="R114" s="373" t="s">
        <v>1739</v>
      </c>
      <c r="S114" s="80" t="s">
        <v>1740</v>
      </c>
      <c r="T114" s="209" t="s">
        <v>1468</v>
      </c>
      <c r="U114" s="331"/>
      <c r="V114" s="159"/>
      <c r="W114" s="159"/>
      <c r="X114" s="159"/>
      <c r="Y114" s="159"/>
      <c r="Z114" s="159"/>
      <c r="AA114" s="159"/>
      <c r="AB114" s="159"/>
      <c r="AC114" s="159"/>
      <c r="AD114" s="159"/>
      <c r="AE114" s="159"/>
      <c r="AF114" s="159"/>
      <c r="AG114" s="159"/>
      <c r="AH114" s="159"/>
      <c r="AI114" s="159"/>
      <c r="AJ114" s="159"/>
      <c r="AK114" s="159"/>
      <c r="AL114" s="159"/>
      <c r="AM114" s="159"/>
      <c r="AN114" s="159"/>
      <c r="AO114" s="159"/>
      <c r="AP114" s="159"/>
      <c r="AQ114" s="159"/>
      <c r="AR114" s="159"/>
      <c r="AS114" s="176"/>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59"/>
      <c r="BS114" s="159"/>
      <c r="BT114" s="159"/>
      <c r="BU114" s="159"/>
      <c r="BV114" s="159"/>
      <c r="BW114" s="159"/>
      <c r="BX114" s="159"/>
      <c r="BY114" s="159"/>
      <c r="BZ114" s="159"/>
      <c r="CA114" s="159"/>
      <c r="CB114" s="159"/>
      <c r="CC114" s="159"/>
      <c r="CD114" s="159"/>
      <c r="CE114" s="159"/>
      <c r="CF114" s="159"/>
      <c r="CG114" s="159"/>
      <c r="CH114" s="159"/>
      <c r="CI114" s="159"/>
      <c r="CJ114" s="159"/>
      <c r="CK114" s="159"/>
      <c r="CL114" s="159"/>
      <c r="CM114" s="159"/>
      <c r="CN114" s="159"/>
      <c r="CO114" s="159"/>
      <c r="CP114" s="174"/>
      <c r="CQ114" s="174"/>
      <c r="CR114" s="174"/>
      <c r="CS114" s="174"/>
      <c r="CT114" s="174"/>
      <c r="CU114" s="174"/>
      <c r="CV114" s="174"/>
      <c r="CW114" s="174"/>
      <c r="CX114" s="174"/>
      <c r="CY114" s="174"/>
      <c r="CZ114" s="174"/>
      <c r="DA114" s="174"/>
      <c r="DB114" s="174"/>
      <c r="DC114" s="174"/>
      <c r="DD114" s="174"/>
      <c r="DE114" s="174"/>
      <c r="DF114" s="174"/>
      <c r="DG114" s="174"/>
      <c r="DH114" s="174"/>
      <c r="DI114" s="174"/>
      <c r="DJ114" s="174"/>
      <c r="DK114" s="174"/>
      <c r="DL114" s="174"/>
      <c r="DM114" s="174"/>
    </row>
    <row r="115" spans="2:117">
      <c r="B115" s="14"/>
      <c r="C115" s="7" t="s">
        <v>1734</v>
      </c>
      <c r="D115" s="7">
        <f t="shared" si="13"/>
        <v>10</v>
      </c>
      <c r="E115" s="7">
        <f t="shared" ref="E115:E145" si="14">D114+1</f>
        <v>5</v>
      </c>
      <c r="F115" s="7">
        <v>6</v>
      </c>
      <c r="G115" s="7" t="s">
        <v>1735</v>
      </c>
      <c r="H115" s="8" t="s">
        <v>1672</v>
      </c>
      <c r="I115" s="347" t="s">
        <v>1741</v>
      </c>
      <c r="J115" s="15" t="s">
        <v>1737</v>
      </c>
      <c r="K115" s="16"/>
      <c r="L115" s="16"/>
      <c r="M115" s="7"/>
      <c r="N115" s="7"/>
      <c r="O115" s="8" t="s">
        <v>1742</v>
      </c>
      <c r="P115" s="8" t="s">
        <v>1540</v>
      </c>
      <c r="Q115" s="8"/>
      <c r="R115" s="373" t="s">
        <v>1739</v>
      </c>
      <c r="S115" s="80" t="s">
        <v>1743</v>
      </c>
      <c r="T115" s="209" t="s">
        <v>1468</v>
      </c>
      <c r="U115" s="331"/>
      <c r="V115" s="159"/>
      <c r="W115" s="159"/>
      <c r="X115" s="159"/>
      <c r="Y115" s="159"/>
      <c r="Z115" s="159"/>
      <c r="AA115" s="159"/>
      <c r="AB115" s="159"/>
      <c r="AC115" s="159"/>
      <c r="AD115" s="159"/>
      <c r="AE115" s="159"/>
      <c r="AF115" s="159"/>
      <c r="AG115" s="159"/>
      <c r="AH115" s="159"/>
      <c r="AI115" s="159"/>
      <c r="AJ115" s="159"/>
      <c r="AK115" s="159"/>
      <c r="AL115" s="159"/>
      <c r="AM115" s="159"/>
      <c r="AN115" s="159"/>
      <c r="AO115" s="159"/>
      <c r="AP115" s="159"/>
      <c r="AQ115" s="159"/>
      <c r="AR115" s="159"/>
      <c r="AS115" s="176"/>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59"/>
      <c r="BS115" s="159"/>
      <c r="BT115" s="159"/>
      <c r="BU115" s="159"/>
      <c r="BV115" s="159"/>
      <c r="BW115" s="159"/>
      <c r="BX115" s="159"/>
      <c r="BY115" s="159"/>
      <c r="BZ115" s="159"/>
      <c r="CA115" s="159"/>
      <c r="CB115" s="159"/>
      <c r="CC115" s="159"/>
      <c r="CD115" s="159"/>
      <c r="CE115" s="159"/>
      <c r="CF115" s="159"/>
      <c r="CG115" s="159"/>
      <c r="CH115" s="159"/>
      <c r="CI115" s="159"/>
      <c r="CJ115" s="159"/>
      <c r="CK115" s="159"/>
      <c r="CL115" s="159"/>
      <c r="CM115" s="159"/>
      <c r="CN115" s="159"/>
      <c r="CO115" s="159"/>
      <c r="CP115" s="174"/>
      <c r="CQ115" s="174"/>
      <c r="CR115" s="174"/>
      <c r="CS115" s="174"/>
      <c r="CT115" s="174"/>
      <c r="CU115" s="174"/>
      <c r="CV115" s="174"/>
      <c r="CW115" s="174"/>
      <c r="CX115" s="174"/>
      <c r="CY115" s="174"/>
      <c r="CZ115" s="174"/>
      <c r="DA115" s="174"/>
      <c r="DB115" s="174"/>
      <c r="DC115" s="174"/>
      <c r="DD115" s="174"/>
      <c r="DE115" s="174"/>
      <c r="DF115" s="174"/>
      <c r="DG115" s="174"/>
      <c r="DH115" s="174"/>
      <c r="DI115" s="174"/>
      <c r="DJ115" s="174"/>
      <c r="DK115" s="174"/>
      <c r="DL115" s="174"/>
      <c r="DM115" s="174"/>
    </row>
    <row r="116" spans="2:117">
      <c r="B116" s="14"/>
      <c r="C116" s="7" t="s">
        <v>1734</v>
      </c>
      <c r="D116" s="7">
        <f t="shared" si="13"/>
        <v>16</v>
      </c>
      <c r="E116" s="7">
        <f t="shared" si="14"/>
        <v>11</v>
      </c>
      <c r="F116" s="7">
        <v>6</v>
      </c>
      <c r="G116" s="7" t="s">
        <v>1735</v>
      </c>
      <c r="H116" s="8" t="s">
        <v>1672</v>
      </c>
      <c r="I116" s="347" t="s">
        <v>1744</v>
      </c>
      <c r="J116" s="15" t="s">
        <v>1737</v>
      </c>
      <c r="K116" s="16"/>
      <c r="L116" s="16"/>
      <c r="M116" s="7"/>
      <c r="N116" s="7"/>
      <c r="O116" s="8" t="s">
        <v>1742</v>
      </c>
      <c r="P116" s="8" t="s">
        <v>1540</v>
      </c>
      <c r="Q116" s="8" t="s">
        <v>1745</v>
      </c>
      <c r="R116" s="373" t="s">
        <v>1739</v>
      </c>
      <c r="S116" s="80" t="s">
        <v>1746</v>
      </c>
      <c r="T116" s="209" t="s">
        <v>1468</v>
      </c>
      <c r="U116" s="331"/>
      <c r="V116" s="159"/>
      <c r="W116" s="159"/>
      <c r="X116" s="159"/>
      <c r="Y116" s="159"/>
      <c r="Z116" s="159"/>
      <c r="AA116" s="159"/>
      <c r="AB116" s="159"/>
      <c r="AC116" s="159"/>
      <c r="AD116" s="159"/>
      <c r="AE116" s="159"/>
      <c r="AF116" s="159"/>
      <c r="AG116" s="159"/>
      <c r="AH116" s="159"/>
      <c r="AI116" s="159"/>
      <c r="AJ116" s="159"/>
      <c r="AK116" s="159"/>
      <c r="AL116" s="159"/>
      <c r="AM116" s="159"/>
      <c r="AN116" s="159"/>
      <c r="AO116" s="159"/>
      <c r="AP116" s="159"/>
      <c r="AQ116" s="159"/>
      <c r="AR116" s="159"/>
      <c r="AS116" s="176"/>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59"/>
      <c r="BS116" s="159"/>
      <c r="BT116" s="159"/>
      <c r="BU116" s="159"/>
      <c r="BV116" s="159"/>
      <c r="BW116" s="159"/>
      <c r="BX116" s="159"/>
      <c r="BY116" s="159"/>
      <c r="BZ116" s="159"/>
      <c r="CA116" s="159"/>
      <c r="CB116" s="159"/>
      <c r="CC116" s="159"/>
      <c r="CD116" s="159"/>
      <c r="CE116" s="159"/>
      <c r="CF116" s="159"/>
      <c r="CG116" s="159"/>
      <c r="CH116" s="159"/>
      <c r="CI116" s="159"/>
      <c r="CJ116" s="159"/>
      <c r="CK116" s="159"/>
      <c r="CL116" s="159"/>
      <c r="CM116" s="159"/>
      <c r="CN116" s="159"/>
      <c r="CO116" s="159"/>
      <c r="CP116" s="174"/>
      <c r="CQ116" s="174"/>
      <c r="CR116" s="174"/>
      <c r="CS116" s="174"/>
      <c r="CT116" s="174"/>
      <c r="CU116" s="174"/>
      <c r="CV116" s="174"/>
      <c r="CW116" s="174"/>
      <c r="CX116" s="174"/>
      <c r="CY116" s="174"/>
      <c r="CZ116" s="174"/>
      <c r="DA116" s="174"/>
      <c r="DB116" s="174"/>
      <c r="DC116" s="174"/>
      <c r="DD116" s="174"/>
      <c r="DE116" s="174"/>
      <c r="DF116" s="174"/>
      <c r="DG116" s="174"/>
      <c r="DH116" s="174"/>
      <c r="DI116" s="174"/>
      <c r="DJ116" s="174"/>
      <c r="DK116" s="174"/>
      <c r="DL116" s="174"/>
      <c r="DM116" s="174"/>
    </row>
    <row r="117" spans="2:117" ht="30.75">
      <c r="B117" s="14"/>
      <c r="C117" s="7" t="s">
        <v>1734</v>
      </c>
      <c r="D117" s="7">
        <f t="shared" si="13"/>
        <v>21</v>
      </c>
      <c r="E117" s="7">
        <f t="shared" si="14"/>
        <v>17</v>
      </c>
      <c r="F117" s="7">
        <v>5</v>
      </c>
      <c r="G117" s="7" t="s">
        <v>1735</v>
      </c>
      <c r="H117" s="8" t="s">
        <v>1672</v>
      </c>
      <c r="I117" s="347" t="s">
        <v>1747</v>
      </c>
      <c r="J117" s="15" t="s">
        <v>1737</v>
      </c>
      <c r="K117" s="16"/>
      <c r="L117" s="16"/>
      <c r="M117" s="7"/>
      <c r="N117" s="7"/>
      <c r="O117" s="8" t="s">
        <v>1748</v>
      </c>
      <c r="P117" s="8" t="s">
        <v>1540</v>
      </c>
      <c r="Q117" s="8"/>
      <c r="R117" s="373" t="s">
        <v>1739</v>
      </c>
      <c r="S117" s="80" t="s">
        <v>1749</v>
      </c>
      <c r="T117" s="209" t="s">
        <v>1468</v>
      </c>
      <c r="U117" s="331"/>
      <c r="V117" s="159"/>
      <c r="W117" s="159"/>
      <c r="X117" s="159"/>
      <c r="Y117" s="159"/>
      <c r="Z117" s="159"/>
      <c r="AA117" s="159"/>
      <c r="AB117" s="159"/>
      <c r="AC117" s="159"/>
      <c r="AD117" s="159"/>
      <c r="AE117" s="159"/>
      <c r="AF117" s="159"/>
      <c r="AG117" s="159"/>
      <c r="AH117" s="159"/>
      <c r="AI117" s="159"/>
      <c r="AJ117" s="159"/>
      <c r="AK117" s="159"/>
      <c r="AL117" s="159"/>
      <c r="AM117" s="159"/>
      <c r="AN117" s="159"/>
      <c r="AO117" s="159"/>
      <c r="AP117" s="159"/>
      <c r="AQ117" s="159"/>
      <c r="AR117" s="159"/>
      <c r="AS117" s="176"/>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59"/>
      <c r="BS117" s="159"/>
      <c r="BT117" s="159"/>
      <c r="BU117" s="159"/>
      <c r="BV117" s="159"/>
      <c r="BW117" s="159"/>
      <c r="BX117" s="159"/>
      <c r="BY117" s="159"/>
      <c r="BZ117" s="159"/>
      <c r="CA117" s="159"/>
      <c r="CB117" s="159"/>
      <c r="CC117" s="159"/>
      <c r="CD117" s="159"/>
      <c r="CE117" s="159"/>
      <c r="CF117" s="159"/>
      <c r="CG117" s="159"/>
      <c r="CH117" s="159"/>
      <c r="CI117" s="159"/>
      <c r="CJ117" s="159"/>
      <c r="CK117" s="159"/>
      <c r="CL117" s="159"/>
      <c r="CM117" s="159"/>
      <c r="CN117" s="159"/>
      <c r="CO117" s="159"/>
      <c r="CP117" s="174"/>
      <c r="CQ117" s="174"/>
      <c r="CR117" s="174"/>
      <c r="CS117" s="174"/>
      <c r="CT117" s="174"/>
      <c r="CU117" s="174"/>
      <c r="CV117" s="174"/>
      <c r="CW117" s="174"/>
      <c r="CX117" s="174"/>
      <c r="CY117" s="174"/>
      <c r="CZ117" s="174"/>
      <c r="DA117" s="174"/>
      <c r="DB117" s="174"/>
      <c r="DC117" s="174"/>
      <c r="DD117" s="174"/>
      <c r="DE117" s="174"/>
      <c r="DF117" s="174"/>
      <c r="DG117" s="174"/>
      <c r="DH117" s="174"/>
      <c r="DI117" s="174"/>
      <c r="DJ117" s="174"/>
      <c r="DK117" s="174"/>
      <c r="DL117" s="174"/>
      <c r="DM117" s="174"/>
    </row>
    <row r="118" spans="2:117">
      <c r="B118" s="14"/>
      <c r="C118" s="109" t="s">
        <v>1734</v>
      </c>
      <c r="D118" s="109">
        <f t="shared" si="13"/>
        <v>23</v>
      </c>
      <c r="E118" s="7">
        <f t="shared" si="14"/>
        <v>22</v>
      </c>
      <c r="F118" s="7">
        <v>2</v>
      </c>
      <c r="G118" s="7" t="s">
        <v>1735</v>
      </c>
      <c r="H118" s="8" t="s">
        <v>1672</v>
      </c>
      <c r="I118" s="7" t="s">
        <v>1750</v>
      </c>
      <c r="J118" s="15" t="s">
        <v>1737</v>
      </c>
      <c r="K118" s="16"/>
      <c r="L118" s="16"/>
      <c r="M118" s="7"/>
      <c r="N118" s="7"/>
      <c r="O118" s="8" t="s">
        <v>1751</v>
      </c>
      <c r="P118" s="8" t="s">
        <v>1540</v>
      </c>
      <c r="Q118" s="8"/>
      <c r="R118" s="373" t="s">
        <v>1739</v>
      </c>
      <c r="S118" s="80" t="s">
        <v>1752</v>
      </c>
      <c r="T118" s="209" t="s">
        <v>1468</v>
      </c>
      <c r="U118" s="331"/>
      <c r="V118" s="159"/>
      <c r="W118" s="159"/>
      <c r="X118" s="159"/>
      <c r="Y118" s="159"/>
      <c r="Z118" s="159"/>
      <c r="AA118" s="159"/>
      <c r="AB118" s="159"/>
      <c r="AC118" s="159"/>
      <c r="AD118" s="159"/>
      <c r="AE118" s="159"/>
      <c r="AF118" s="159"/>
      <c r="AG118" s="159"/>
      <c r="AH118" s="159"/>
      <c r="AI118" s="159"/>
      <c r="AJ118" s="159"/>
      <c r="AK118" s="159"/>
      <c r="AL118" s="159"/>
      <c r="AM118" s="159"/>
      <c r="AN118" s="159"/>
      <c r="AO118" s="159"/>
      <c r="AP118" s="159"/>
      <c r="AQ118" s="159"/>
      <c r="AR118" s="159"/>
      <c r="AS118" s="176"/>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59"/>
      <c r="BS118" s="159"/>
      <c r="BT118" s="159"/>
      <c r="BU118" s="159"/>
      <c r="BV118" s="159"/>
      <c r="BW118" s="159"/>
      <c r="BX118" s="159"/>
      <c r="BY118" s="159"/>
      <c r="BZ118" s="159"/>
      <c r="CA118" s="159"/>
      <c r="CB118" s="159"/>
      <c r="CC118" s="159"/>
      <c r="CD118" s="159"/>
      <c r="CE118" s="159"/>
      <c r="CF118" s="159"/>
      <c r="CG118" s="159"/>
      <c r="CH118" s="159"/>
      <c r="CI118" s="159"/>
      <c r="CJ118" s="159"/>
      <c r="CK118" s="159"/>
      <c r="CL118" s="159"/>
      <c r="CM118" s="159"/>
      <c r="CN118" s="159"/>
      <c r="CO118" s="159"/>
      <c r="CP118" s="174"/>
      <c r="CQ118" s="174"/>
      <c r="CR118" s="174"/>
      <c r="CS118" s="174"/>
      <c r="CT118" s="174"/>
      <c r="CU118" s="174"/>
      <c r="CV118" s="174"/>
      <c r="CW118" s="174"/>
      <c r="CX118" s="174"/>
      <c r="CY118" s="174"/>
      <c r="CZ118" s="174"/>
      <c r="DA118" s="174"/>
      <c r="DB118" s="174"/>
      <c r="DC118" s="174"/>
      <c r="DD118" s="174"/>
      <c r="DE118" s="174"/>
      <c r="DF118" s="174"/>
      <c r="DG118" s="174"/>
      <c r="DH118" s="174"/>
      <c r="DI118" s="174"/>
      <c r="DJ118" s="174"/>
      <c r="DK118" s="174"/>
      <c r="DL118" s="174"/>
      <c r="DM118" s="174"/>
    </row>
    <row r="119" spans="2:117">
      <c r="B119" s="14"/>
      <c r="C119" s="109" t="s">
        <v>1734</v>
      </c>
      <c r="D119" s="109">
        <f t="shared" si="13"/>
        <v>29</v>
      </c>
      <c r="E119" s="7">
        <f t="shared" si="14"/>
        <v>24</v>
      </c>
      <c r="F119" s="7">
        <v>6</v>
      </c>
      <c r="G119" s="7" t="s">
        <v>1735</v>
      </c>
      <c r="H119" s="8" t="s">
        <v>1672</v>
      </c>
      <c r="I119" s="7" t="s">
        <v>1753</v>
      </c>
      <c r="J119" s="15" t="s">
        <v>1737</v>
      </c>
      <c r="K119" s="16"/>
      <c r="L119" s="16"/>
      <c r="M119" s="7"/>
      <c r="N119" s="7"/>
      <c r="O119" s="8" t="s">
        <v>1754</v>
      </c>
      <c r="P119" s="8" t="s">
        <v>1540</v>
      </c>
      <c r="Q119" s="8"/>
      <c r="R119" s="373" t="s">
        <v>1739</v>
      </c>
      <c r="S119" s="80" t="s">
        <v>1755</v>
      </c>
      <c r="T119" s="209" t="s">
        <v>1468</v>
      </c>
      <c r="U119" s="331"/>
      <c r="V119" s="159"/>
      <c r="W119" s="159"/>
      <c r="X119" s="159"/>
      <c r="Y119" s="159"/>
      <c r="Z119" s="159"/>
      <c r="AA119" s="159"/>
      <c r="AB119" s="159"/>
      <c r="AC119" s="159"/>
      <c r="AD119" s="159"/>
      <c r="AE119" s="159"/>
      <c r="AF119" s="159"/>
      <c r="AG119" s="159"/>
      <c r="AH119" s="159"/>
      <c r="AI119" s="159"/>
      <c r="AJ119" s="159"/>
      <c r="AK119" s="159"/>
      <c r="AL119" s="159"/>
      <c r="AM119" s="159"/>
      <c r="AN119" s="159"/>
      <c r="AO119" s="159"/>
      <c r="AP119" s="159"/>
      <c r="AQ119" s="159"/>
      <c r="AR119" s="159"/>
      <c r="AS119" s="176"/>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59"/>
      <c r="BS119" s="159"/>
      <c r="BT119" s="159"/>
      <c r="BU119" s="159"/>
      <c r="BV119" s="159"/>
      <c r="BW119" s="159"/>
      <c r="BX119" s="159"/>
      <c r="BY119" s="159"/>
      <c r="BZ119" s="159"/>
      <c r="CA119" s="159"/>
      <c r="CB119" s="159"/>
      <c r="CC119" s="159"/>
      <c r="CD119" s="159"/>
      <c r="CE119" s="159"/>
      <c r="CF119" s="159"/>
      <c r="CG119" s="159"/>
      <c r="CH119" s="159"/>
      <c r="CI119" s="159"/>
      <c r="CJ119" s="159"/>
      <c r="CK119" s="159"/>
      <c r="CL119" s="159"/>
      <c r="CM119" s="159"/>
      <c r="CN119" s="159"/>
      <c r="CO119" s="159"/>
      <c r="CP119" s="174"/>
      <c r="CQ119" s="174"/>
      <c r="CR119" s="174"/>
      <c r="CS119" s="174"/>
      <c r="CT119" s="174"/>
      <c r="CU119" s="174"/>
      <c r="CV119" s="174"/>
      <c r="CW119" s="174"/>
      <c r="CX119" s="174"/>
      <c r="CY119" s="174"/>
      <c r="CZ119" s="174"/>
      <c r="DA119" s="174"/>
      <c r="DB119" s="174"/>
      <c r="DC119" s="174"/>
      <c r="DD119" s="174"/>
      <c r="DE119" s="174"/>
      <c r="DF119" s="174"/>
      <c r="DG119" s="174"/>
      <c r="DH119" s="174"/>
      <c r="DI119" s="174"/>
      <c r="DJ119" s="174"/>
      <c r="DK119" s="174"/>
      <c r="DL119" s="174"/>
      <c r="DM119" s="174"/>
    </row>
    <row r="120" spans="2:117">
      <c r="B120" s="14"/>
      <c r="C120" s="109" t="s">
        <v>1734</v>
      </c>
      <c r="D120" s="109">
        <f t="shared" si="13"/>
        <v>37</v>
      </c>
      <c r="E120" s="7">
        <f t="shared" si="14"/>
        <v>30</v>
      </c>
      <c r="F120" s="7">
        <v>8</v>
      </c>
      <c r="G120" s="7" t="s">
        <v>1735</v>
      </c>
      <c r="H120" s="8" t="s">
        <v>1672</v>
      </c>
      <c r="I120" s="7" t="s">
        <v>1756</v>
      </c>
      <c r="J120" s="15" t="s">
        <v>1737</v>
      </c>
      <c r="K120" s="16"/>
      <c r="L120" s="16"/>
      <c r="M120" s="7"/>
      <c r="N120" s="7"/>
      <c r="O120" s="8" t="s">
        <v>1757</v>
      </c>
      <c r="P120" s="8" t="s">
        <v>1540</v>
      </c>
      <c r="Q120" s="8"/>
      <c r="R120" s="373" t="s">
        <v>1739</v>
      </c>
      <c r="S120" s="80" t="s">
        <v>1758</v>
      </c>
      <c r="T120" s="209" t="s">
        <v>1468</v>
      </c>
      <c r="U120" s="331"/>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76"/>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59"/>
      <c r="BS120" s="159"/>
      <c r="BT120" s="159"/>
      <c r="BU120" s="159"/>
      <c r="BV120" s="159"/>
      <c r="BW120" s="159"/>
      <c r="BX120" s="159"/>
      <c r="BY120" s="159"/>
      <c r="BZ120" s="159"/>
      <c r="CA120" s="159"/>
      <c r="CB120" s="159"/>
      <c r="CC120" s="159"/>
      <c r="CD120" s="159"/>
      <c r="CE120" s="159"/>
      <c r="CF120" s="159"/>
      <c r="CG120" s="159"/>
      <c r="CH120" s="159"/>
      <c r="CI120" s="159"/>
      <c r="CJ120" s="159"/>
      <c r="CK120" s="159"/>
      <c r="CL120" s="159"/>
      <c r="CM120" s="159"/>
      <c r="CN120" s="159"/>
      <c r="CO120" s="159"/>
      <c r="CP120" s="174"/>
      <c r="CQ120" s="174"/>
      <c r="CR120" s="174"/>
      <c r="CS120" s="174"/>
      <c r="CT120" s="174"/>
      <c r="CU120" s="174"/>
      <c r="CV120" s="174"/>
      <c r="CW120" s="174"/>
      <c r="CX120" s="174"/>
      <c r="CY120" s="174"/>
      <c r="CZ120" s="174"/>
      <c r="DA120" s="174"/>
      <c r="DB120" s="174"/>
      <c r="DC120" s="174"/>
      <c r="DD120" s="174"/>
      <c r="DE120" s="174"/>
      <c r="DF120" s="174"/>
      <c r="DG120" s="174"/>
      <c r="DH120" s="174"/>
      <c r="DI120" s="174"/>
      <c r="DJ120" s="174"/>
      <c r="DK120" s="174"/>
      <c r="DL120" s="174"/>
      <c r="DM120" s="174"/>
    </row>
    <row r="121" spans="2:117" ht="30.75">
      <c r="B121" s="14"/>
      <c r="C121" s="109" t="s">
        <v>1734</v>
      </c>
      <c r="D121" s="109">
        <f t="shared" si="13"/>
        <v>43</v>
      </c>
      <c r="E121" s="7">
        <f>D120+1</f>
        <v>38</v>
      </c>
      <c r="F121" s="7">
        <v>6</v>
      </c>
      <c r="G121" s="7" t="s">
        <v>1735</v>
      </c>
      <c r="H121" s="8" t="s">
        <v>1672</v>
      </c>
      <c r="I121" s="7" t="s">
        <v>1759</v>
      </c>
      <c r="J121" s="15" t="s">
        <v>1737</v>
      </c>
      <c r="K121" s="16"/>
      <c r="L121" s="16"/>
      <c r="M121" s="7"/>
      <c r="N121" s="7"/>
      <c r="O121" s="8" t="s">
        <v>1754</v>
      </c>
      <c r="P121" s="8"/>
      <c r="Q121" s="8"/>
      <c r="R121" s="373" t="s">
        <v>1739</v>
      </c>
      <c r="S121" s="80" t="s">
        <v>1760</v>
      </c>
      <c r="T121" s="209" t="s">
        <v>1468</v>
      </c>
      <c r="U121" s="331"/>
      <c r="V121" s="159"/>
      <c r="W121" s="159"/>
      <c r="X121" s="159"/>
      <c r="Y121" s="159"/>
      <c r="Z121" s="159"/>
      <c r="AA121" s="159"/>
      <c r="AB121" s="159"/>
      <c r="AC121" s="159"/>
      <c r="AD121" s="159"/>
      <c r="AE121" s="159"/>
      <c r="AF121" s="159"/>
      <c r="AG121" s="159"/>
      <c r="AH121" s="159"/>
      <c r="AI121" s="159"/>
      <c r="AJ121" s="159"/>
      <c r="AK121" s="159"/>
      <c r="AL121" s="159"/>
      <c r="AM121" s="159"/>
      <c r="AN121" s="159"/>
      <c r="AO121" s="159"/>
      <c r="AP121" s="159"/>
      <c r="AQ121" s="159"/>
      <c r="AR121" s="159"/>
      <c r="AS121" s="176"/>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59"/>
      <c r="BS121" s="159"/>
      <c r="BT121" s="159"/>
      <c r="BU121" s="159"/>
      <c r="BV121" s="159"/>
      <c r="BW121" s="159"/>
      <c r="BX121" s="159"/>
      <c r="BY121" s="159"/>
      <c r="BZ121" s="159"/>
      <c r="CA121" s="159"/>
      <c r="CB121" s="159"/>
      <c r="CC121" s="159"/>
      <c r="CD121" s="159"/>
      <c r="CE121" s="159"/>
      <c r="CF121" s="159"/>
      <c r="CG121" s="159"/>
      <c r="CH121" s="159"/>
      <c r="CI121" s="159"/>
      <c r="CJ121" s="159"/>
      <c r="CK121" s="159"/>
      <c r="CL121" s="159"/>
      <c r="CM121" s="159"/>
      <c r="CN121" s="159"/>
      <c r="CO121" s="159"/>
      <c r="CP121" s="174"/>
      <c r="CQ121" s="174"/>
      <c r="CR121" s="174"/>
      <c r="CS121" s="174"/>
      <c r="CT121" s="174"/>
      <c r="CU121" s="174"/>
      <c r="CV121" s="174"/>
      <c r="CW121" s="174"/>
      <c r="CX121" s="174"/>
      <c r="CY121" s="174"/>
      <c r="CZ121" s="174"/>
      <c r="DA121" s="174"/>
      <c r="DB121" s="174"/>
      <c r="DC121" s="174"/>
      <c r="DD121" s="174"/>
      <c r="DE121" s="174"/>
      <c r="DF121" s="174"/>
      <c r="DG121" s="174"/>
      <c r="DH121" s="174"/>
      <c r="DI121" s="174"/>
      <c r="DJ121" s="174"/>
      <c r="DK121" s="174"/>
      <c r="DL121" s="174"/>
      <c r="DM121" s="174"/>
    </row>
    <row r="122" spans="2:117">
      <c r="B122" s="14"/>
      <c r="C122" s="123" t="s">
        <v>1734</v>
      </c>
      <c r="D122" s="123">
        <f t="shared" si="13"/>
        <v>46</v>
      </c>
      <c r="E122" s="348">
        <f t="shared" ref="E122:E127" si="15">D121+1</f>
        <v>44</v>
      </c>
      <c r="F122" s="348">
        <v>3</v>
      </c>
      <c r="G122" s="349" t="s">
        <v>1761</v>
      </c>
      <c r="H122" s="350" t="s">
        <v>1672</v>
      </c>
      <c r="I122" s="351" t="s">
        <v>1762</v>
      </c>
      <c r="J122" s="15" t="s">
        <v>1737</v>
      </c>
      <c r="K122" s="16"/>
      <c r="L122" s="16"/>
      <c r="M122" s="7"/>
      <c r="N122" s="7"/>
      <c r="O122" s="8" t="s">
        <v>1763</v>
      </c>
      <c r="P122" s="8" t="s">
        <v>1540</v>
      </c>
      <c r="Q122" s="8"/>
      <c r="R122" s="373" t="s">
        <v>1687</v>
      </c>
      <c r="S122" s="80" t="s">
        <v>1764</v>
      </c>
      <c r="T122" s="209" t="s">
        <v>1468</v>
      </c>
      <c r="U122" s="331"/>
      <c r="V122" s="159"/>
      <c r="W122" s="159"/>
      <c r="X122" s="159"/>
      <c r="Y122" s="159"/>
      <c r="Z122" s="159"/>
      <c r="AA122" s="159"/>
      <c r="AB122" s="159"/>
      <c r="AC122" s="159"/>
      <c r="AD122" s="159"/>
      <c r="AE122" s="159"/>
      <c r="AF122" s="159"/>
      <c r="AG122" s="159"/>
      <c r="AH122" s="159"/>
      <c r="AI122" s="159"/>
      <c r="AJ122" s="159"/>
      <c r="AK122" s="159"/>
      <c r="AL122" s="159"/>
      <c r="AM122" s="159"/>
      <c r="AN122" s="159"/>
      <c r="AO122" s="159"/>
      <c r="AP122" s="159"/>
      <c r="AQ122" s="159"/>
      <c r="AR122" s="159"/>
      <c r="AS122" s="176"/>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59"/>
      <c r="BS122" s="159"/>
      <c r="BT122" s="159"/>
      <c r="BU122" s="159"/>
      <c r="BV122" s="159"/>
      <c r="BW122" s="159"/>
      <c r="BX122" s="159"/>
      <c r="BY122" s="159"/>
      <c r="BZ122" s="159"/>
      <c r="CA122" s="159"/>
      <c r="CB122" s="159"/>
      <c r="CC122" s="159"/>
      <c r="CD122" s="159"/>
      <c r="CE122" s="159"/>
      <c r="CF122" s="159"/>
      <c r="CG122" s="159"/>
      <c r="CH122" s="159"/>
      <c r="CI122" s="159"/>
      <c r="CJ122" s="159"/>
      <c r="CK122" s="159"/>
      <c r="CL122" s="159"/>
      <c r="CM122" s="159"/>
      <c r="CN122" s="159"/>
      <c r="CO122" s="159"/>
      <c r="CP122" s="174"/>
      <c r="CQ122" s="174"/>
      <c r="CR122" s="174"/>
      <c r="CS122" s="174"/>
      <c r="CT122" s="174"/>
      <c r="CU122" s="174"/>
      <c r="CV122" s="174"/>
      <c r="CW122" s="174"/>
      <c r="CX122" s="174"/>
      <c r="CY122" s="174"/>
      <c r="CZ122" s="174"/>
      <c r="DA122" s="174"/>
      <c r="DB122" s="174"/>
      <c r="DC122" s="174"/>
      <c r="DD122" s="174"/>
      <c r="DE122" s="174"/>
      <c r="DF122" s="174"/>
      <c r="DG122" s="174"/>
      <c r="DH122" s="174"/>
      <c r="DI122" s="174"/>
      <c r="DJ122" s="174"/>
      <c r="DK122" s="174"/>
      <c r="DL122" s="174"/>
      <c r="DM122" s="174"/>
    </row>
    <row r="123" spans="2:117">
      <c r="B123" s="14"/>
      <c r="C123" s="123" t="s">
        <v>1734</v>
      </c>
      <c r="D123" s="123">
        <f t="shared" si="13"/>
        <v>48</v>
      </c>
      <c r="E123" s="348">
        <f t="shared" si="15"/>
        <v>47</v>
      </c>
      <c r="F123" s="348">
        <v>2</v>
      </c>
      <c r="G123" s="349" t="s">
        <v>1761</v>
      </c>
      <c r="H123" s="350" t="s">
        <v>1672</v>
      </c>
      <c r="I123" s="351" t="s">
        <v>1765</v>
      </c>
      <c r="J123" s="15" t="s">
        <v>1737</v>
      </c>
      <c r="K123" s="16"/>
      <c r="L123" s="16"/>
      <c r="M123" s="7"/>
      <c r="N123" s="7"/>
      <c r="O123" s="8" t="s">
        <v>1766</v>
      </c>
      <c r="P123" s="8" t="s">
        <v>1540</v>
      </c>
      <c r="Q123" s="8"/>
      <c r="R123" s="373" t="s">
        <v>1687</v>
      </c>
      <c r="S123" s="80" t="s">
        <v>1767</v>
      </c>
      <c r="T123" s="209" t="s">
        <v>1468</v>
      </c>
      <c r="U123" s="331"/>
      <c r="V123" s="159"/>
      <c r="W123" s="159"/>
      <c r="X123" s="159"/>
      <c r="Y123" s="159"/>
      <c r="Z123" s="159"/>
      <c r="AA123" s="159"/>
      <c r="AB123" s="159"/>
      <c r="AC123" s="159"/>
      <c r="AD123" s="159"/>
      <c r="AE123" s="159"/>
      <c r="AF123" s="159"/>
      <c r="AG123" s="159"/>
      <c r="AH123" s="159"/>
      <c r="AI123" s="159"/>
      <c r="AJ123" s="159"/>
      <c r="AK123" s="159"/>
      <c r="AL123" s="159"/>
      <c r="AM123" s="159"/>
      <c r="AN123" s="159"/>
      <c r="AO123" s="159"/>
      <c r="AP123" s="159"/>
      <c r="AQ123" s="159"/>
      <c r="AR123" s="159"/>
      <c r="AS123" s="176"/>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59"/>
      <c r="BS123" s="159"/>
      <c r="BT123" s="159"/>
      <c r="BU123" s="159"/>
      <c r="BV123" s="159"/>
      <c r="BW123" s="159"/>
      <c r="BX123" s="159"/>
      <c r="BY123" s="159"/>
      <c r="BZ123" s="159"/>
      <c r="CA123" s="159"/>
      <c r="CB123" s="159"/>
      <c r="CC123" s="159"/>
      <c r="CD123" s="159"/>
      <c r="CE123" s="159"/>
      <c r="CF123" s="159"/>
      <c r="CG123" s="159"/>
      <c r="CH123" s="159"/>
      <c r="CI123" s="159"/>
      <c r="CJ123" s="159"/>
      <c r="CK123" s="159"/>
      <c r="CL123" s="159"/>
      <c r="CM123" s="159"/>
      <c r="CN123" s="159"/>
      <c r="CO123" s="159"/>
      <c r="CP123" s="174"/>
      <c r="CQ123" s="174"/>
      <c r="CR123" s="174"/>
      <c r="CS123" s="174"/>
      <c r="CT123" s="174"/>
      <c r="CU123" s="174"/>
      <c r="CV123" s="174"/>
      <c r="CW123" s="174"/>
      <c r="CX123" s="174"/>
      <c r="CY123" s="174"/>
      <c r="CZ123" s="174"/>
      <c r="DA123" s="174"/>
      <c r="DB123" s="174"/>
      <c r="DC123" s="174"/>
      <c r="DD123" s="174"/>
      <c r="DE123" s="174"/>
      <c r="DF123" s="174"/>
      <c r="DG123" s="174"/>
      <c r="DH123" s="174"/>
      <c r="DI123" s="174"/>
      <c r="DJ123" s="174"/>
      <c r="DK123" s="174"/>
      <c r="DL123" s="174"/>
      <c r="DM123" s="174"/>
    </row>
    <row r="124" spans="2:117">
      <c r="B124" s="14"/>
      <c r="C124" s="123" t="s">
        <v>1734</v>
      </c>
      <c r="D124" s="123">
        <f t="shared" si="13"/>
        <v>51</v>
      </c>
      <c r="E124" s="348">
        <f t="shared" si="15"/>
        <v>49</v>
      </c>
      <c r="F124" s="348">
        <v>3</v>
      </c>
      <c r="G124" s="349" t="s">
        <v>1761</v>
      </c>
      <c r="H124" s="350" t="s">
        <v>1672</v>
      </c>
      <c r="I124" s="351" t="s">
        <v>1768</v>
      </c>
      <c r="J124" s="15" t="s">
        <v>1737</v>
      </c>
      <c r="K124" s="16"/>
      <c r="L124" s="16"/>
      <c r="M124" s="7"/>
      <c r="N124" s="7"/>
      <c r="O124" s="8" t="s">
        <v>1769</v>
      </c>
      <c r="P124" s="8" t="s">
        <v>1540</v>
      </c>
      <c r="Q124" s="8"/>
      <c r="R124" s="373" t="s">
        <v>1687</v>
      </c>
      <c r="S124" s="80" t="s">
        <v>1770</v>
      </c>
      <c r="T124" s="209" t="s">
        <v>1468</v>
      </c>
      <c r="U124" s="331"/>
      <c r="V124" s="159"/>
      <c r="W124" s="159"/>
      <c r="X124" s="159"/>
      <c r="Y124" s="159"/>
      <c r="Z124" s="159"/>
      <c r="AA124" s="159"/>
      <c r="AB124" s="159"/>
      <c r="AC124" s="159"/>
      <c r="AD124" s="159"/>
      <c r="AE124" s="159"/>
      <c r="AF124" s="159"/>
      <c r="AG124" s="159"/>
      <c r="AH124" s="159"/>
      <c r="AI124" s="159"/>
      <c r="AJ124" s="159"/>
      <c r="AK124" s="159"/>
      <c r="AL124" s="159"/>
      <c r="AM124" s="159"/>
      <c r="AN124" s="159"/>
      <c r="AO124" s="159"/>
      <c r="AP124" s="159"/>
      <c r="AQ124" s="159"/>
      <c r="AR124" s="159"/>
      <c r="AS124" s="176"/>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59"/>
      <c r="BS124" s="159"/>
      <c r="BT124" s="159"/>
      <c r="BU124" s="159"/>
      <c r="BV124" s="159"/>
      <c r="BW124" s="159"/>
      <c r="BX124" s="159"/>
      <c r="BY124" s="159"/>
      <c r="BZ124" s="159"/>
      <c r="CA124" s="159"/>
      <c r="CB124" s="159"/>
      <c r="CC124" s="159"/>
      <c r="CD124" s="159"/>
      <c r="CE124" s="159"/>
      <c r="CF124" s="159"/>
      <c r="CG124" s="159"/>
      <c r="CH124" s="159"/>
      <c r="CI124" s="159"/>
      <c r="CJ124" s="159"/>
      <c r="CK124" s="159"/>
      <c r="CL124" s="159"/>
      <c r="CM124" s="159"/>
      <c r="CN124" s="159"/>
      <c r="CO124" s="159"/>
      <c r="CP124" s="174"/>
      <c r="CQ124" s="174"/>
      <c r="CR124" s="174"/>
      <c r="CS124" s="174"/>
      <c r="CT124" s="174"/>
      <c r="CU124" s="174"/>
      <c r="CV124" s="174"/>
      <c r="CW124" s="174"/>
      <c r="CX124" s="174"/>
      <c r="CY124" s="174"/>
      <c r="CZ124" s="174"/>
      <c r="DA124" s="174"/>
      <c r="DB124" s="174"/>
      <c r="DC124" s="174"/>
      <c r="DD124" s="174"/>
      <c r="DE124" s="174"/>
      <c r="DF124" s="174"/>
      <c r="DG124" s="174"/>
      <c r="DH124" s="174"/>
      <c r="DI124" s="174"/>
      <c r="DJ124" s="174"/>
      <c r="DK124" s="174"/>
      <c r="DL124" s="174"/>
      <c r="DM124" s="174"/>
    </row>
    <row r="125" spans="2:117" s="13" customFormat="1">
      <c r="B125" s="23"/>
      <c r="C125" s="123" t="s">
        <v>1734</v>
      </c>
      <c r="D125" s="123">
        <f t="shared" si="13"/>
        <v>53</v>
      </c>
      <c r="E125" s="348">
        <f t="shared" si="15"/>
        <v>52</v>
      </c>
      <c r="F125" s="348">
        <v>2</v>
      </c>
      <c r="G125" s="349" t="s">
        <v>1761</v>
      </c>
      <c r="H125" s="350" t="s">
        <v>1771</v>
      </c>
      <c r="I125" s="351" t="s">
        <v>1772</v>
      </c>
      <c r="J125" s="15" t="s">
        <v>1737</v>
      </c>
      <c r="K125" s="16"/>
      <c r="L125" s="16"/>
      <c r="M125" s="7"/>
      <c r="N125" s="7"/>
      <c r="O125" s="8" t="s">
        <v>1766</v>
      </c>
      <c r="P125" s="8"/>
      <c r="Q125" s="8"/>
      <c r="R125" s="373" t="s">
        <v>1687</v>
      </c>
      <c r="S125" s="80" t="s">
        <v>1773</v>
      </c>
      <c r="T125" s="209" t="s">
        <v>1468</v>
      </c>
      <c r="U125" s="331"/>
      <c r="V125" s="170"/>
      <c r="W125" s="170"/>
      <c r="X125" s="170"/>
      <c r="Y125" s="170"/>
      <c r="Z125" s="170"/>
      <c r="AA125" s="170"/>
      <c r="AB125" s="170"/>
      <c r="AC125" s="170"/>
      <c r="AD125" s="170"/>
      <c r="AE125" s="170"/>
      <c r="AF125" s="170"/>
      <c r="AG125" s="170"/>
      <c r="AH125" s="170"/>
      <c r="AI125" s="170"/>
      <c r="AJ125" s="170"/>
      <c r="AK125" s="170"/>
      <c r="AL125" s="170"/>
      <c r="AM125" s="170"/>
      <c r="AN125" s="170"/>
      <c r="AO125" s="170"/>
      <c r="AP125" s="170"/>
      <c r="AQ125" s="170"/>
      <c r="AR125" s="170"/>
      <c r="AS125" s="177"/>
      <c r="AT125" s="175"/>
      <c r="AU125" s="175"/>
      <c r="AV125" s="175"/>
      <c r="AW125" s="175"/>
      <c r="AX125" s="175"/>
      <c r="AY125" s="175"/>
      <c r="AZ125" s="175"/>
      <c r="BA125" s="175"/>
      <c r="BB125" s="175"/>
      <c r="BC125" s="175"/>
      <c r="BD125" s="175"/>
      <c r="BE125" s="175"/>
      <c r="BF125" s="175"/>
      <c r="BG125" s="175"/>
      <c r="BH125" s="175"/>
      <c r="BI125" s="175"/>
      <c r="BJ125" s="175"/>
      <c r="BK125" s="175"/>
      <c r="BL125" s="175"/>
      <c r="BM125" s="175"/>
      <c r="BN125" s="175"/>
      <c r="BO125" s="175"/>
      <c r="BP125" s="175"/>
      <c r="BQ125" s="175"/>
      <c r="BR125" s="170"/>
      <c r="BS125" s="170"/>
      <c r="BT125" s="170"/>
      <c r="BU125" s="170"/>
      <c r="BV125" s="170"/>
      <c r="BW125" s="170"/>
      <c r="BX125" s="170"/>
      <c r="BY125" s="170"/>
      <c r="BZ125" s="170"/>
      <c r="CA125" s="170"/>
      <c r="CB125" s="170"/>
      <c r="CC125" s="170"/>
      <c r="CD125" s="170"/>
      <c r="CE125" s="170"/>
      <c r="CF125" s="170"/>
      <c r="CG125" s="170"/>
      <c r="CH125" s="170"/>
      <c r="CI125" s="170"/>
      <c r="CJ125" s="170"/>
      <c r="CK125" s="170"/>
      <c r="CL125" s="170"/>
      <c r="CM125" s="170"/>
      <c r="CN125" s="170"/>
      <c r="CO125" s="170"/>
      <c r="CP125" s="175"/>
      <c r="CQ125" s="175"/>
      <c r="CR125" s="175"/>
      <c r="CS125" s="175"/>
      <c r="CT125" s="175"/>
      <c r="CU125" s="175"/>
      <c r="CV125" s="175"/>
      <c r="CW125" s="175"/>
      <c r="CX125" s="175"/>
      <c r="CY125" s="175"/>
      <c r="CZ125" s="175"/>
      <c r="DA125" s="175"/>
      <c r="DB125" s="175"/>
      <c r="DC125" s="175"/>
      <c r="DD125" s="175"/>
      <c r="DE125" s="175"/>
      <c r="DF125" s="175"/>
      <c r="DG125" s="175"/>
      <c r="DH125" s="175"/>
      <c r="DI125" s="175"/>
      <c r="DJ125" s="175"/>
      <c r="DK125" s="175"/>
      <c r="DL125" s="175"/>
      <c r="DM125" s="175"/>
    </row>
    <row r="126" spans="2:117" s="13" customFormat="1">
      <c r="B126" s="23"/>
      <c r="C126" s="123" t="s">
        <v>1734</v>
      </c>
      <c r="D126" s="123">
        <f t="shared" si="13"/>
        <v>57</v>
      </c>
      <c r="E126" s="348">
        <f t="shared" si="15"/>
        <v>54</v>
      </c>
      <c r="F126" s="348">
        <v>4</v>
      </c>
      <c r="G126" s="349" t="s">
        <v>1761</v>
      </c>
      <c r="H126" s="350" t="s">
        <v>1672</v>
      </c>
      <c r="I126" s="351" t="s">
        <v>1774</v>
      </c>
      <c r="J126" s="15" t="s">
        <v>1737</v>
      </c>
      <c r="K126" s="16"/>
      <c r="L126" s="16"/>
      <c r="M126" s="7"/>
      <c r="N126" s="7"/>
      <c r="O126" s="8" t="s">
        <v>1775</v>
      </c>
      <c r="P126" s="8"/>
      <c r="Q126" s="8"/>
      <c r="R126" s="373" t="s">
        <v>1687</v>
      </c>
      <c r="S126" s="352" t="s">
        <v>1776</v>
      </c>
      <c r="T126" s="209" t="s">
        <v>1468</v>
      </c>
      <c r="U126" s="331"/>
      <c r="V126" s="170"/>
      <c r="W126" s="170"/>
      <c r="X126" s="170"/>
      <c r="Y126" s="170"/>
      <c r="Z126" s="170"/>
      <c r="AA126" s="170"/>
      <c r="AB126" s="170"/>
      <c r="AC126" s="170"/>
      <c r="AD126" s="170"/>
      <c r="AE126" s="170"/>
      <c r="AF126" s="170"/>
      <c r="AG126" s="170"/>
      <c r="AH126" s="170"/>
      <c r="AI126" s="170"/>
      <c r="AJ126" s="170"/>
      <c r="AK126" s="170"/>
      <c r="AL126" s="170"/>
      <c r="AM126" s="170"/>
      <c r="AN126" s="170"/>
      <c r="AO126" s="170"/>
      <c r="AP126" s="170"/>
      <c r="AQ126" s="170"/>
      <c r="AR126" s="170"/>
      <c r="AS126" s="177"/>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c r="BR126" s="170"/>
      <c r="BS126" s="170"/>
      <c r="BT126" s="170"/>
      <c r="BU126" s="170"/>
      <c r="BV126" s="170"/>
      <c r="BW126" s="170"/>
      <c r="BX126" s="170"/>
      <c r="BY126" s="170"/>
      <c r="BZ126" s="170"/>
      <c r="CA126" s="170"/>
      <c r="CB126" s="170"/>
      <c r="CC126" s="170"/>
      <c r="CD126" s="170"/>
      <c r="CE126" s="170"/>
      <c r="CF126" s="170"/>
      <c r="CG126" s="170"/>
      <c r="CH126" s="170"/>
      <c r="CI126" s="170"/>
      <c r="CJ126" s="170"/>
      <c r="CK126" s="170"/>
      <c r="CL126" s="170"/>
      <c r="CM126" s="170"/>
      <c r="CN126" s="170"/>
      <c r="CO126" s="170"/>
      <c r="CP126" s="175"/>
      <c r="CQ126" s="175"/>
      <c r="CR126" s="175"/>
      <c r="CS126" s="175"/>
      <c r="CT126" s="175"/>
      <c r="CU126" s="175"/>
      <c r="CV126" s="175"/>
      <c r="CW126" s="175"/>
      <c r="CX126" s="175"/>
      <c r="CY126" s="175"/>
      <c r="CZ126" s="175"/>
      <c r="DA126" s="175"/>
      <c r="DB126" s="175"/>
      <c r="DC126" s="175"/>
      <c r="DD126" s="175"/>
      <c r="DE126" s="175"/>
      <c r="DF126" s="175"/>
      <c r="DG126" s="175"/>
      <c r="DH126" s="175"/>
      <c r="DI126" s="175"/>
      <c r="DJ126" s="175"/>
      <c r="DK126" s="175"/>
      <c r="DL126" s="175"/>
      <c r="DM126" s="175"/>
    </row>
    <row r="127" spans="2:117" s="13" customFormat="1">
      <c r="B127" s="23"/>
      <c r="C127" s="123" t="s">
        <v>1734</v>
      </c>
      <c r="D127" s="123">
        <f t="shared" si="13"/>
        <v>61</v>
      </c>
      <c r="E127" s="348">
        <f t="shared" si="15"/>
        <v>58</v>
      </c>
      <c r="F127" s="348">
        <v>4</v>
      </c>
      <c r="G127" s="349" t="s">
        <v>1761</v>
      </c>
      <c r="H127" s="350" t="s">
        <v>1672</v>
      </c>
      <c r="I127" s="351" t="s">
        <v>1777</v>
      </c>
      <c r="J127" s="15" t="s">
        <v>1737</v>
      </c>
      <c r="K127" s="16"/>
      <c r="L127" s="16"/>
      <c r="M127" s="7"/>
      <c r="N127" s="7"/>
      <c r="O127" s="8" t="s">
        <v>1775</v>
      </c>
      <c r="P127" s="8"/>
      <c r="Q127" s="8"/>
      <c r="R127" s="373" t="s">
        <v>1687</v>
      </c>
      <c r="S127" s="80" t="s">
        <v>1778</v>
      </c>
      <c r="T127" s="209" t="s">
        <v>1468</v>
      </c>
      <c r="U127" s="331"/>
      <c r="V127" s="170"/>
      <c r="W127" s="170"/>
      <c r="X127" s="170"/>
      <c r="Y127" s="170"/>
      <c r="Z127" s="170"/>
      <c r="AA127" s="170"/>
      <c r="AB127" s="170"/>
      <c r="AC127" s="170"/>
      <c r="AD127" s="170"/>
      <c r="AE127" s="170"/>
      <c r="AF127" s="170"/>
      <c r="AG127" s="170"/>
      <c r="AH127" s="170"/>
      <c r="AI127" s="170"/>
      <c r="AJ127" s="170"/>
      <c r="AK127" s="170"/>
      <c r="AL127" s="170"/>
      <c r="AM127" s="170"/>
      <c r="AN127" s="170"/>
      <c r="AO127" s="170"/>
      <c r="AP127" s="170"/>
      <c r="AQ127" s="170"/>
      <c r="AR127" s="170"/>
      <c r="AS127" s="177"/>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c r="BR127" s="170"/>
      <c r="BS127" s="170"/>
      <c r="BT127" s="170"/>
      <c r="BU127" s="170"/>
      <c r="BV127" s="170"/>
      <c r="BW127" s="170"/>
      <c r="BX127" s="170"/>
      <c r="BY127" s="170"/>
      <c r="BZ127" s="170"/>
      <c r="CA127" s="170"/>
      <c r="CB127" s="170"/>
      <c r="CC127" s="170"/>
      <c r="CD127" s="170"/>
      <c r="CE127" s="170"/>
      <c r="CF127" s="170"/>
      <c r="CG127" s="170"/>
      <c r="CH127" s="170"/>
      <c r="CI127" s="170"/>
      <c r="CJ127" s="170"/>
      <c r="CK127" s="170"/>
      <c r="CL127" s="170"/>
      <c r="CM127" s="170"/>
      <c r="CN127" s="170"/>
      <c r="CO127" s="170"/>
      <c r="CP127" s="175"/>
      <c r="CQ127" s="175"/>
      <c r="CR127" s="175"/>
      <c r="CS127" s="175"/>
      <c r="CT127" s="175"/>
      <c r="CU127" s="175"/>
      <c r="CV127" s="175"/>
      <c r="CW127" s="175"/>
      <c r="CX127" s="175"/>
      <c r="CY127" s="175"/>
      <c r="CZ127" s="175"/>
      <c r="DA127" s="175"/>
      <c r="DB127" s="175"/>
      <c r="DC127" s="175"/>
      <c r="DD127" s="175"/>
      <c r="DE127" s="175"/>
      <c r="DF127" s="175"/>
      <c r="DG127" s="175"/>
      <c r="DH127" s="175"/>
      <c r="DI127" s="175"/>
      <c r="DJ127" s="175"/>
      <c r="DK127" s="175"/>
      <c r="DL127" s="175"/>
      <c r="DM127" s="175"/>
    </row>
    <row r="128" spans="2:117" s="13" customFormat="1">
      <c r="B128" s="23"/>
      <c r="C128" s="123" t="s">
        <v>1734</v>
      </c>
      <c r="D128" s="123">
        <f t="shared" si="13"/>
        <v>65</v>
      </c>
      <c r="E128" s="348">
        <f>D127+1</f>
        <v>62</v>
      </c>
      <c r="F128" s="348">
        <v>4</v>
      </c>
      <c r="G128" s="349" t="s">
        <v>1761</v>
      </c>
      <c r="H128" s="350" t="s">
        <v>1672</v>
      </c>
      <c r="I128" s="351" t="s">
        <v>1779</v>
      </c>
      <c r="J128" s="15" t="s">
        <v>1737</v>
      </c>
      <c r="K128" s="16"/>
      <c r="L128" s="16"/>
      <c r="M128" s="7"/>
      <c r="N128" s="7"/>
      <c r="O128" s="8" t="s">
        <v>1775</v>
      </c>
      <c r="P128" s="8"/>
      <c r="Q128" s="8"/>
      <c r="R128" s="373" t="s">
        <v>1687</v>
      </c>
      <c r="S128" s="80" t="s">
        <v>1780</v>
      </c>
      <c r="T128" s="209" t="s">
        <v>1468</v>
      </c>
      <c r="U128" s="331"/>
      <c r="V128" s="170"/>
      <c r="W128" s="170"/>
      <c r="X128" s="170"/>
      <c r="Y128" s="170"/>
      <c r="Z128" s="170"/>
      <c r="AA128" s="170"/>
      <c r="AB128" s="170"/>
      <c r="AC128" s="170"/>
      <c r="AD128" s="170"/>
      <c r="AE128" s="170"/>
      <c r="AF128" s="170"/>
      <c r="AG128" s="170"/>
      <c r="AH128" s="170"/>
      <c r="AI128" s="170"/>
      <c r="AJ128" s="170"/>
      <c r="AK128" s="170"/>
      <c r="AL128" s="170"/>
      <c r="AM128" s="170"/>
      <c r="AN128" s="170"/>
      <c r="AO128" s="170"/>
      <c r="AP128" s="170"/>
      <c r="AQ128" s="170"/>
      <c r="AR128" s="170"/>
      <c r="AS128" s="177"/>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c r="BR128" s="170"/>
      <c r="BS128" s="170"/>
      <c r="BT128" s="170"/>
      <c r="BU128" s="170"/>
      <c r="BV128" s="170"/>
      <c r="BW128" s="170"/>
      <c r="BX128" s="170"/>
      <c r="BY128" s="170"/>
      <c r="BZ128" s="170"/>
      <c r="CA128" s="170"/>
      <c r="CB128" s="170"/>
      <c r="CC128" s="170"/>
      <c r="CD128" s="170"/>
      <c r="CE128" s="170"/>
      <c r="CF128" s="170"/>
      <c r="CG128" s="170"/>
      <c r="CH128" s="170"/>
      <c r="CI128" s="170"/>
      <c r="CJ128" s="170"/>
      <c r="CK128" s="170"/>
      <c r="CL128" s="170"/>
      <c r="CM128" s="170"/>
      <c r="CN128" s="170"/>
      <c r="CO128" s="170"/>
      <c r="CP128" s="175"/>
      <c r="CQ128" s="175"/>
      <c r="CR128" s="175"/>
      <c r="CS128" s="175"/>
      <c r="CT128" s="175"/>
      <c r="CU128" s="175"/>
      <c r="CV128" s="175"/>
      <c r="CW128" s="175"/>
      <c r="CX128" s="175"/>
      <c r="CY128" s="175"/>
      <c r="CZ128" s="175"/>
      <c r="DA128" s="175"/>
      <c r="DB128" s="175"/>
      <c r="DC128" s="175"/>
      <c r="DD128" s="175"/>
      <c r="DE128" s="175"/>
      <c r="DF128" s="175"/>
      <c r="DG128" s="175"/>
      <c r="DH128" s="175"/>
      <c r="DI128" s="175"/>
      <c r="DJ128" s="175"/>
      <c r="DK128" s="175"/>
      <c r="DL128" s="175"/>
      <c r="DM128" s="175"/>
    </row>
    <row r="129" spans="2:117" s="13" customFormat="1">
      <c r="B129" s="23"/>
      <c r="C129" s="123" t="s">
        <v>1734</v>
      </c>
      <c r="D129" s="123">
        <f>E129+F129-1</f>
        <v>71</v>
      </c>
      <c r="E129" s="348">
        <f>D128+1</f>
        <v>66</v>
      </c>
      <c r="F129" s="348">
        <v>6</v>
      </c>
      <c r="G129" s="353" t="s">
        <v>252</v>
      </c>
      <c r="H129" s="354" t="s">
        <v>1672</v>
      </c>
      <c r="I129" s="355"/>
      <c r="J129" s="15" t="s">
        <v>1737</v>
      </c>
      <c r="K129" s="16"/>
      <c r="L129" s="16"/>
      <c r="M129" s="7"/>
      <c r="N129" s="7"/>
      <c r="O129" s="8"/>
      <c r="P129" s="8"/>
      <c r="Q129" s="8"/>
      <c r="R129" s="373" t="s">
        <v>1687</v>
      </c>
      <c r="S129" s="80"/>
      <c r="T129" s="209" t="s">
        <v>1468</v>
      </c>
      <c r="U129" s="331"/>
      <c r="V129" s="170"/>
      <c r="W129" s="170"/>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7"/>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c r="BR129" s="170"/>
      <c r="BS129" s="170"/>
      <c r="BT129" s="170"/>
      <c r="BU129" s="170"/>
      <c r="BV129" s="170"/>
      <c r="BW129" s="170"/>
      <c r="BX129" s="170"/>
      <c r="BY129" s="170"/>
      <c r="BZ129" s="170"/>
      <c r="CA129" s="170"/>
      <c r="CB129" s="170"/>
      <c r="CC129" s="170"/>
      <c r="CD129" s="170"/>
      <c r="CE129" s="170"/>
      <c r="CF129" s="170"/>
      <c r="CG129" s="170"/>
      <c r="CH129" s="170"/>
      <c r="CI129" s="170"/>
      <c r="CJ129" s="170"/>
      <c r="CK129" s="170"/>
      <c r="CL129" s="170"/>
      <c r="CM129" s="170"/>
      <c r="CN129" s="170"/>
      <c r="CO129" s="170"/>
      <c r="CP129" s="175"/>
      <c r="CQ129" s="175"/>
      <c r="CR129" s="175"/>
      <c r="CS129" s="175"/>
      <c r="CT129" s="175"/>
      <c r="CU129" s="175"/>
      <c r="CV129" s="175"/>
      <c r="CW129" s="175"/>
      <c r="CX129" s="175"/>
      <c r="CY129" s="175"/>
      <c r="CZ129" s="175"/>
      <c r="DA129" s="175"/>
      <c r="DB129" s="175"/>
      <c r="DC129" s="175"/>
      <c r="DD129" s="175"/>
      <c r="DE129" s="175"/>
      <c r="DF129" s="175"/>
      <c r="DG129" s="175"/>
      <c r="DH129" s="175"/>
      <c r="DI129" s="175"/>
      <c r="DJ129" s="175"/>
      <c r="DK129" s="175"/>
      <c r="DL129" s="175"/>
      <c r="DM129" s="175"/>
    </row>
    <row r="130" spans="2:117" ht="45.75">
      <c r="B130" s="14"/>
      <c r="C130" s="7" t="s">
        <v>1734</v>
      </c>
      <c r="D130" s="123">
        <f>E130+F130-1</f>
        <v>77</v>
      </c>
      <c r="E130" s="348">
        <f>D129+1</f>
        <v>72</v>
      </c>
      <c r="F130" s="348">
        <v>6</v>
      </c>
      <c r="G130" s="7" t="s">
        <v>1781</v>
      </c>
      <c r="H130" s="8" t="s">
        <v>1672</v>
      </c>
      <c r="I130" s="7" t="s">
        <v>1782</v>
      </c>
      <c r="J130" s="15" t="s">
        <v>1737</v>
      </c>
      <c r="K130" s="16"/>
      <c r="L130" s="16"/>
      <c r="M130" s="7" t="s">
        <v>1783</v>
      </c>
      <c r="N130" s="7"/>
      <c r="O130" s="289" t="s">
        <v>1742</v>
      </c>
      <c r="P130" s="8" t="s">
        <v>1540</v>
      </c>
      <c r="Q130" s="8"/>
      <c r="R130" s="373" t="s">
        <v>1739</v>
      </c>
      <c r="S130" s="80" t="s">
        <v>1784</v>
      </c>
      <c r="T130" s="209" t="s">
        <v>1468</v>
      </c>
      <c r="U130" s="331"/>
      <c r="V130" s="159"/>
      <c r="W130" s="159"/>
      <c r="X130" s="159"/>
      <c r="Y130" s="159"/>
      <c r="Z130" s="159"/>
      <c r="AA130" s="159"/>
      <c r="AB130" s="159"/>
      <c r="AC130" s="159"/>
      <c r="AD130" s="159"/>
      <c r="AE130" s="159"/>
      <c r="AF130" s="159"/>
      <c r="AG130" s="159"/>
      <c r="AH130" s="159"/>
      <c r="AI130" s="159"/>
      <c r="AJ130" s="159"/>
      <c r="AK130" s="159"/>
      <c r="AL130" s="159"/>
      <c r="AM130" s="159"/>
      <c r="AN130" s="159"/>
      <c r="AO130" s="159"/>
      <c r="AP130" s="159"/>
      <c r="AQ130" s="159"/>
      <c r="AR130" s="159"/>
      <c r="AS130" s="176"/>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59"/>
      <c r="BS130" s="159"/>
      <c r="BT130" s="159"/>
      <c r="BU130" s="159"/>
      <c r="BV130" s="159"/>
      <c r="BW130" s="159"/>
      <c r="BX130" s="159"/>
      <c r="BY130" s="159"/>
      <c r="BZ130" s="159"/>
      <c r="CA130" s="159"/>
      <c r="CB130" s="159"/>
      <c r="CC130" s="159"/>
      <c r="CD130" s="159"/>
      <c r="CE130" s="159"/>
      <c r="CF130" s="159"/>
      <c r="CG130" s="159"/>
      <c r="CH130" s="159"/>
      <c r="CI130" s="159"/>
      <c r="CJ130" s="159"/>
      <c r="CK130" s="159"/>
      <c r="CL130" s="159"/>
      <c r="CM130" s="159"/>
      <c r="CN130" s="159"/>
      <c r="CO130" s="159"/>
      <c r="CP130" s="174"/>
      <c r="CQ130" s="174"/>
      <c r="CR130" s="174"/>
      <c r="CS130" s="174"/>
      <c r="CT130" s="174"/>
      <c r="CU130" s="174"/>
      <c r="CV130" s="174"/>
      <c r="CW130" s="174"/>
      <c r="CX130" s="174"/>
      <c r="CY130" s="174"/>
      <c r="CZ130" s="174"/>
      <c r="DA130" s="174"/>
      <c r="DB130" s="174"/>
      <c r="DC130" s="174"/>
      <c r="DD130" s="174"/>
      <c r="DE130" s="174"/>
      <c r="DF130" s="174"/>
      <c r="DG130" s="174"/>
      <c r="DH130" s="174"/>
      <c r="DI130" s="174"/>
      <c r="DJ130" s="174"/>
      <c r="DK130" s="174"/>
      <c r="DL130" s="174"/>
      <c r="DM130" s="174"/>
    </row>
    <row r="131" spans="2:117" ht="45.75">
      <c r="B131" s="14"/>
      <c r="C131" s="7" t="s">
        <v>1734</v>
      </c>
      <c r="D131" s="7">
        <f t="shared" si="13"/>
        <v>81</v>
      </c>
      <c r="E131" s="7">
        <f t="shared" si="14"/>
        <v>78</v>
      </c>
      <c r="F131" s="7">
        <v>4</v>
      </c>
      <c r="G131" s="7" t="s">
        <v>1781</v>
      </c>
      <c r="H131" s="8" t="s">
        <v>1672</v>
      </c>
      <c r="I131" s="7" t="s">
        <v>1785</v>
      </c>
      <c r="J131" s="15" t="s">
        <v>1737</v>
      </c>
      <c r="K131" s="16"/>
      <c r="L131" s="16"/>
      <c r="M131" s="7" t="s">
        <v>1786</v>
      </c>
      <c r="N131" s="7"/>
      <c r="O131" s="289" t="s">
        <v>1787</v>
      </c>
      <c r="P131" s="8" t="s">
        <v>1540</v>
      </c>
      <c r="Q131" s="8"/>
      <c r="R131" s="373" t="s">
        <v>1739</v>
      </c>
      <c r="S131" s="80" t="s">
        <v>1788</v>
      </c>
      <c r="T131" s="209" t="s">
        <v>1468</v>
      </c>
      <c r="U131" s="331"/>
      <c r="V131" s="159"/>
      <c r="W131" s="159"/>
      <c r="X131" s="159"/>
      <c r="Y131" s="159"/>
      <c r="Z131" s="159"/>
      <c r="AA131" s="159"/>
      <c r="AB131" s="159"/>
      <c r="AC131" s="159"/>
      <c r="AD131" s="159"/>
      <c r="AE131" s="159"/>
      <c r="AF131" s="159"/>
      <c r="AG131" s="159"/>
      <c r="AH131" s="159"/>
      <c r="AI131" s="159"/>
      <c r="AJ131" s="159"/>
      <c r="AK131" s="159"/>
      <c r="AL131" s="159"/>
      <c r="AM131" s="159"/>
      <c r="AN131" s="159"/>
      <c r="AO131" s="159"/>
      <c r="AP131" s="159"/>
      <c r="AQ131" s="159"/>
      <c r="AR131" s="159"/>
      <c r="AS131" s="176"/>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59"/>
      <c r="BS131" s="159"/>
      <c r="BT131" s="159"/>
      <c r="BU131" s="159"/>
      <c r="BV131" s="159"/>
      <c r="BW131" s="159"/>
      <c r="BX131" s="159"/>
      <c r="BY131" s="159"/>
      <c r="BZ131" s="159"/>
      <c r="CA131" s="159"/>
      <c r="CB131" s="159"/>
      <c r="CC131" s="159"/>
      <c r="CD131" s="159"/>
      <c r="CE131" s="159"/>
      <c r="CF131" s="159"/>
      <c r="CG131" s="159"/>
      <c r="CH131" s="159"/>
      <c r="CI131" s="159"/>
      <c r="CJ131" s="159"/>
      <c r="CK131" s="159"/>
      <c r="CL131" s="159"/>
      <c r="CM131" s="159"/>
      <c r="CN131" s="159"/>
      <c r="CO131" s="159"/>
      <c r="CP131" s="174"/>
      <c r="CQ131" s="174"/>
      <c r="CR131" s="174"/>
      <c r="CS131" s="174"/>
      <c r="CT131" s="174"/>
      <c r="CU131" s="174"/>
      <c r="CV131" s="174"/>
      <c r="CW131" s="174"/>
      <c r="CX131" s="174"/>
      <c r="CY131" s="174"/>
      <c r="CZ131" s="174"/>
      <c r="DA131" s="174"/>
      <c r="DB131" s="174"/>
      <c r="DC131" s="174"/>
      <c r="DD131" s="174"/>
      <c r="DE131" s="174"/>
      <c r="DF131" s="174"/>
      <c r="DG131" s="174"/>
      <c r="DH131" s="174"/>
      <c r="DI131" s="174"/>
      <c r="DJ131" s="174"/>
      <c r="DK131" s="174"/>
      <c r="DL131" s="174"/>
      <c r="DM131" s="174"/>
    </row>
    <row r="132" spans="2:117" ht="30.75">
      <c r="B132" s="14"/>
      <c r="C132" s="7" t="s">
        <v>1734</v>
      </c>
      <c r="D132" s="7">
        <f t="shared" si="13"/>
        <v>85</v>
      </c>
      <c r="E132" s="7">
        <f t="shared" si="14"/>
        <v>82</v>
      </c>
      <c r="F132" s="7">
        <v>4</v>
      </c>
      <c r="G132" s="7" t="s">
        <v>1781</v>
      </c>
      <c r="H132" s="8" t="s">
        <v>1672</v>
      </c>
      <c r="I132" s="7" t="s">
        <v>1789</v>
      </c>
      <c r="J132" s="15" t="s">
        <v>1737</v>
      </c>
      <c r="K132" s="16"/>
      <c r="L132" s="16"/>
      <c r="M132" s="7" t="s">
        <v>1790</v>
      </c>
      <c r="N132" s="7"/>
      <c r="O132" s="289" t="s">
        <v>1603</v>
      </c>
      <c r="P132" s="8" t="s">
        <v>1540</v>
      </c>
      <c r="Q132" s="8"/>
      <c r="R132" s="373" t="s">
        <v>1739</v>
      </c>
      <c r="S132" s="80" t="s">
        <v>1791</v>
      </c>
      <c r="T132" s="209" t="s">
        <v>1468</v>
      </c>
      <c r="U132" s="331"/>
      <c r="V132" s="159"/>
      <c r="W132" s="159"/>
      <c r="X132" s="159"/>
      <c r="Y132" s="159"/>
      <c r="Z132" s="159"/>
      <c r="AA132" s="159"/>
      <c r="AB132" s="159"/>
      <c r="AC132" s="159"/>
      <c r="AD132" s="159"/>
      <c r="AE132" s="159"/>
      <c r="AF132" s="159"/>
      <c r="AG132" s="159"/>
      <c r="AH132" s="159"/>
      <c r="AI132" s="159"/>
      <c r="AJ132" s="159"/>
      <c r="AK132" s="159"/>
      <c r="AL132" s="159"/>
      <c r="AM132" s="159"/>
      <c r="AN132" s="159"/>
      <c r="AO132" s="159"/>
      <c r="AP132" s="159"/>
      <c r="AQ132" s="159"/>
      <c r="AR132" s="159"/>
      <c r="AS132" s="176"/>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59"/>
      <c r="BS132" s="159"/>
      <c r="BT132" s="159"/>
      <c r="BU132" s="159"/>
      <c r="BV132" s="159"/>
      <c r="BW132" s="159"/>
      <c r="BX132" s="159"/>
      <c r="BY132" s="159"/>
      <c r="BZ132" s="159"/>
      <c r="CA132" s="159"/>
      <c r="CB132" s="159"/>
      <c r="CC132" s="159"/>
      <c r="CD132" s="159"/>
      <c r="CE132" s="159"/>
      <c r="CF132" s="159"/>
      <c r="CG132" s="159"/>
      <c r="CH132" s="159"/>
      <c r="CI132" s="159"/>
      <c r="CJ132" s="159"/>
      <c r="CK132" s="159"/>
      <c r="CL132" s="159"/>
      <c r="CM132" s="159"/>
      <c r="CN132" s="159"/>
      <c r="CO132" s="159"/>
      <c r="CP132" s="174"/>
      <c r="CQ132" s="174"/>
      <c r="CR132" s="174"/>
      <c r="CS132" s="174"/>
      <c r="CT132" s="174"/>
      <c r="CU132" s="174"/>
      <c r="CV132" s="174"/>
      <c r="CW132" s="174"/>
      <c r="CX132" s="174"/>
      <c r="CY132" s="174"/>
      <c r="CZ132" s="174"/>
      <c r="DA132" s="174"/>
      <c r="DB132" s="174"/>
      <c r="DC132" s="174"/>
      <c r="DD132" s="174"/>
      <c r="DE132" s="174"/>
      <c r="DF132" s="174"/>
      <c r="DG132" s="174"/>
      <c r="DH132" s="174"/>
      <c r="DI132" s="174"/>
      <c r="DJ132" s="174"/>
      <c r="DK132" s="174"/>
      <c r="DL132" s="174"/>
      <c r="DM132" s="174"/>
    </row>
    <row r="133" spans="2:117" ht="60.75">
      <c r="B133" s="14"/>
      <c r="C133" s="7" t="s">
        <v>1734</v>
      </c>
      <c r="D133" s="7">
        <f t="shared" si="13"/>
        <v>89</v>
      </c>
      <c r="E133" s="7">
        <f t="shared" si="14"/>
        <v>86</v>
      </c>
      <c r="F133" s="7">
        <v>4</v>
      </c>
      <c r="G133" s="7" t="s">
        <v>1781</v>
      </c>
      <c r="H133" s="8" t="s">
        <v>1672</v>
      </c>
      <c r="I133" s="7" t="s">
        <v>1792</v>
      </c>
      <c r="J133" s="15" t="s">
        <v>1737</v>
      </c>
      <c r="K133" s="16"/>
      <c r="L133" s="16"/>
      <c r="M133" s="7" t="s">
        <v>1793</v>
      </c>
      <c r="N133" s="7"/>
      <c r="O133" s="289" t="s">
        <v>1606</v>
      </c>
      <c r="P133" s="8" t="s">
        <v>1540</v>
      </c>
      <c r="Q133" s="8"/>
      <c r="R133" s="373" t="s">
        <v>1739</v>
      </c>
      <c r="S133" s="80" t="s">
        <v>1794</v>
      </c>
      <c r="T133" s="209" t="s">
        <v>1468</v>
      </c>
      <c r="U133" s="331"/>
      <c r="V133" s="159"/>
      <c r="W133" s="159"/>
      <c r="X133" s="159"/>
      <c r="Y133" s="159"/>
      <c r="Z133" s="159"/>
      <c r="AA133" s="159"/>
      <c r="AB133" s="159"/>
      <c r="AC133" s="159"/>
      <c r="AD133" s="159"/>
      <c r="AE133" s="159"/>
      <c r="AF133" s="159"/>
      <c r="AG133" s="159"/>
      <c r="AH133" s="159"/>
      <c r="AI133" s="159"/>
      <c r="AJ133" s="159"/>
      <c r="AK133" s="159"/>
      <c r="AL133" s="159"/>
      <c r="AM133" s="159"/>
      <c r="AN133" s="159"/>
      <c r="AO133" s="159"/>
      <c r="AP133" s="159"/>
      <c r="AQ133" s="159"/>
      <c r="AR133" s="159"/>
      <c r="AS133" s="176"/>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59"/>
      <c r="BS133" s="159"/>
      <c r="BT133" s="159"/>
      <c r="BU133" s="159"/>
      <c r="BV133" s="159"/>
      <c r="BW133" s="159"/>
      <c r="BX133" s="159"/>
      <c r="BY133" s="159"/>
      <c r="BZ133" s="159"/>
      <c r="CA133" s="159"/>
      <c r="CB133" s="159"/>
      <c r="CC133" s="159"/>
      <c r="CD133" s="159"/>
      <c r="CE133" s="159"/>
      <c r="CF133" s="159"/>
      <c r="CG133" s="159"/>
      <c r="CH133" s="159"/>
      <c r="CI133" s="159"/>
      <c r="CJ133" s="159"/>
      <c r="CK133" s="159"/>
      <c r="CL133" s="159"/>
      <c r="CM133" s="159"/>
      <c r="CN133" s="159"/>
      <c r="CO133" s="159"/>
      <c r="CP133" s="174"/>
      <c r="CQ133" s="174"/>
      <c r="CR133" s="174"/>
      <c r="CS133" s="174"/>
      <c r="CT133" s="174"/>
      <c r="CU133" s="174"/>
      <c r="CV133" s="174"/>
      <c r="CW133" s="174"/>
      <c r="CX133" s="174"/>
      <c r="CY133" s="174"/>
      <c r="CZ133" s="174"/>
      <c r="DA133" s="174"/>
      <c r="DB133" s="174"/>
      <c r="DC133" s="174"/>
      <c r="DD133" s="174"/>
      <c r="DE133" s="174"/>
      <c r="DF133" s="174"/>
      <c r="DG133" s="174"/>
      <c r="DH133" s="174"/>
      <c r="DI133" s="174"/>
      <c r="DJ133" s="174"/>
      <c r="DK133" s="174"/>
      <c r="DL133" s="174"/>
      <c r="DM133" s="174"/>
    </row>
    <row r="134" spans="2:117" ht="60.75">
      <c r="B134" s="14"/>
      <c r="C134" s="7" t="s">
        <v>1734</v>
      </c>
      <c r="D134" s="7">
        <f t="shared" si="13"/>
        <v>92</v>
      </c>
      <c r="E134" s="7">
        <f t="shared" si="14"/>
        <v>90</v>
      </c>
      <c r="F134" s="7">
        <v>3</v>
      </c>
      <c r="G134" s="7" t="s">
        <v>1781</v>
      </c>
      <c r="H134" s="8" t="s">
        <v>1672</v>
      </c>
      <c r="I134" s="7" t="s">
        <v>1795</v>
      </c>
      <c r="J134" s="15" t="s">
        <v>1737</v>
      </c>
      <c r="K134" s="16"/>
      <c r="L134" s="16"/>
      <c r="M134" s="7" t="s">
        <v>1796</v>
      </c>
      <c r="N134" s="7"/>
      <c r="O134" s="34" t="s">
        <v>1797</v>
      </c>
      <c r="P134" s="8" t="s">
        <v>1540</v>
      </c>
      <c r="Q134" s="8"/>
      <c r="R134" s="373" t="s">
        <v>1739</v>
      </c>
      <c r="S134" s="80" t="s">
        <v>1798</v>
      </c>
      <c r="T134" s="209" t="s">
        <v>1468</v>
      </c>
      <c r="U134" s="331"/>
      <c r="V134" s="159"/>
      <c r="W134" s="159"/>
      <c r="X134" s="159"/>
      <c r="Y134" s="159"/>
      <c r="Z134" s="159"/>
      <c r="AA134" s="159"/>
      <c r="AB134" s="159"/>
      <c r="AC134" s="159"/>
      <c r="AD134" s="159"/>
      <c r="AE134" s="159"/>
      <c r="AF134" s="159"/>
      <c r="AG134" s="159"/>
      <c r="AH134" s="159"/>
      <c r="AI134" s="159"/>
      <c r="AJ134" s="159"/>
      <c r="AK134" s="159"/>
      <c r="AL134" s="159"/>
      <c r="AM134" s="159"/>
      <c r="AN134" s="159"/>
      <c r="AO134" s="159"/>
      <c r="AP134" s="159"/>
      <c r="AQ134" s="159"/>
      <c r="AR134" s="159"/>
      <c r="AS134" s="176"/>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59"/>
      <c r="BS134" s="159"/>
      <c r="BT134" s="159"/>
      <c r="BU134" s="159"/>
      <c r="BV134" s="159"/>
      <c r="BW134" s="159"/>
      <c r="BX134" s="159"/>
      <c r="BY134" s="159"/>
      <c r="BZ134" s="159"/>
      <c r="CA134" s="159"/>
      <c r="CB134" s="159"/>
      <c r="CC134" s="159"/>
      <c r="CD134" s="159"/>
      <c r="CE134" s="159"/>
      <c r="CF134" s="159"/>
      <c r="CG134" s="159"/>
      <c r="CH134" s="159"/>
      <c r="CI134" s="159"/>
      <c r="CJ134" s="159"/>
      <c r="CK134" s="159"/>
      <c r="CL134" s="159"/>
      <c r="CM134" s="159"/>
      <c r="CN134" s="159"/>
      <c r="CO134" s="159"/>
      <c r="CP134" s="174"/>
      <c r="CQ134" s="174"/>
      <c r="CR134" s="174"/>
      <c r="CS134" s="174"/>
      <c r="CT134" s="174"/>
      <c r="CU134" s="174"/>
      <c r="CV134" s="174"/>
      <c r="CW134" s="174"/>
      <c r="CX134" s="174"/>
      <c r="CY134" s="174"/>
      <c r="CZ134" s="174"/>
      <c r="DA134" s="174"/>
      <c r="DB134" s="174"/>
      <c r="DC134" s="174"/>
      <c r="DD134" s="174"/>
      <c r="DE134" s="174"/>
      <c r="DF134" s="174"/>
      <c r="DG134" s="174"/>
      <c r="DH134" s="174"/>
      <c r="DI134" s="174"/>
      <c r="DJ134" s="174"/>
      <c r="DK134" s="174"/>
      <c r="DL134" s="174"/>
      <c r="DM134" s="174"/>
    </row>
    <row r="135" spans="2:117" ht="60.75">
      <c r="B135" s="14"/>
      <c r="C135" s="7" t="s">
        <v>1734</v>
      </c>
      <c r="D135" s="7">
        <f t="shared" si="13"/>
        <v>96</v>
      </c>
      <c r="E135" s="7">
        <f t="shared" si="14"/>
        <v>93</v>
      </c>
      <c r="F135" s="7">
        <v>4</v>
      </c>
      <c r="G135" s="7" t="s">
        <v>1781</v>
      </c>
      <c r="H135" s="8" t="s">
        <v>1672</v>
      </c>
      <c r="I135" s="7" t="s">
        <v>1799</v>
      </c>
      <c r="J135" s="15" t="s">
        <v>1737</v>
      </c>
      <c r="K135" s="16"/>
      <c r="L135" s="16"/>
      <c r="M135" s="7" t="s">
        <v>1800</v>
      </c>
      <c r="N135" s="7"/>
      <c r="O135" s="34" t="s">
        <v>1603</v>
      </c>
      <c r="P135" s="8" t="s">
        <v>1540</v>
      </c>
      <c r="Q135" s="8"/>
      <c r="R135" s="373" t="s">
        <v>1739</v>
      </c>
      <c r="S135" s="80" t="s">
        <v>1801</v>
      </c>
      <c r="T135" s="209" t="s">
        <v>1468</v>
      </c>
      <c r="U135" s="331"/>
      <c r="V135" s="159"/>
      <c r="W135" s="159"/>
      <c r="X135" s="159"/>
      <c r="Y135" s="159"/>
      <c r="Z135" s="159"/>
      <c r="AA135" s="159"/>
      <c r="AB135" s="159"/>
      <c r="AC135" s="159"/>
      <c r="AD135" s="159"/>
      <c r="AE135" s="159"/>
      <c r="AF135" s="159"/>
      <c r="AG135" s="159"/>
      <c r="AH135" s="159"/>
      <c r="AI135" s="159"/>
      <c r="AJ135" s="159"/>
      <c r="AK135" s="159"/>
      <c r="AL135" s="159"/>
      <c r="AM135" s="159"/>
      <c r="AN135" s="159"/>
      <c r="AO135" s="159"/>
      <c r="AP135" s="159"/>
      <c r="AQ135" s="159"/>
      <c r="AR135" s="159"/>
      <c r="AS135" s="176"/>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59"/>
      <c r="BS135" s="159"/>
      <c r="BT135" s="159"/>
      <c r="BU135" s="159"/>
      <c r="BV135" s="159"/>
      <c r="BW135" s="159"/>
      <c r="BX135" s="159"/>
      <c r="BY135" s="159"/>
      <c r="BZ135" s="159"/>
      <c r="CA135" s="159"/>
      <c r="CB135" s="159"/>
      <c r="CC135" s="159"/>
      <c r="CD135" s="159"/>
      <c r="CE135" s="159"/>
      <c r="CF135" s="159"/>
      <c r="CG135" s="159"/>
      <c r="CH135" s="159"/>
      <c r="CI135" s="159"/>
      <c r="CJ135" s="159"/>
      <c r="CK135" s="159"/>
      <c r="CL135" s="159"/>
      <c r="CM135" s="159"/>
      <c r="CN135" s="159"/>
      <c r="CO135" s="159"/>
      <c r="CP135" s="174"/>
      <c r="CQ135" s="174"/>
      <c r="CR135" s="174"/>
      <c r="CS135" s="174"/>
      <c r="CT135" s="174"/>
      <c r="CU135" s="174"/>
      <c r="CV135" s="174"/>
      <c r="CW135" s="174"/>
      <c r="CX135" s="174"/>
      <c r="CY135" s="174"/>
      <c r="CZ135" s="174"/>
      <c r="DA135" s="174"/>
      <c r="DB135" s="174"/>
      <c r="DC135" s="174"/>
      <c r="DD135" s="174"/>
      <c r="DE135" s="174"/>
      <c r="DF135" s="174"/>
      <c r="DG135" s="174"/>
      <c r="DH135" s="174"/>
      <c r="DI135" s="174"/>
      <c r="DJ135" s="174"/>
      <c r="DK135" s="174"/>
      <c r="DL135" s="174"/>
      <c r="DM135" s="174"/>
    </row>
    <row r="136" spans="2:117" ht="45.75">
      <c r="B136" s="14"/>
      <c r="C136" s="7" t="s">
        <v>1734</v>
      </c>
      <c r="D136" s="7">
        <f t="shared" si="13"/>
        <v>99</v>
      </c>
      <c r="E136" s="7">
        <f t="shared" si="14"/>
        <v>97</v>
      </c>
      <c r="F136" s="7">
        <v>3</v>
      </c>
      <c r="G136" s="7" t="s">
        <v>1781</v>
      </c>
      <c r="H136" s="8" t="s">
        <v>1672</v>
      </c>
      <c r="I136" s="7" t="s">
        <v>1802</v>
      </c>
      <c r="J136" s="15" t="s">
        <v>1737</v>
      </c>
      <c r="K136" s="16"/>
      <c r="L136" s="16"/>
      <c r="M136" s="7" t="s">
        <v>1803</v>
      </c>
      <c r="N136" s="7"/>
      <c r="O136" s="34" t="s">
        <v>1804</v>
      </c>
      <c r="P136" s="8" t="s">
        <v>1540</v>
      </c>
      <c r="Q136" s="8"/>
      <c r="R136" s="373" t="s">
        <v>1739</v>
      </c>
      <c r="S136" s="80" t="s">
        <v>1805</v>
      </c>
      <c r="T136" s="209" t="s">
        <v>1468</v>
      </c>
      <c r="U136" s="331"/>
      <c r="V136" s="159"/>
      <c r="W136" s="159"/>
      <c r="X136" s="159"/>
      <c r="Y136" s="159"/>
      <c r="Z136" s="159"/>
      <c r="AA136" s="159"/>
      <c r="AB136" s="159"/>
      <c r="AC136" s="159"/>
      <c r="AD136" s="159"/>
      <c r="AE136" s="159"/>
      <c r="AF136" s="159"/>
      <c r="AG136" s="159"/>
      <c r="AH136" s="159"/>
      <c r="AI136" s="159"/>
      <c r="AJ136" s="159"/>
      <c r="AK136" s="159"/>
      <c r="AL136" s="159"/>
      <c r="AM136" s="159"/>
      <c r="AN136" s="159"/>
      <c r="AO136" s="159"/>
      <c r="AP136" s="159"/>
      <c r="AQ136" s="159"/>
      <c r="AR136" s="159"/>
      <c r="AS136" s="176"/>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59"/>
      <c r="BS136" s="159"/>
      <c r="BT136" s="159"/>
      <c r="BU136" s="159"/>
      <c r="BV136" s="159"/>
      <c r="BW136" s="159"/>
      <c r="BX136" s="159"/>
      <c r="BY136" s="159"/>
      <c r="BZ136" s="159"/>
      <c r="CA136" s="159"/>
      <c r="CB136" s="159"/>
      <c r="CC136" s="159"/>
      <c r="CD136" s="159"/>
      <c r="CE136" s="159"/>
      <c r="CF136" s="159"/>
      <c r="CG136" s="159"/>
      <c r="CH136" s="159"/>
      <c r="CI136" s="159"/>
      <c r="CJ136" s="159"/>
      <c r="CK136" s="159"/>
      <c r="CL136" s="159"/>
      <c r="CM136" s="159"/>
      <c r="CN136" s="159"/>
      <c r="CO136" s="159"/>
      <c r="CP136" s="174"/>
      <c r="CQ136" s="174"/>
      <c r="CR136" s="174"/>
      <c r="CS136" s="174"/>
      <c r="CT136" s="174"/>
      <c r="CU136" s="174"/>
      <c r="CV136" s="174"/>
      <c r="CW136" s="174"/>
      <c r="CX136" s="174"/>
      <c r="CY136" s="174"/>
      <c r="CZ136" s="174"/>
      <c r="DA136" s="174"/>
      <c r="DB136" s="174"/>
      <c r="DC136" s="174"/>
      <c r="DD136" s="174"/>
      <c r="DE136" s="174"/>
      <c r="DF136" s="174"/>
      <c r="DG136" s="174"/>
      <c r="DH136" s="174"/>
      <c r="DI136" s="174"/>
      <c r="DJ136" s="174"/>
      <c r="DK136" s="174"/>
      <c r="DL136" s="174"/>
      <c r="DM136" s="174"/>
    </row>
    <row r="137" spans="2:117" ht="45.75">
      <c r="B137" s="14"/>
      <c r="C137" s="7" t="s">
        <v>1734</v>
      </c>
      <c r="D137" s="7">
        <f t="shared" si="13"/>
        <v>102</v>
      </c>
      <c r="E137" s="7">
        <f t="shared" si="14"/>
        <v>100</v>
      </c>
      <c r="F137" s="7">
        <v>3</v>
      </c>
      <c r="G137" s="7" t="s">
        <v>1781</v>
      </c>
      <c r="H137" s="8" t="s">
        <v>1672</v>
      </c>
      <c r="I137" s="7" t="s">
        <v>1806</v>
      </c>
      <c r="J137" s="15" t="s">
        <v>1737</v>
      </c>
      <c r="K137" s="16"/>
      <c r="L137" s="16"/>
      <c r="M137" s="7" t="s">
        <v>1807</v>
      </c>
      <c r="N137" s="7"/>
      <c r="O137" s="34" t="s">
        <v>1808</v>
      </c>
      <c r="P137" s="8" t="s">
        <v>1540</v>
      </c>
      <c r="Q137" s="8"/>
      <c r="R137" s="373" t="s">
        <v>1739</v>
      </c>
      <c r="S137" s="80" t="s">
        <v>1809</v>
      </c>
      <c r="T137" s="209" t="s">
        <v>1468</v>
      </c>
      <c r="U137" s="331"/>
      <c r="V137" s="159"/>
      <c r="W137" s="159"/>
      <c r="X137" s="159"/>
      <c r="Y137" s="159"/>
      <c r="Z137" s="159"/>
      <c r="AA137" s="159"/>
      <c r="AB137" s="159"/>
      <c r="AC137" s="159"/>
      <c r="AD137" s="159"/>
      <c r="AE137" s="159"/>
      <c r="AF137" s="159"/>
      <c r="AG137" s="159"/>
      <c r="AH137" s="159"/>
      <c r="AI137" s="159"/>
      <c r="AJ137" s="159"/>
      <c r="AK137" s="159"/>
      <c r="AL137" s="159"/>
      <c r="AM137" s="159"/>
      <c r="AN137" s="159"/>
      <c r="AO137" s="159"/>
      <c r="AP137" s="159"/>
      <c r="AQ137" s="159"/>
      <c r="AR137" s="159"/>
      <c r="AS137" s="176"/>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59"/>
      <c r="BS137" s="159"/>
      <c r="BT137" s="159"/>
      <c r="BU137" s="159"/>
      <c r="BV137" s="159"/>
      <c r="BW137" s="159"/>
      <c r="BX137" s="159"/>
      <c r="BY137" s="159"/>
      <c r="BZ137" s="159"/>
      <c r="CA137" s="159"/>
      <c r="CB137" s="159"/>
      <c r="CC137" s="159"/>
      <c r="CD137" s="159"/>
      <c r="CE137" s="159"/>
      <c r="CF137" s="159"/>
      <c r="CG137" s="159"/>
      <c r="CH137" s="159"/>
      <c r="CI137" s="159"/>
      <c r="CJ137" s="159"/>
      <c r="CK137" s="159"/>
      <c r="CL137" s="159"/>
      <c r="CM137" s="159"/>
      <c r="CN137" s="159"/>
      <c r="CO137" s="159"/>
      <c r="CP137" s="174"/>
      <c r="CQ137" s="174"/>
      <c r="CR137" s="174"/>
      <c r="CS137" s="174"/>
      <c r="CT137" s="174"/>
      <c r="CU137" s="174"/>
      <c r="CV137" s="174"/>
      <c r="CW137" s="174"/>
      <c r="CX137" s="174"/>
      <c r="CY137" s="174"/>
      <c r="CZ137" s="174"/>
      <c r="DA137" s="174"/>
      <c r="DB137" s="174"/>
      <c r="DC137" s="174"/>
      <c r="DD137" s="174"/>
      <c r="DE137" s="174"/>
      <c r="DF137" s="174"/>
      <c r="DG137" s="174"/>
      <c r="DH137" s="174"/>
      <c r="DI137" s="174"/>
      <c r="DJ137" s="174"/>
      <c r="DK137" s="174"/>
      <c r="DL137" s="174"/>
      <c r="DM137" s="174"/>
    </row>
    <row r="138" spans="2:117" ht="30.75">
      <c r="B138" s="14"/>
      <c r="C138" s="7" t="s">
        <v>1734</v>
      </c>
      <c r="D138" s="7">
        <f t="shared" si="13"/>
        <v>105</v>
      </c>
      <c r="E138" s="7">
        <f t="shared" si="14"/>
        <v>103</v>
      </c>
      <c r="F138" s="7">
        <v>3</v>
      </c>
      <c r="G138" s="7" t="s">
        <v>1781</v>
      </c>
      <c r="H138" s="8" t="s">
        <v>1672</v>
      </c>
      <c r="I138" s="7" t="s">
        <v>1810</v>
      </c>
      <c r="J138" s="15" t="s">
        <v>1737</v>
      </c>
      <c r="K138" s="16"/>
      <c r="L138" s="16"/>
      <c r="M138" s="7" t="s">
        <v>1811</v>
      </c>
      <c r="N138" s="7"/>
      <c r="O138" s="34" t="s">
        <v>1797</v>
      </c>
      <c r="P138" s="8" t="s">
        <v>1540</v>
      </c>
      <c r="Q138" s="8"/>
      <c r="R138" s="373" t="s">
        <v>1739</v>
      </c>
      <c r="S138" s="80" t="s">
        <v>1812</v>
      </c>
      <c r="T138" s="209" t="s">
        <v>1468</v>
      </c>
      <c r="U138" s="331"/>
      <c r="V138" s="159"/>
      <c r="W138" s="159"/>
      <c r="X138" s="159"/>
      <c r="Y138" s="159"/>
      <c r="Z138" s="159"/>
      <c r="AA138" s="159"/>
      <c r="AB138" s="159"/>
      <c r="AC138" s="159"/>
      <c r="AD138" s="159"/>
      <c r="AE138" s="159"/>
      <c r="AF138" s="159"/>
      <c r="AG138" s="159"/>
      <c r="AH138" s="159"/>
      <c r="AI138" s="159"/>
      <c r="AJ138" s="159"/>
      <c r="AK138" s="159"/>
      <c r="AL138" s="159"/>
      <c r="AM138" s="159"/>
      <c r="AN138" s="159"/>
      <c r="AO138" s="159"/>
      <c r="AP138" s="159"/>
      <c r="AQ138" s="159"/>
      <c r="AR138" s="159"/>
      <c r="AS138" s="176"/>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59"/>
      <c r="BS138" s="159"/>
      <c r="BT138" s="159"/>
      <c r="BU138" s="159"/>
      <c r="BV138" s="159"/>
      <c r="BW138" s="159"/>
      <c r="BX138" s="159"/>
      <c r="BY138" s="159"/>
      <c r="BZ138" s="159"/>
      <c r="CA138" s="159"/>
      <c r="CB138" s="159"/>
      <c r="CC138" s="159"/>
      <c r="CD138" s="159"/>
      <c r="CE138" s="159"/>
      <c r="CF138" s="159"/>
      <c r="CG138" s="159"/>
      <c r="CH138" s="159"/>
      <c r="CI138" s="159"/>
      <c r="CJ138" s="159"/>
      <c r="CK138" s="159"/>
      <c r="CL138" s="159"/>
      <c r="CM138" s="159"/>
      <c r="CN138" s="159"/>
      <c r="CO138" s="159"/>
      <c r="CP138" s="174"/>
      <c r="CQ138" s="174"/>
      <c r="CR138" s="174"/>
      <c r="CS138" s="174"/>
      <c r="CT138" s="174"/>
      <c r="CU138" s="174"/>
      <c r="CV138" s="174"/>
      <c r="CW138" s="174"/>
      <c r="CX138" s="174"/>
      <c r="CY138" s="174"/>
      <c r="CZ138" s="174"/>
      <c r="DA138" s="174"/>
      <c r="DB138" s="174"/>
      <c r="DC138" s="174"/>
      <c r="DD138" s="174"/>
      <c r="DE138" s="174"/>
      <c r="DF138" s="174"/>
      <c r="DG138" s="174"/>
      <c r="DH138" s="174"/>
      <c r="DI138" s="174"/>
      <c r="DJ138" s="174"/>
      <c r="DK138" s="174"/>
      <c r="DL138" s="174"/>
      <c r="DM138" s="174"/>
    </row>
    <row r="139" spans="2:117">
      <c r="B139" s="14"/>
      <c r="C139" s="7" t="s">
        <v>1734</v>
      </c>
      <c r="D139" s="7">
        <f t="shared" si="13"/>
        <v>108</v>
      </c>
      <c r="E139" s="7">
        <f t="shared" si="14"/>
        <v>106</v>
      </c>
      <c r="F139" s="7">
        <v>3</v>
      </c>
      <c r="G139" s="7" t="s">
        <v>1781</v>
      </c>
      <c r="H139" s="8" t="s">
        <v>1672</v>
      </c>
      <c r="I139" s="7" t="s">
        <v>1813</v>
      </c>
      <c r="J139" s="15" t="s">
        <v>1737</v>
      </c>
      <c r="K139" s="16"/>
      <c r="L139" s="16"/>
      <c r="M139" s="7" t="s">
        <v>1814</v>
      </c>
      <c r="N139" s="7"/>
      <c r="O139" s="34" t="s">
        <v>1797</v>
      </c>
      <c r="P139" s="8" t="s">
        <v>1540</v>
      </c>
      <c r="Q139" s="8"/>
      <c r="R139" s="373" t="s">
        <v>1739</v>
      </c>
      <c r="S139" s="80" t="s">
        <v>1815</v>
      </c>
      <c r="T139" s="209" t="s">
        <v>1468</v>
      </c>
      <c r="U139" s="331"/>
      <c r="V139" s="159"/>
      <c r="W139" s="159"/>
      <c r="X139" s="159"/>
      <c r="Y139" s="159"/>
      <c r="Z139" s="159"/>
      <c r="AA139" s="159"/>
      <c r="AB139" s="159"/>
      <c r="AC139" s="159"/>
      <c r="AD139" s="159"/>
      <c r="AE139" s="159"/>
      <c r="AF139" s="159"/>
      <c r="AG139" s="159"/>
      <c r="AH139" s="159"/>
      <c r="AI139" s="159"/>
      <c r="AJ139" s="159"/>
      <c r="AK139" s="159"/>
      <c r="AL139" s="159"/>
      <c r="AM139" s="159"/>
      <c r="AN139" s="159"/>
      <c r="AO139" s="159"/>
      <c r="AP139" s="159"/>
      <c r="AQ139" s="159"/>
      <c r="AR139" s="159"/>
      <c r="AS139" s="176"/>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59"/>
      <c r="BS139" s="159"/>
      <c r="BT139" s="159"/>
      <c r="BU139" s="159"/>
      <c r="BV139" s="159"/>
      <c r="BW139" s="159"/>
      <c r="BX139" s="159"/>
      <c r="BY139" s="159"/>
      <c r="BZ139" s="159"/>
      <c r="CA139" s="159"/>
      <c r="CB139" s="159"/>
      <c r="CC139" s="159"/>
      <c r="CD139" s="159"/>
      <c r="CE139" s="159"/>
      <c r="CF139" s="159"/>
      <c r="CG139" s="159"/>
      <c r="CH139" s="159"/>
      <c r="CI139" s="159"/>
      <c r="CJ139" s="159"/>
      <c r="CK139" s="159"/>
      <c r="CL139" s="159"/>
      <c r="CM139" s="159"/>
      <c r="CN139" s="159"/>
      <c r="CO139" s="159"/>
      <c r="CP139" s="174"/>
      <c r="CQ139" s="174"/>
      <c r="CR139" s="174"/>
      <c r="CS139" s="174"/>
      <c r="CT139" s="174"/>
      <c r="CU139" s="174"/>
      <c r="CV139" s="174"/>
      <c r="CW139" s="174"/>
      <c r="CX139" s="174"/>
      <c r="CY139" s="174"/>
      <c r="CZ139" s="174"/>
      <c r="DA139" s="174"/>
      <c r="DB139" s="174"/>
      <c r="DC139" s="174"/>
      <c r="DD139" s="174"/>
      <c r="DE139" s="174"/>
      <c r="DF139" s="174"/>
      <c r="DG139" s="174"/>
      <c r="DH139" s="174"/>
      <c r="DI139" s="174"/>
      <c r="DJ139" s="174"/>
      <c r="DK139" s="174"/>
      <c r="DL139" s="174"/>
      <c r="DM139" s="174"/>
    </row>
    <row r="140" spans="2:117" ht="30.75">
      <c r="B140" s="14"/>
      <c r="C140" s="7" t="s">
        <v>1734</v>
      </c>
      <c r="D140" s="7">
        <f t="shared" si="13"/>
        <v>113</v>
      </c>
      <c r="E140" s="7">
        <f t="shared" si="14"/>
        <v>109</v>
      </c>
      <c r="F140" s="7">
        <v>5</v>
      </c>
      <c r="G140" s="7" t="s">
        <v>1781</v>
      </c>
      <c r="H140" s="8" t="s">
        <v>1672</v>
      </c>
      <c r="I140" s="7" t="s">
        <v>1816</v>
      </c>
      <c r="J140" s="15" t="s">
        <v>1737</v>
      </c>
      <c r="K140" s="16"/>
      <c r="L140" s="16"/>
      <c r="M140" s="7" t="s">
        <v>1817</v>
      </c>
      <c r="N140" s="7"/>
      <c r="O140" s="34" t="s">
        <v>1818</v>
      </c>
      <c r="P140" s="8" t="s">
        <v>1540</v>
      </c>
      <c r="Q140" s="8"/>
      <c r="R140" s="373" t="s">
        <v>1739</v>
      </c>
      <c r="S140" s="80" t="s">
        <v>1819</v>
      </c>
      <c r="T140" s="209" t="s">
        <v>1468</v>
      </c>
      <c r="U140" s="331"/>
      <c r="V140" s="159"/>
      <c r="W140" s="159"/>
      <c r="X140" s="159"/>
      <c r="Y140" s="159"/>
      <c r="Z140" s="159"/>
      <c r="AA140" s="159"/>
      <c r="AB140" s="159"/>
      <c r="AC140" s="159"/>
      <c r="AD140" s="159"/>
      <c r="AE140" s="159"/>
      <c r="AF140" s="159"/>
      <c r="AG140" s="159"/>
      <c r="AH140" s="159"/>
      <c r="AI140" s="159"/>
      <c r="AJ140" s="159"/>
      <c r="AK140" s="159"/>
      <c r="AL140" s="159"/>
      <c r="AM140" s="159"/>
      <c r="AN140" s="159"/>
      <c r="AO140" s="159"/>
      <c r="AP140" s="159"/>
      <c r="AQ140" s="159"/>
      <c r="AR140" s="159"/>
      <c r="AS140" s="176"/>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59"/>
      <c r="BS140" s="159"/>
      <c r="BT140" s="159"/>
      <c r="BU140" s="159"/>
      <c r="BV140" s="159"/>
      <c r="BW140" s="159"/>
      <c r="BX140" s="159"/>
      <c r="BY140" s="159"/>
      <c r="BZ140" s="159"/>
      <c r="CA140" s="159"/>
      <c r="CB140" s="159"/>
      <c r="CC140" s="159"/>
      <c r="CD140" s="159"/>
      <c r="CE140" s="159"/>
      <c r="CF140" s="159"/>
      <c r="CG140" s="159"/>
      <c r="CH140" s="159"/>
      <c r="CI140" s="159"/>
      <c r="CJ140" s="159"/>
      <c r="CK140" s="159"/>
      <c r="CL140" s="159"/>
      <c r="CM140" s="159"/>
      <c r="CN140" s="159"/>
      <c r="CO140" s="159"/>
      <c r="CP140" s="174"/>
      <c r="CQ140" s="174"/>
      <c r="CR140" s="174"/>
      <c r="CS140" s="174"/>
      <c r="CT140" s="174"/>
      <c r="CU140" s="174"/>
      <c r="CV140" s="174"/>
      <c r="CW140" s="174"/>
      <c r="CX140" s="174"/>
      <c r="CY140" s="174"/>
      <c r="CZ140" s="174"/>
      <c r="DA140" s="174"/>
      <c r="DB140" s="174"/>
      <c r="DC140" s="174"/>
      <c r="DD140" s="174"/>
      <c r="DE140" s="174"/>
      <c r="DF140" s="174"/>
      <c r="DG140" s="174"/>
      <c r="DH140" s="174"/>
      <c r="DI140" s="174"/>
      <c r="DJ140" s="174"/>
      <c r="DK140" s="174"/>
      <c r="DL140" s="174"/>
      <c r="DM140" s="174"/>
    </row>
    <row r="141" spans="2:117" ht="45.75">
      <c r="B141" s="14"/>
      <c r="C141" s="7" t="s">
        <v>1734</v>
      </c>
      <c r="D141" s="7">
        <f t="shared" si="13"/>
        <v>114</v>
      </c>
      <c r="E141" s="7">
        <f t="shared" si="14"/>
        <v>114</v>
      </c>
      <c r="F141" s="7">
        <v>1</v>
      </c>
      <c r="G141" s="7" t="s">
        <v>1781</v>
      </c>
      <c r="H141" s="8" t="s">
        <v>1672</v>
      </c>
      <c r="I141" s="7" t="s">
        <v>1820</v>
      </c>
      <c r="J141" s="15" t="s">
        <v>1737</v>
      </c>
      <c r="K141" s="16"/>
      <c r="L141" s="16"/>
      <c r="M141" s="7" t="s">
        <v>1821</v>
      </c>
      <c r="N141" s="7"/>
      <c r="O141" s="34" t="s">
        <v>1722</v>
      </c>
      <c r="P141" s="8" t="s">
        <v>1540</v>
      </c>
      <c r="Q141" s="8"/>
      <c r="R141" s="373" t="s">
        <v>1739</v>
      </c>
      <c r="S141" s="80" t="s">
        <v>1822</v>
      </c>
      <c r="T141" s="209" t="s">
        <v>1468</v>
      </c>
      <c r="U141" s="331"/>
      <c r="V141" s="159"/>
      <c r="W141" s="159"/>
      <c r="X141" s="159"/>
      <c r="Y141" s="159"/>
      <c r="Z141" s="159"/>
      <c r="AA141" s="159"/>
      <c r="AB141" s="159"/>
      <c r="AC141" s="159"/>
      <c r="AD141" s="159"/>
      <c r="AE141" s="159"/>
      <c r="AF141" s="159"/>
      <c r="AG141" s="159"/>
      <c r="AH141" s="159"/>
      <c r="AI141" s="159"/>
      <c r="AJ141" s="159"/>
      <c r="AK141" s="159"/>
      <c r="AL141" s="159"/>
      <c r="AM141" s="159"/>
      <c r="AN141" s="159"/>
      <c r="AO141" s="159"/>
      <c r="AP141" s="159"/>
      <c r="AQ141" s="159"/>
      <c r="AR141" s="159"/>
      <c r="AS141" s="176"/>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59"/>
      <c r="BS141" s="159"/>
      <c r="BT141" s="159"/>
      <c r="BU141" s="159"/>
      <c r="BV141" s="159"/>
      <c r="BW141" s="159"/>
      <c r="BX141" s="159"/>
      <c r="BY141" s="159"/>
      <c r="BZ141" s="159"/>
      <c r="CA141" s="159"/>
      <c r="CB141" s="159"/>
      <c r="CC141" s="159"/>
      <c r="CD141" s="159"/>
      <c r="CE141" s="159"/>
      <c r="CF141" s="159"/>
      <c r="CG141" s="159"/>
      <c r="CH141" s="159"/>
      <c r="CI141" s="159"/>
      <c r="CJ141" s="159"/>
      <c r="CK141" s="159"/>
      <c r="CL141" s="159"/>
      <c r="CM141" s="159"/>
      <c r="CN141" s="159"/>
      <c r="CO141" s="159"/>
      <c r="CP141" s="174"/>
      <c r="CQ141" s="174"/>
      <c r="CR141" s="174"/>
      <c r="CS141" s="174"/>
      <c r="CT141" s="174"/>
      <c r="CU141" s="174"/>
      <c r="CV141" s="174"/>
      <c r="CW141" s="174"/>
      <c r="CX141" s="174"/>
      <c r="CY141" s="174"/>
      <c r="CZ141" s="174"/>
      <c r="DA141" s="174"/>
      <c r="DB141" s="174"/>
      <c r="DC141" s="174"/>
      <c r="DD141" s="174"/>
      <c r="DE141" s="174"/>
      <c r="DF141" s="174"/>
      <c r="DG141" s="174"/>
      <c r="DH141" s="174"/>
      <c r="DI141" s="174"/>
      <c r="DJ141" s="174"/>
      <c r="DK141" s="174"/>
      <c r="DL141" s="174"/>
      <c r="DM141" s="174"/>
    </row>
    <row r="142" spans="2:117">
      <c r="B142" s="14"/>
      <c r="C142" s="7" t="s">
        <v>1734</v>
      </c>
      <c r="D142" s="7">
        <f t="shared" si="13"/>
        <v>116</v>
      </c>
      <c r="E142" s="7">
        <f t="shared" si="14"/>
        <v>115</v>
      </c>
      <c r="F142" s="7">
        <v>2</v>
      </c>
      <c r="G142" s="24" t="s">
        <v>252</v>
      </c>
      <c r="H142" s="8"/>
      <c r="I142" s="24"/>
      <c r="J142" s="15" t="s">
        <v>1737</v>
      </c>
      <c r="K142" s="16"/>
      <c r="L142" s="16"/>
      <c r="M142" s="7"/>
      <c r="N142" s="7"/>
      <c r="O142" s="8"/>
      <c r="P142" s="8"/>
      <c r="Q142" s="8"/>
      <c r="R142" s="372"/>
      <c r="S142" s="32" t="s">
        <v>1823</v>
      </c>
      <c r="T142" s="209" t="s">
        <v>1468</v>
      </c>
      <c r="U142" s="331"/>
      <c r="V142" s="159"/>
      <c r="W142" s="159"/>
      <c r="X142" s="159"/>
      <c r="Y142" s="159"/>
      <c r="Z142" s="159"/>
      <c r="AA142" s="159"/>
      <c r="AB142" s="159"/>
      <c r="AC142" s="159"/>
      <c r="AD142" s="159"/>
      <c r="AE142" s="159"/>
      <c r="AF142" s="159"/>
      <c r="AG142" s="159"/>
      <c r="AH142" s="159"/>
      <c r="AI142" s="159"/>
      <c r="AJ142" s="159"/>
      <c r="AK142" s="159"/>
      <c r="AL142" s="159"/>
      <c r="AM142" s="159"/>
      <c r="AN142" s="159"/>
      <c r="AO142" s="159"/>
      <c r="AP142" s="159"/>
      <c r="AQ142" s="159"/>
      <c r="AR142" s="159"/>
      <c r="AS142" s="176"/>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59"/>
      <c r="BS142" s="159"/>
      <c r="BT142" s="159"/>
      <c r="BU142" s="159"/>
      <c r="BV142" s="159"/>
      <c r="BW142" s="159"/>
      <c r="BX142" s="159"/>
      <c r="BY142" s="159"/>
      <c r="BZ142" s="159"/>
      <c r="CA142" s="159"/>
      <c r="CB142" s="159"/>
      <c r="CC142" s="159"/>
      <c r="CD142" s="159"/>
      <c r="CE142" s="159"/>
      <c r="CF142" s="159"/>
      <c r="CG142" s="159"/>
      <c r="CH142" s="159"/>
      <c r="CI142" s="159"/>
      <c r="CJ142" s="159"/>
      <c r="CK142" s="159"/>
      <c r="CL142" s="159"/>
      <c r="CM142" s="159"/>
      <c r="CN142" s="159"/>
      <c r="CO142" s="159"/>
      <c r="CP142" s="174"/>
      <c r="CQ142" s="174"/>
      <c r="CR142" s="174"/>
      <c r="CS142" s="174"/>
      <c r="CT142" s="174"/>
      <c r="CU142" s="174"/>
      <c r="CV142" s="174"/>
      <c r="CW142" s="174"/>
      <c r="CX142" s="174"/>
      <c r="CY142" s="174"/>
      <c r="CZ142" s="174"/>
      <c r="DA142" s="174"/>
      <c r="DB142" s="174"/>
      <c r="DC142" s="174"/>
      <c r="DD142" s="174"/>
      <c r="DE142" s="174"/>
      <c r="DF142" s="174"/>
      <c r="DG142" s="174"/>
      <c r="DH142" s="174"/>
      <c r="DI142" s="174"/>
      <c r="DJ142" s="174"/>
      <c r="DK142" s="174"/>
      <c r="DL142" s="174"/>
      <c r="DM142" s="174"/>
    </row>
    <row r="143" spans="2:117">
      <c r="B143" s="14"/>
      <c r="C143" s="7" t="s">
        <v>1734</v>
      </c>
      <c r="D143" s="7">
        <f t="shared" si="13"/>
        <v>118</v>
      </c>
      <c r="E143" s="7">
        <f t="shared" si="14"/>
        <v>117</v>
      </c>
      <c r="F143" s="7">
        <v>2</v>
      </c>
      <c r="G143" s="24" t="s">
        <v>252</v>
      </c>
      <c r="H143" s="8"/>
      <c r="I143" s="24"/>
      <c r="J143" s="15"/>
      <c r="K143" s="16"/>
      <c r="L143" s="16"/>
      <c r="M143" s="7"/>
      <c r="N143" s="7"/>
      <c r="O143" s="8"/>
      <c r="P143" s="8"/>
      <c r="Q143" s="8"/>
      <c r="R143" s="372"/>
      <c r="S143" s="80"/>
      <c r="T143" s="209" t="s">
        <v>1468</v>
      </c>
      <c r="U143" s="331"/>
      <c r="V143" s="159"/>
      <c r="W143" s="159"/>
      <c r="X143" s="159"/>
      <c r="Y143" s="159"/>
      <c r="Z143" s="159"/>
      <c r="AA143" s="159"/>
      <c r="AB143" s="159"/>
      <c r="AC143" s="159"/>
      <c r="AD143" s="159"/>
      <c r="AE143" s="159"/>
      <c r="AF143" s="159"/>
      <c r="AG143" s="159"/>
      <c r="AH143" s="159"/>
      <c r="AI143" s="159"/>
      <c r="AJ143" s="159"/>
      <c r="AK143" s="159"/>
      <c r="AL143" s="159"/>
      <c r="AM143" s="159"/>
      <c r="AN143" s="159"/>
      <c r="AO143" s="159"/>
      <c r="AP143" s="159"/>
      <c r="AQ143" s="159"/>
      <c r="AR143" s="159"/>
      <c r="AS143" s="176"/>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59"/>
      <c r="BS143" s="159"/>
      <c r="BT143" s="159"/>
      <c r="BU143" s="159"/>
      <c r="BV143" s="159"/>
      <c r="BW143" s="159"/>
      <c r="BX143" s="159"/>
      <c r="BY143" s="159"/>
      <c r="BZ143" s="159"/>
      <c r="CA143" s="159"/>
      <c r="CB143" s="159"/>
      <c r="CC143" s="159"/>
      <c r="CD143" s="159"/>
      <c r="CE143" s="159"/>
      <c r="CF143" s="159"/>
      <c r="CG143" s="159"/>
      <c r="CH143" s="159"/>
      <c r="CI143" s="159"/>
      <c r="CJ143" s="159"/>
      <c r="CK143" s="159"/>
      <c r="CL143" s="159"/>
      <c r="CM143" s="159"/>
      <c r="CN143" s="159"/>
      <c r="CO143" s="159"/>
      <c r="CP143" s="174"/>
      <c r="CQ143" s="174"/>
      <c r="CR143" s="174"/>
      <c r="CS143" s="174"/>
      <c r="CT143" s="174"/>
      <c r="CU143" s="174"/>
      <c r="CV143" s="174"/>
      <c r="CW143" s="174"/>
      <c r="CX143" s="174"/>
      <c r="CY143" s="174"/>
      <c r="CZ143" s="174"/>
      <c r="DA143" s="174"/>
      <c r="DB143" s="174"/>
      <c r="DC143" s="174"/>
      <c r="DD143" s="174"/>
      <c r="DE143" s="174"/>
      <c r="DF143" s="174"/>
      <c r="DG143" s="174"/>
      <c r="DH143" s="174"/>
      <c r="DI143" s="174"/>
      <c r="DJ143" s="174"/>
      <c r="DK143" s="174"/>
      <c r="DL143" s="174"/>
      <c r="DM143" s="174"/>
    </row>
    <row r="144" spans="2:117">
      <c r="B144" s="14"/>
      <c r="C144" s="7" t="s">
        <v>1734</v>
      </c>
      <c r="D144" s="7">
        <f t="shared" si="13"/>
        <v>124</v>
      </c>
      <c r="E144" s="7">
        <f t="shared" si="14"/>
        <v>119</v>
      </c>
      <c r="F144" s="7">
        <v>6</v>
      </c>
      <c r="G144" s="24" t="s">
        <v>252</v>
      </c>
      <c r="H144" s="8"/>
      <c r="I144" s="24"/>
      <c r="J144" s="15"/>
      <c r="K144" s="16"/>
      <c r="L144" s="16"/>
      <c r="M144" s="7"/>
      <c r="N144" s="7"/>
      <c r="O144" s="8"/>
      <c r="P144" s="8"/>
      <c r="Q144" s="8"/>
      <c r="R144" s="372"/>
      <c r="S144" s="80"/>
      <c r="T144" s="209" t="s">
        <v>1468</v>
      </c>
      <c r="U144" s="331"/>
      <c r="V144" s="159"/>
      <c r="W144" s="159"/>
      <c r="X144" s="159"/>
      <c r="Y144" s="159"/>
      <c r="Z144" s="159"/>
      <c r="AA144" s="159"/>
      <c r="AB144" s="159"/>
      <c r="AC144" s="159"/>
      <c r="AD144" s="159"/>
      <c r="AE144" s="159"/>
      <c r="AF144" s="159"/>
      <c r="AG144" s="159"/>
      <c r="AH144" s="159"/>
      <c r="AI144" s="159"/>
      <c r="AJ144" s="159"/>
      <c r="AK144" s="159"/>
      <c r="AL144" s="159"/>
      <c r="AM144" s="159"/>
      <c r="AN144" s="159"/>
      <c r="AO144" s="159"/>
      <c r="AP144" s="159"/>
      <c r="AQ144" s="159"/>
      <c r="AR144" s="159"/>
      <c r="AS144" s="176"/>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59"/>
      <c r="BS144" s="159"/>
      <c r="BT144" s="159"/>
      <c r="BU144" s="159"/>
      <c r="BV144" s="159"/>
      <c r="BW144" s="159"/>
      <c r="BX144" s="159"/>
      <c r="BY144" s="159"/>
      <c r="BZ144" s="159"/>
      <c r="CA144" s="159"/>
      <c r="CB144" s="159"/>
      <c r="CC144" s="159"/>
      <c r="CD144" s="159"/>
      <c r="CE144" s="159"/>
      <c r="CF144" s="159"/>
      <c r="CG144" s="159"/>
      <c r="CH144" s="159"/>
      <c r="CI144" s="159"/>
      <c r="CJ144" s="159"/>
      <c r="CK144" s="159"/>
      <c r="CL144" s="159"/>
      <c r="CM144" s="159"/>
      <c r="CN144" s="159"/>
      <c r="CO144" s="159"/>
      <c r="CP144" s="174"/>
      <c r="CQ144" s="174"/>
      <c r="CR144" s="174"/>
      <c r="CS144" s="174"/>
      <c r="CT144" s="174"/>
      <c r="CU144" s="174"/>
      <c r="CV144" s="174"/>
      <c r="CW144" s="174"/>
      <c r="CX144" s="174"/>
      <c r="CY144" s="174"/>
      <c r="CZ144" s="174"/>
      <c r="DA144" s="174"/>
      <c r="DB144" s="174"/>
      <c r="DC144" s="174"/>
      <c r="DD144" s="174"/>
      <c r="DE144" s="174"/>
      <c r="DF144" s="174"/>
      <c r="DG144" s="174"/>
      <c r="DH144" s="174"/>
      <c r="DI144" s="174"/>
      <c r="DJ144" s="174"/>
      <c r="DK144" s="174"/>
      <c r="DL144" s="174"/>
      <c r="DM144" s="174"/>
    </row>
    <row r="145" spans="2:117" ht="30.75">
      <c r="B145" s="126"/>
      <c r="C145" s="127" t="s">
        <v>1734</v>
      </c>
      <c r="D145" s="127">
        <f t="shared" si="13"/>
        <v>127</v>
      </c>
      <c r="E145" s="127">
        <f t="shared" si="14"/>
        <v>125</v>
      </c>
      <c r="F145" s="128">
        <v>3</v>
      </c>
      <c r="G145" s="128" t="s">
        <v>1735</v>
      </c>
      <c r="H145" s="129" t="s">
        <v>1672</v>
      </c>
      <c r="I145" s="128" t="s">
        <v>1824</v>
      </c>
      <c r="J145" s="130" t="s">
        <v>1737</v>
      </c>
      <c r="K145" s="131"/>
      <c r="L145" s="131"/>
      <c r="M145" s="127" t="s">
        <v>1825</v>
      </c>
      <c r="N145" s="127"/>
      <c r="O145" s="129" t="s">
        <v>1826</v>
      </c>
      <c r="P145" s="129" t="s">
        <v>1540</v>
      </c>
      <c r="Q145" s="129"/>
      <c r="R145" s="373" t="s">
        <v>1687</v>
      </c>
      <c r="S145" s="132" t="s">
        <v>1827</v>
      </c>
      <c r="T145" s="209" t="s">
        <v>1468</v>
      </c>
      <c r="U145" s="331"/>
      <c r="V145" s="159"/>
      <c r="W145" s="159"/>
      <c r="X145" s="159"/>
      <c r="Y145" s="159"/>
      <c r="Z145" s="159"/>
      <c r="AA145" s="159"/>
      <c r="AB145" s="159"/>
      <c r="AC145" s="159"/>
      <c r="AD145" s="159"/>
      <c r="AE145" s="159"/>
      <c r="AF145" s="159"/>
      <c r="AG145" s="159"/>
      <c r="AH145" s="159"/>
      <c r="AI145" s="159"/>
      <c r="AJ145" s="159"/>
      <c r="AK145" s="159"/>
      <c r="AL145" s="159"/>
      <c r="AM145" s="159"/>
      <c r="AN145" s="159"/>
      <c r="AO145" s="159"/>
      <c r="AP145" s="159"/>
      <c r="AQ145" s="159"/>
      <c r="AR145" s="159"/>
      <c r="AS145" s="176"/>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59"/>
      <c r="BS145" s="159"/>
      <c r="BT145" s="159"/>
      <c r="BU145" s="159"/>
      <c r="BV145" s="159"/>
      <c r="BW145" s="159"/>
      <c r="BX145" s="159"/>
      <c r="BY145" s="159"/>
      <c r="BZ145" s="159"/>
      <c r="CA145" s="159"/>
      <c r="CB145" s="159"/>
      <c r="CC145" s="159"/>
      <c r="CD145" s="159"/>
      <c r="CE145" s="159"/>
      <c r="CF145" s="159"/>
      <c r="CG145" s="159"/>
      <c r="CH145" s="159"/>
      <c r="CI145" s="159"/>
      <c r="CJ145" s="159"/>
      <c r="CK145" s="159"/>
      <c r="CL145" s="159"/>
      <c r="CM145" s="159"/>
      <c r="CN145" s="159"/>
      <c r="CO145" s="159"/>
      <c r="CP145" s="174"/>
      <c r="CQ145" s="174"/>
      <c r="CR145" s="174"/>
      <c r="CS145" s="174"/>
      <c r="CT145" s="174"/>
      <c r="CU145" s="174"/>
      <c r="CV145" s="174"/>
      <c r="CW145" s="174"/>
      <c r="CX145" s="174"/>
      <c r="CY145" s="174"/>
      <c r="CZ145" s="174"/>
      <c r="DA145" s="174"/>
      <c r="DB145" s="174"/>
      <c r="DC145" s="174"/>
      <c r="DD145" s="174"/>
      <c r="DE145" s="174"/>
      <c r="DF145" s="174"/>
      <c r="DG145" s="174"/>
      <c r="DH145" s="174"/>
      <c r="DI145" s="174"/>
      <c r="DJ145" s="174"/>
      <c r="DK145" s="174"/>
      <c r="DL145" s="174"/>
      <c r="DM145" s="174"/>
    </row>
    <row r="146" spans="2:117">
      <c r="B146" s="14"/>
      <c r="C146" s="7"/>
      <c r="D146" s="7"/>
      <c r="E146" s="7"/>
      <c r="F146" s="7"/>
      <c r="G146" s="7"/>
      <c r="H146" s="8"/>
      <c r="I146" s="7"/>
      <c r="J146" s="9"/>
      <c r="K146" s="7"/>
      <c r="L146" s="7"/>
      <c r="M146" s="7"/>
      <c r="N146" s="7"/>
      <c r="O146" s="8"/>
      <c r="P146" s="8"/>
      <c r="Q146" s="8"/>
      <c r="S146" s="80"/>
      <c r="T146" s="209" t="s">
        <v>1468</v>
      </c>
      <c r="U146" s="331"/>
      <c r="V146" s="159"/>
      <c r="W146" s="159"/>
      <c r="X146" s="159"/>
      <c r="Y146" s="159"/>
      <c r="Z146" s="159"/>
      <c r="AA146" s="159"/>
      <c r="AB146" s="159"/>
      <c r="AC146" s="159"/>
      <c r="AD146" s="159"/>
      <c r="AE146" s="159"/>
      <c r="AF146" s="159"/>
      <c r="AG146" s="159"/>
      <c r="AH146" s="159"/>
      <c r="AI146" s="159"/>
      <c r="AJ146" s="159"/>
      <c r="AK146" s="159"/>
      <c r="AL146" s="159"/>
      <c r="AM146" s="159"/>
      <c r="AN146" s="159"/>
      <c r="AO146" s="159"/>
      <c r="AP146" s="159"/>
      <c r="AQ146" s="159"/>
      <c r="AR146" s="159"/>
      <c r="AS146" s="176"/>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59"/>
      <c r="BS146" s="159"/>
      <c r="BT146" s="159"/>
      <c r="BU146" s="159"/>
      <c r="BV146" s="159"/>
      <c r="BW146" s="159"/>
      <c r="BX146" s="159"/>
      <c r="BY146" s="159"/>
      <c r="BZ146" s="159"/>
      <c r="CA146" s="159"/>
      <c r="CB146" s="159"/>
      <c r="CC146" s="159"/>
      <c r="CD146" s="159"/>
      <c r="CE146" s="159"/>
      <c r="CF146" s="159"/>
      <c r="CG146" s="159"/>
      <c r="CH146" s="159"/>
      <c r="CI146" s="159"/>
      <c r="CJ146" s="159"/>
      <c r="CK146" s="159"/>
      <c r="CL146" s="159"/>
      <c r="CM146" s="159"/>
      <c r="CN146" s="159"/>
      <c r="CO146" s="159"/>
      <c r="CP146" s="174"/>
      <c r="CQ146" s="174"/>
      <c r="CR146" s="174"/>
      <c r="CS146" s="174"/>
      <c r="CT146" s="174"/>
      <c r="CU146" s="174"/>
      <c r="CV146" s="174"/>
      <c r="CW146" s="174"/>
      <c r="CX146" s="174"/>
      <c r="CY146" s="174"/>
      <c r="CZ146" s="174"/>
      <c r="DA146" s="174"/>
      <c r="DB146" s="174"/>
      <c r="DC146" s="174"/>
      <c r="DD146" s="174"/>
      <c r="DE146" s="174"/>
      <c r="DF146" s="174"/>
      <c r="DG146" s="174"/>
      <c r="DH146" s="174"/>
      <c r="DI146" s="174"/>
      <c r="DJ146" s="174"/>
      <c r="DK146" s="174"/>
      <c r="DL146" s="174"/>
      <c r="DM146" s="174"/>
    </row>
    <row r="147" spans="2:117">
      <c r="B147" s="14"/>
      <c r="C147" s="7" t="s">
        <v>1828</v>
      </c>
      <c r="D147" s="7">
        <f t="shared" ref="D147:D210" si="16">E147+F147-1</f>
        <v>15</v>
      </c>
      <c r="E147" s="7">
        <v>0</v>
      </c>
      <c r="F147" s="7">
        <v>16</v>
      </c>
      <c r="G147" s="7" t="s">
        <v>1829</v>
      </c>
      <c r="H147" s="8" t="s">
        <v>1672</v>
      </c>
      <c r="I147" s="7" t="s">
        <v>1830</v>
      </c>
      <c r="J147" s="15" t="s">
        <v>1831</v>
      </c>
      <c r="K147" s="16" t="s">
        <v>1675</v>
      </c>
      <c r="L147" s="16">
        <v>2</v>
      </c>
      <c r="M147" s="7"/>
      <c r="N147" s="7"/>
      <c r="O147" s="8" t="s">
        <v>1832</v>
      </c>
      <c r="P147" s="8" t="s">
        <v>1653</v>
      </c>
      <c r="Q147" s="8"/>
      <c r="R147" s="373" t="s">
        <v>1687</v>
      </c>
      <c r="S147" s="80" t="s">
        <v>1833</v>
      </c>
      <c r="T147" s="209" t="s">
        <v>1468</v>
      </c>
      <c r="U147" s="331"/>
      <c r="V147" s="159"/>
      <c r="W147" s="159"/>
      <c r="X147" s="159"/>
      <c r="Y147" s="159"/>
      <c r="Z147" s="159"/>
      <c r="AA147" s="159"/>
      <c r="AB147" s="159"/>
      <c r="AC147" s="159"/>
      <c r="AD147" s="159"/>
      <c r="AE147" s="159"/>
      <c r="AF147" s="159"/>
      <c r="AG147" s="159"/>
      <c r="AH147" s="159"/>
      <c r="AI147" s="159"/>
      <c r="AJ147" s="159"/>
      <c r="AK147" s="159"/>
      <c r="AL147" s="159"/>
      <c r="AM147" s="159"/>
      <c r="AN147" s="159"/>
      <c r="AO147" s="159"/>
      <c r="AP147" s="159"/>
      <c r="AQ147" s="159"/>
      <c r="AR147" s="159"/>
      <c r="AS147" s="176"/>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59"/>
      <c r="BS147" s="159"/>
      <c r="BT147" s="159"/>
      <c r="BU147" s="159"/>
      <c r="BV147" s="159"/>
      <c r="BW147" s="159"/>
      <c r="BX147" s="159"/>
      <c r="BY147" s="159"/>
      <c r="BZ147" s="159"/>
      <c r="CA147" s="159"/>
      <c r="CB147" s="159"/>
      <c r="CC147" s="159"/>
      <c r="CD147" s="159"/>
      <c r="CE147" s="159"/>
      <c r="CF147" s="159"/>
      <c r="CG147" s="159"/>
      <c r="CH147" s="159"/>
      <c r="CI147" s="159"/>
      <c r="CJ147" s="159"/>
      <c r="CK147" s="159"/>
      <c r="CL147" s="159"/>
      <c r="CM147" s="159"/>
      <c r="CN147" s="159"/>
      <c r="CO147" s="159"/>
      <c r="CP147" s="174"/>
      <c r="CQ147" s="174"/>
      <c r="CR147" s="174"/>
      <c r="CS147" s="174"/>
      <c r="CT147" s="174"/>
      <c r="CU147" s="174"/>
      <c r="CV147" s="174"/>
      <c r="CW147" s="174"/>
      <c r="CX147" s="174"/>
      <c r="CY147" s="174"/>
      <c r="CZ147" s="174"/>
      <c r="DA147" s="174"/>
      <c r="DB147" s="174"/>
      <c r="DC147" s="174"/>
      <c r="DD147" s="174"/>
      <c r="DE147" s="174"/>
      <c r="DF147" s="174"/>
      <c r="DG147" s="174"/>
      <c r="DH147" s="174"/>
      <c r="DI147" s="174"/>
      <c r="DJ147" s="174"/>
      <c r="DK147" s="174"/>
      <c r="DL147" s="174"/>
      <c r="DM147" s="174"/>
    </row>
    <row r="148" spans="2:117">
      <c r="B148" s="14"/>
      <c r="C148" s="7" t="s">
        <v>1828</v>
      </c>
      <c r="D148" s="7">
        <f t="shared" si="16"/>
        <v>23</v>
      </c>
      <c r="E148" s="7">
        <f>D147+1</f>
        <v>16</v>
      </c>
      <c r="F148" s="7">
        <v>8</v>
      </c>
      <c r="G148" s="7" t="s">
        <v>1829</v>
      </c>
      <c r="H148" s="8" t="s">
        <v>1672</v>
      </c>
      <c r="I148" s="7" t="s">
        <v>1834</v>
      </c>
      <c r="J148" s="15" t="s">
        <v>1831</v>
      </c>
      <c r="K148" s="16"/>
      <c r="L148" s="16"/>
      <c r="M148" s="7"/>
      <c r="N148" s="7"/>
      <c r="O148" s="8" t="s">
        <v>1835</v>
      </c>
      <c r="P148" s="8" t="s">
        <v>1653</v>
      </c>
      <c r="Q148" s="8"/>
      <c r="R148" s="373" t="s">
        <v>1687</v>
      </c>
      <c r="S148" s="80" t="s">
        <v>1836</v>
      </c>
      <c r="T148" s="209" t="s">
        <v>1468</v>
      </c>
      <c r="U148" s="331"/>
      <c r="V148" s="159"/>
      <c r="W148" s="159"/>
      <c r="X148" s="159"/>
      <c r="Y148" s="159"/>
      <c r="Z148" s="159"/>
      <c r="AA148" s="159"/>
      <c r="AB148" s="159"/>
      <c r="AC148" s="159"/>
      <c r="AD148" s="159"/>
      <c r="AE148" s="159"/>
      <c r="AF148" s="159"/>
      <c r="AG148" s="159"/>
      <c r="AH148" s="159"/>
      <c r="AI148" s="159"/>
      <c r="AJ148" s="159"/>
      <c r="AK148" s="159"/>
      <c r="AL148" s="159"/>
      <c r="AM148" s="159"/>
      <c r="AN148" s="159"/>
      <c r="AO148" s="159"/>
      <c r="AP148" s="159"/>
      <c r="AQ148" s="159"/>
      <c r="AR148" s="159"/>
      <c r="AS148" s="176"/>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59"/>
      <c r="BS148" s="159"/>
      <c r="BT148" s="159"/>
      <c r="BU148" s="159"/>
      <c r="BV148" s="159"/>
      <c r="BW148" s="159"/>
      <c r="BX148" s="159"/>
      <c r="BY148" s="159"/>
      <c r="BZ148" s="159"/>
      <c r="CA148" s="159"/>
      <c r="CB148" s="159"/>
      <c r="CC148" s="159"/>
      <c r="CD148" s="159"/>
      <c r="CE148" s="159"/>
      <c r="CF148" s="159"/>
      <c r="CG148" s="159"/>
      <c r="CH148" s="159"/>
      <c r="CI148" s="159"/>
      <c r="CJ148" s="159"/>
      <c r="CK148" s="159"/>
      <c r="CL148" s="159"/>
      <c r="CM148" s="159"/>
      <c r="CN148" s="159"/>
      <c r="CO148" s="159"/>
      <c r="CP148" s="174"/>
      <c r="CQ148" s="174"/>
      <c r="CR148" s="174"/>
      <c r="CS148" s="174"/>
      <c r="CT148" s="174"/>
      <c r="CU148" s="174"/>
      <c r="CV148" s="174"/>
      <c r="CW148" s="174"/>
      <c r="CX148" s="174"/>
      <c r="CY148" s="174"/>
      <c r="CZ148" s="174"/>
      <c r="DA148" s="174"/>
      <c r="DB148" s="174"/>
      <c r="DC148" s="174"/>
      <c r="DD148" s="174"/>
      <c r="DE148" s="174"/>
      <c r="DF148" s="174"/>
      <c r="DG148" s="174"/>
      <c r="DH148" s="174"/>
      <c r="DI148" s="174"/>
      <c r="DJ148" s="174"/>
      <c r="DK148" s="174"/>
      <c r="DL148" s="174"/>
      <c r="DM148" s="174"/>
    </row>
    <row r="149" spans="2:117">
      <c r="B149" s="14"/>
      <c r="C149" s="7" t="s">
        <v>1828</v>
      </c>
      <c r="D149" s="7">
        <f t="shared" si="16"/>
        <v>31</v>
      </c>
      <c r="E149" s="7">
        <f t="shared" ref="E149:E182" si="17">D148+1</f>
        <v>24</v>
      </c>
      <c r="F149" s="7">
        <v>8</v>
      </c>
      <c r="G149" s="7" t="s">
        <v>1829</v>
      </c>
      <c r="H149" s="8" t="s">
        <v>1672</v>
      </c>
      <c r="I149" s="7" t="s">
        <v>1837</v>
      </c>
      <c r="J149" s="15" t="s">
        <v>1831</v>
      </c>
      <c r="K149" s="16"/>
      <c r="L149" s="16"/>
      <c r="M149" s="7"/>
      <c r="N149" s="7"/>
      <c r="O149" s="25" t="s">
        <v>1641</v>
      </c>
      <c r="P149" s="8" t="s">
        <v>1653</v>
      </c>
      <c r="Q149" s="8"/>
      <c r="R149" s="373" t="s">
        <v>1687</v>
      </c>
      <c r="S149" s="80" t="s">
        <v>1838</v>
      </c>
      <c r="T149" s="209" t="s">
        <v>1468</v>
      </c>
      <c r="U149" s="331"/>
      <c r="V149" s="159"/>
      <c r="W149" s="159"/>
      <c r="X149" s="159"/>
      <c r="Y149" s="159"/>
      <c r="Z149" s="159"/>
      <c r="AA149" s="159"/>
      <c r="AB149" s="159"/>
      <c r="AC149" s="159"/>
      <c r="AD149" s="159"/>
      <c r="AE149" s="159"/>
      <c r="AF149" s="159"/>
      <c r="AG149" s="159"/>
      <c r="AH149" s="159"/>
      <c r="AI149" s="159"/>
      <c r="AJ149" s="159"/>
      <c r="AK149" s="159"/>
      <c r="AL149" s="159"/>
      <c r="AM149" s="159"/>
      <c r="AN149" s="159"/>
      <c r="AO149" s="159"/>
      <c r="AP149" s="159"/>
      <c r="AQ149" s="159"/>
      <c r="AR149" s="159"/>
      <c r="AS149" s="176"/>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59"/>
      <c r="BS149" s="159"/>
      <c r="BT149" s="159"/>
      <c r="BU149" s="159"/>
      <c r="BV149" s="159"/>
      <c r="BW149" s="159"/>
      <c r="BX149" s="159"/>
      <c r="BY149" s="159"/>
      <c r="BZ149" s="159"/>
      <c r="CA149" s="159"/>
      <c r="CB149" s="159"/>
      <c r="CC149" s="159"/>
      <c r="CD149" s="159"/>
      <c r="CE149" s="159"/>
      <c r="CF149" s="159"/>
      <c r="CG149" s="159"/>
      <c r="CH149" s="159"/>
      <c r="CI149" s="159"/>
      <c r="CJ149" s="159"/>
      <c r="CK149" s="159"/>
      <c r="CL149" s="159"/>
      <c r="CM149" s="159"/>
      <c r="CN149" s="159"/>
      <c r="CO149" s="159"/>
      <c r="CP149" s="174"/>
      <c r="CQ149" s="174"/>
      <c r="CR149" s="174"/>
      <c r="CS149" s="174"/>
      <c r="CT149" s="174"/>
      <c r="CU149" s="174"/>
      <c r="CV149" s="174"/>
      <c r="CW149" s="174"/>
      <c r="CX149" s="174"/>
      <c r="CY149" s="174"/>
      <c r="CZ149" s="174"/>
      <c r="DA149" s="174"/>
      <c r="DB149" s="174"/>
      <c r="DC149" s="174"/>
      <c r="DD149" s="174"/>
      <c r="DE149" s="174"/>
      <c r="DF149" s="174"/>
      <c r="DG149" s="174"/>
      <c r="DH149" s="174"/>
      <c r="DI149" s="174"/>
      <c r="DJ149" s="174"/>
      <c r="DK149" s="174"/>
      <c r="DL149" s="174"/>
      <c r="DM149" s="174"/>
    </row>
    <row r="150" spans="2:117">
      <c r="B150" s="14"/>
      <c r="C150" s="7" t="s">
        <v>1828</v>
      </c>
      <c r="D150" s="7">
        <f>E150+F150-1</f>
        <v>39</v>
      </c>
      <c r="E150" s="7">
        <f t="shared" si="17"/>
        <v>32</v>
      </c>
      <c r="F150" s="7">
        <v>8</v>
      </c>
      <c r="G150" s="7" t="s">
        <v>1829</v>
      </c>
      <c r="H150" s="8" t="s">
        <v>1672</v>
      </c>
      <c r="I150" s="7" t="s">
        <v>1839</v>
      </c>
      <c r="J150" s="15" t="s">
        <v>1831</v>
      </c>
      <c r="K150" s="16"/>
      <c r="L150" s="16"/>
      <c r="M150" s="7"/>
      <c r="N150" s="7"/>
      <c r="O150" s="25" t="s">
        <v>1840</v>
      </c>
      <c r="P150" s="8" t="s">
        <v>1653</v>
      </c>
      <c r="Q150" s="8"/>
      <c r="R150" s="373" t="s">
        <v>1687</v>
      </c>
      <c r="S150" s="80" t="s">
        <v>1841</v>
      </c>
      <c r="T150" s="209" t="s">
        <v>1468</v>
      </c>
      <c r="U150" s="331"/>
      <c r="V150" s="159"/>
      <c r="W150" s="159"/>
      <c r="X150" s="159"/>
      <c r="Y150" s="159"/>
      <c r="Z150" s="159"/>
      <c r="AA150" s="159"/>
      <c r="AB150" s="159"/>
      <c r="AC150" s="159"/>
      <c r="AD150" s="159"/>
      <c r="AE150" s="159"/>
      <c r="AF150" s="159"/>
      <c r="AG150" s="159"/>
      <c r="AH150" s="159"/>
      <c r="AI150" s="159"/>
      <c r="AJ150" s="159"/>
      <c r="AK150" s="159"/>
      <c r="AL150" s="159"/>
      <c r="AM150" s="159"/>
      <c r="AN150" s="159"/>
      <c r="AO150" s="159"/>
      <c r="AP150" s="159"/>
      <c r="AQ150" s="159"/>
      <c r="AR150" s="159"/>
      <c r="AS150" s="176"/>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59"/>
      <c r="BS150" s="159"/>
      <c r="BT150" s="159"/>
      <c r="BU150" s="159"/>
      <c r="BV150" s="159"/>
      <c r="BW150" s="159"/>
      <c r="BX150" s="159"/>
      <c r="BY150" s="159"/>
      <c r="BZ150" s="159"/>
      <c r="CA150" s="159"/>
      <c r="CB150" s="159"/>
      <c r="CC150" s="159"/>
      <c r="CD150" s="159"/>
      <c r="CE150" s="159"/>
      <c r="CF150" s="159"/>
      <c r="CG150" s="159"/>
      <c r="CH150" s="159"/>
      <c r="CI150" s="159"/>
      <c r="CJ150" s="159"/>
      <c r="CK150" s="159"/>
      <c r="CL150" s="159"/>
      <c r="CM150" s="159"/>
      <c r="CN150" s="159"/>
      <c r="CO150" s="159"/>
      <c r="CP150" s="174"/>
      <c r="CQ150" s="174"/>
      <c r="CR150" s="174"/>
      <c r="CS150" s="174"/>
      <c r="CT150" s="174"/>
      <c r="CU150" s="174"/>
      <c r="CV150" s="174"/>
      <c r="CW150" s="174"/>
      <c r="CX150" s="174"/>
      <c r="CY150" s="174"/>
      <c r="CZ150" s="174"/>
      <c r="DA150" s="174"/>
      <c r="DB150" s="174"/>
      <c r="DC150" s="174"/>
      <c r="DD150" s="174"/>
      <c r="DE150" s="174"/>
      <c r="DF150" s="174"/>
      <c r="DG150" s="174"/>
      <c r="DH150" s="174"/>
      <c r="DI150" s="174"/>
      <c r="DJ150" s="174"/>
      <c r="DK150" s="174"/>
      <c r="DL150" s="174"/>
      <c r="DM150" s="174"/>
    </row>
    <row r="151" spans="2:117">
      <c r="B151" s="14"/>
      <c r="C151" s="7" t="s">
        <v>1828</v>
      </c>
      <c r="D151" s="7">
        <f t="shared" si="16"/>
        <v>47</v>
      </c>
      <c r="E151" s="7">
        <f t="shared" si="17"/>
        <v>40</v>
      </c>
      <c r="F151" s="7">
        <v>8</v>
      </c>
      <c r="G151" s="7" t="s">
        <v>1829</v>
      </c>
      <c r="H151" s="8" t="s">
        <v>1672</v>
      </c>
      <c r="I151" s="7" t="s">
        <v>1842</v>
      </c>
      <c r="J151" s="15" t="s">
        <v>1831</v>
      </c>
      <c r="K151" s="16"/>
      <c r="L151" s="16"/>
      <c r="M151" s="7"/>
      <c r="N151" s="7"/>
      <c r="O151" s="8" t="s">
        <v>1843</v>
      </c>
      <c r="P151" s="8" t="s">
        <v>1653</v>
      </c>
      <c r="Q151" s="8"/>
      <c r="R151" s="373" t="s">
        <v>1687</v>
      </c>
      <c r="S151" s="80" t="s">
        <v>1844</v>
      </c>
      <c r="T151" s="209" t="s">
        <v>1468</v>
      </c>
      <c r="U151" s="331"/>
      <c r="V151" s="159"/>
      <c r="W151" s="159"/>
      <c r="X151" s="159"/>
      <c r="Y151" s="159"/>
      <c r="Z151" s="159"/>
      <c r="AA151" s="159"/>
      <c r="AB151" s="159"/>
      <c r="AC151" s="159"/>
      <c r="AD151" s="159"/>
      <c r="AE151" s="159"/>
      <c r="AF151" s="159"/>
      <c r="AG151" s="159"/>
      <c r="AH151" s="159"/>
      <c r="AI151" s="159"/>
      <c r="AJ151" s="159"/>
      <c r="AK151" s="159"/>
      <c r="AL151" s="159"/>
      <c r="AM151" s="159"/>
      <c r="AN151" s="159"/>
      <c r="AO151" s="159"/>
      <c r="AP151" s="159"/>
      <c r="AQ151" s="159"/>
      <c r="AR151" s="159"/>
      <c r="AS151" s="176"/>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59"/>
      <c r="BS151" s="159"/>
      <c r="BT151" s="159"/>
      <c r="BU151" s="159"/>
      <c r="BV151" s="159"/>
      <c r="BW151" s="159"/>
      <c r="BX151" s="159"/>
      <c r="BY151" s="159"/>
      <c r="BZ151" s="159"/>
      <c r="CA151" s="159"/>
      <c r="CB151" s="159"/>
      <c r="CC151" s="159"/>
      <c r="CD151" s="159"/>
      <c r="CE151" s="159"/>
      <c r="CF151" s="159"/>
      <c r="CG151" s="159"/>
      <c r="CH151" s="159"/>
      <c r="CI151" s="159"/>
      <c r="CJ151" s="159"/>
      <c r="CK151" s="159"/>
      <c r="CL151" s="159"/>
      <c r="CM151" s="159"/>
      <c r="CN151" s="159"/>
      <c r="CO151" s="159"/>
      <c r="CP151" s="174"/>
      <c r="CQ151" s="174"/>
      <c r="CR151" s="174"/>
      <c r="CS151" s="174"/>
      <c r="CT151" s="174"/>
      <c r="CU151" s="174"/>
      <c r="CV151" s="174"/>
      <c r="CW151" s="174"/>
      <c r="CX151" s="174"/>
      <c r="CY151" s="174"/>
      <c r="CZ151" s="174"/>
      <c r="DA151" s="174"/>
      <c r="DB151" s="174"/>
      <c r="DC151" s="174"/>
      <c r="DD151" s="174"/>
      <c r="DE151" s="174"/>
      <c r="DF151" s="174"/>
      <c r="DG151" s="174"/>
      <c r="DH151" s="174"/>
      <c r="DI151" s="174"/>
      <c r="DJ151" s="174"/>
      <c r="DK151" s="174"/>
      <c r="DL151" s="174"/>
      <c r="DM151" s="174"/>
    </row>
    <row r="152" spans="2:117" ht="30.75">
      <c r="B152" s="14"/>
      <c r="C152" s="7" t="s">
        <v>1828</v>
      </c>
      <c r="D152" s="7">
        <f>E152+F152-1</f>
        <v>55</v>
      </c>
      <c r="E152" s="7">
        <f t="shared" si="17"/>
        <v>48</v>
      </c>
      <c r="F152" s="7">
        <v>8</v>
      </c>
      <c r="G152" s="7" t="s">
        <v>1829</v>
      </c>
      <c r="H152" s="8" t="s">
        <v>1672</v>
      </c>
      <c r="I152" s="7" t="s">
        <v>1845</v>
      </c>
      <c r="J152" s="15" t="s">
        <v>1831</v>
      </c>
      <c r="K152" s="16"/>
      <c r="L152" s="16"/>
      <c r="M152" s="7"/>
      <c r="N152" s="7"/>
      <c r="O152" s="8" t="s">
        <v>1835</v>
      </c>
      <c r="P152" s="8" t="s">
        <v>1653</v>
      </c>
      <c r="Q152" s="8"/>
      <c r="R152" s="373" t="s">
        <v>1687</v>
      </c>
      <c r="S152" s="80" t="s">
        <v>1846</v>
      </c>
      <c r="T152" s="209" t="s">
        <v>1468</v>
      </c>
      <c r="U152" s="331"/>
      <c r="V152" s="159"/>
      <c r="W152" s="159"/>
      <c r="X152" s="159"/>
      <c r="Y152" s="159"/>
      <c r="Z152" s="159"/>
      <c r="AA152" s="159"/>
      <c r="AB152" s="159"/>
      <c r="AC152" s="159"/>
      <c r="AD152" s="159"/>
      <c r="AE152" s="159"/>
      <c r="AF152" s="159"/>
      <c r="AG152" s="159"/>
      <c r="AH152" s="159"/>
      <c r="AI152" s="159"/>
      <c r="AJ152" s="159"/>
      <c r="AK152" s="159"/>
      <c r="AL152" s="159"/>
      <c r="AM152" s="159"/>
      <c r="AN152" s="159"/>
      <c r="AO152" s="159"/>
      <c r="AP152" s="159"/>
      <c r="AQ152" s="159"/>
      <c r="AR152" s="159"/>
      <c r="AS152" s="176"/>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59"/>
      <c r="BS152" s="159"/>
      <c r="BT152" s="159"/>
      <c r="BU152" s="159"/>
      <c r="BV152" s="159"/>
      <c r="BW152" s="159"/>
      <c r="BX152" s="159"/>
      <c r="BY152" s="159"/>
      <c r="BZ152" s="159"/>
      <c r="CA152" s="159"/>
      <c r="CB152" s="159"/>
      <c r="CC152" s="159"/>
      <c r="CD152" s="159"/>
      <c r="CE152" s="159"/>
      <c r="CF152" s="159"/>
      <c r="CG152" s="159"/>
      <c r="CH152" s="159"/>
      <c r="CI152" s="159"/>
      <c r="CJ152" s="159"/>
      <c r="CK152" s="159"/>
      <c r="CL152" s="159"/>
      <c r="CM152" s="159"/>
      <c r="CN152" s="159"/>
      <c r="CO152" s="159"/>
      <c r="CP152" s="174"/>
      <c r="CQ152" s="174"/>
      <c r="CR152" s="174"/>
      <c r="CS152" s="174"/>
      <c r="CT152" s="174"/>
      <c r="CU152" s="174"/>
      <c r="CV152" s="174"/>
      <c r="CW152" s="174"/>
      <c r="CX152" s="174"/>
      <c r="CY152" s="174"/>
      <c r="CZ152" s="174"/>
      <c r="DA152" s="174"/>
      <c r="DB152" s="174"/>
      <c r="DC152" s="174"/>
      <c r="DD152" s="174"/>
      <c r="DE152" s="174"/>
      <c r="DF152" s="174"/>
      <c r="DG152" s="174"/>
      <c r="DH152" s="174"/>
      <c r="DI152" s="174"/>
      <c r="DJ152" s="174"/>
      <c r="DK152" s="174"/>
      <c r="DL152" s="174"/>
      <c r="DM152" s="174"/>
    </row>
    <row r="153" spans="2:117">
      <c r="B153" s="14"/>
      <c r="C153" s="7" t="s">
        <v>1828</v>
      </c>
      <c r="D153" s="7">
        <f t="shared" si="16"/>
        <v>60</v>
      </c>
      <c r="E153" s="7">
        <f t="shared" si="17"/>
        <v>56</v>
      </c>
      <c r="F153" s="7">
        <v>5</v>
      </c>
      <c r="G153" s="7" t="s">
        <v>1829</v>
      </c>
      <c r="H153" s="8" t="s">
        <v>1672</v>
      </c>
      <c r="I153" s="7" t="s">
        <v>1847</v>
      </c>
      <c r="J153" s="15" t="s">
        <v>1831</v>
      </c>
      <c r="K153" s="16"/>
      <c r="L153" s="16"/>
      <c r="M153" s="7"/>
      <c r="N153" s="7"/>
      <c r="O153" s="34" t="s">
        <v>1818</v>
      </c>
      <c r="P153" s="8" t="s">
        <v>1540</v>
      </c>
      <c r="Q153" s="8"/>
      <c r="R153" s="373" t="s">
        <v>1739</v>
      </c>
      <c r="S153" s="80" t="s">
        <v>1848</v>
      </c>
      <c r="T153" s="209" t="s">
        <v>1468</v>
      </c>
      <c r="U153" s="331"/>
      <c r="V153" s="159"/>
      <c r="W153" s="159"/>
      <c r="X153" s="159"/>
      <c r="Y153" s="159"/>
      <c r="Z153" s="159"/>
      <c r="AA153" s="159"/>
      <c r="AB153" s="159"/>
      <c r="AC153" s="159"/>
      <c r="AD153" s="159"/>
      <c r="AE153" s="159"/>
      <c r="AF153" s="159"/>
      <c r="AG153" s="159"/>
      <c r="AH153" s="159"/>
      <c r="AI153" s="159"/>
      <c r="AJ153" s="159"/>
      <c r="AK153" s="159"/>
      <c r="AL153" s="159"/>
      <c r="AM153" s="159"/>
      <c r="AN153" s="159"/>
      <c r="AO153" s="159"/>
      <c r="AP153" s="159"/>
      <c r="AQ153" s="159"/>
      <c r="AR153" s="159"/>
      <c r="AS153" s="176"/>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59"/>
      <c r="BS153" s="159"/>
      <c r="BT153" s="159"/>
      <c r="BU153" s="159"/>
      <c r="BV153" s="159"/>
      <c r="BW153" s="159"/>
      <c r="BX153" s="159"/>
      <c r="BY153" s="159"/>
      <c r="BZ153" s="159"/>
      <c r="CA153" s="159"/>
      <c r="CB153" s="159"/>
      <c r="CC153" s="159"/>
      <c r="CD153" s="159"/>
      <c r="CE153" s="159"/>
      <c r="CF153" s="159"/>
      <c r="CG153" s="159"/>
      <c r="CH153" s="159"/>
      <c r="CI153" s="159"/>
      <c r="CJ153" s="159"/>
      <c r="CK153" s="159"/>
      <c r="CL153" s="159"/>
      <c r="CM153" s="159"/>
      <c r="CN153" s="159"/>
      <c r="CO153" s="159"/>
      <c r="CP153" s="174"/>
      <c r="CQ153" s="174"/>
      <c r="CR153" s="174"/>
      <c r="CS153" s="174"/>
      <c r="CT153" s="174"/>
      <c r="CU153" s="174"/>
      <c r="CV153" s="174"/>
      <c r="CW153" s="174"/>
      <c r="CX153" s="174"/>
      <c r="CY153" s="174"/>
      <c r="CZ153" s="174"/>
      <c r="DA153" s="174"/>
      <c r="DB153" s="174"/>
      <c r="DC153" s="174"/>
      <c r="DD153" s="174"/>
      <c r="DE153" s="174"/>
      <c r="DF153" s="174"/>
      <c r="DG153" s="174"/>
      <c r="DH153" s="174"/>
      <c r="DI153" s="174"/>
      <c r="DJ153" s="174"/>
      <c r="DK153" s="174"/>
      <c r="DL153" s="174"/>
      <c r="DM153" s="174"/>
    </row>
    <row r="154" spans="2:117">
      <c r="B154" s="14"/>
      <c r="C154" s="7" t="s">
        <v>1828</v>
      </c>
      <c r="D154" s="7">
        <f t="shared" si="16"/>
        <v>64</v>
      </c>
      <c r="E154" s="7">
        <f t="shared" si="17"/>
        <v>61</v>
      </c>
      <c r="F154" s="7">
        <v>4</v>
      </c>
      <c r="G154" s="7" t="s">
        <v>1829</v>
      </c>
      <c r="H154" s="8" t="s">
        <v>1672</v>
      </c>
      <c r="I154" s="7" t="s">
        <v>1849</v>
      </c>
      <c r="J154" s="15" t="s">
        <v>1831</v>
      </c>
      <c r="K154" s="16"/>
      <c r="L154" s="16"/>
      <c r="M154" s="7"/>
      <c r="N154" s="7"/>
      <c r="O154" s="8" t="s">
        <v>1603</v>
      </c>
      <c r="P154" s="8" t="s">
        <v>1540</v>
      </c>
      <c r="Q154" s="8"/>
      <c r="R154" s="373" t="s">
        <v>1739</v>
      </c>
      <c r="S154" s="80" t="s">
        <v>1850</v>
      </c>
      <c r="T154" s="209" t="s">
        <v>1468</v>
      </c>
      <c r="U154" s="331"/>
      <c r="V154" s="159"/>
      <c r="W154" s="159"/>
      <c r="X154" s="159"/>
      <c r="Y154" s="159"/>
      <c r="Z154" s="159"/>
      <c r="AA154" s="159"/>
      <c r="AB154" s="159"/>
      <c r="AC154" s="159"/>
      <c r="AD154" s="159"/>
      <c r="AE154" s="159"/>
      <c r="AF154" s="159"/>
      <c r="AG154" s="159"/>
      <c r="AH154" s="159"/>
      <c r="AI154" s="159"/>
      <c r="AJ154" s="159"/>
      <c r="AK154" s="159"/>
      <c r="AL154" s="159"/>
      <c r="AM154" s="159"/>
      <c r="AN154" s="159"/>
      <c r="AO154" s="159"/>
      <c r="AP154" s="159"/>
      <c r="AQ154" s="159"/>
      <c r="AR154" s="159"/>
      <c r="AS154" s="176"/>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59"/>
      <c r="BS154" s="159"/>
      <c r="BT154" s="159"/>
      <c r="BU154" s="159"/>
      <c r="BV154" s="159"/>
      <c r="BW154" s="159"/>
      <c r="BX154" s="159"/>
      <c r="BY154" s="159"/>
      <c r="BZ154" s="159"/>
      <c r="CA154" s="159"/>
      <c r="CB154" s="159"/>
      <c r="CC154" s="159"/>
      <c r="CD154" s="159"/>
      <c r="CE154" s="159"/>
      <c r="CF154" s="159"/>
      <c r="CG154" s="159"/>
      <c r="CH154" s="159"/>
      <c r="CI154" s="159"/>
      <c r="CJ154" s="159"/>
      <c r="CK154" s="159"/>
      <c r="CL154" s="159"/>
      <c r="CM154" s="159"/>
      <c r="CN154" s="159"/>
      <c r="CO154" s="159"/>
      <c r="CP154" s="174"/>
      <c r="CQ154" s="174"/>
      <c r="CR154" s="174"/>
      <c r="CS154" s="174"/>
      <c r="CT154" s="174"/>
      <c r="CU154" s="174"/>
      <c r="CV154" s="174"/>
      <c r="CW154" s="174"/>
      <c r="CX154" s="174"/>
      <c r="CY154" s="174"/>
      <c r="CZ154" s="174"/>
      <c r="DA154" s="174"/>
      <c r="DB154" s="174"/>
      <c r="DC154" s="174"/>
      <c r="DD154" s="174"/>
      <c r="DE154" s="174"/>
      <c r="DF154" s="174"/>
      <c r="DG154" s="174"/>
      <c r="DH154" s="174"/>
      <c r="DI154" s="174"/>
      <c r="DJ154" s="174"/>
      <c r="DK154" s="174"/>
      <c r="DL154" s="174"/>
      <c r="DM154" s="174"/>
    </row>
    <row r="155" spans="2:117">
      <c r="B155" s="14"/>
      <c r="C155" s="7" t="s">
        <v>1828</v>
      </c>
      <c r="D155" s="7">
        <f t="shared" si="16"/>
        <v>67</v>
      </c>
      <c r="E155" s="7">
        <f t="shared" si="17"/>
        <v>65</v>
      </c>
      <c r="F155" s="7">
        <v>3</v>
      </c>
      <c r="G155" s="7" t="s">
        <v>1829</v>
      </c>
      <c r="H155" s="8" t="s">
        <v>1672</v>
      </c>
      <c r="I155" s="7" t="s">
        <v>1851</v>
      </c>
      <c r="J155" s="15" t="s">
        <v>1831</v>
      </c>
      <c r="K155" s="16"/>
      <c r="L155" s="16"/>
      <c r="M155" s="7"/>
      <c r="N155" s="7"/>
      <c r="O155" s="8" t="s">
        <v>1797</v>
      </c>
      <c r="P155" s="8" t="s">
        <v>1540</v>
      </c>
      <c r="Q155" s="8"/>
      <c r="R155" s="373" t="s">
        <v>1739</v>
      </c>
      <c r="S155" s="80"/>
      <c r="T155" s="209" t="s">
        <v>1468</v>
      </c>
      <c r="U155" s="331"/>
      <c r="V155" s="159"/>
      <c r="W155" s="159"/>
      <c r="X155" s="159"/>
      <c r="Y155" s="159"/>
      <c r="Z155" s="159"/>
      <c r="AA155" s="159"/>
      <c r="AB155" s="159"/>
      <c r="AC155" s="159"/>
      <c r="AD155" s="159"/>
      <c r="AE155" s="159"/>
      <c r="AF155" s="159"/>
      <c r="AG155" s="159"/>
      <c r="AH155" s="159"/>
      <c r="AI155" s="159"/>
      <c r="AJ155" s="159"/>
      <c r="AK155" s="159"/>
      <c r="AL155" s="159"/>
      <c r="AM155" s="159"/>
      <c r="AN155" s="159"/>
      <c r="AO155" s="159"/>
      <c r="AP155" s="159"/>
      <c r="AQ155" s="159"/>
      <c r="AR155" s="159"/>
      <c r="AS155" s="176"/>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59"/>
      <c r="BS155" s="159"/>
      <c r="BT155" s="159"/>
      <c r="BU155" s="159"/>
      <c r="BV155" s="159"/>
      <c r="BW155" s="159"/>
      <c r="BX155" s="159"/>
      <c r="BY155" s="159"/>
      <c r="BZ155" s="159"/>
      <c r="CA155" s="159"/>
      <c r="CB155" s="159"/>
      <c r="CC155" s="159"/>
      <c r="CD155" s="159"/>
      <c r="CE155" s="159"/>
      <c r="CF155" s="159"/>
      <c r="CG155" s="159"/>
      <c r="CH155" s="159"/>
      <c r="CI155" s="159"/>
      <c r="CJ155" s="159"/>
      <c r="CK155" s="159"/>
      <c r="CL155" s="159"/>
      <c r="CM155" s="159"/>
      <c r="CN155" s="159"/>
      <c r="CO155" s="159"/>
      <c r="CP155" s="174"/>
      <c r="CQ155" s="174"/>
      <c r="CR155" s="174"/>
      <c r="CS155" s="174"/>
      <c r="CT155" s="174"/>
      <c r="CU155" s="174"/>
      <c r="CV155" s="174"/>
      <c r="CW155" s="174"/>
      <c r="CX155" s="174"/>
      <c r="CY155" s="174"/>
      <c r="CZ155" s="174"/>
      <c r="DA155" s="174"/>
      <c r="DB155" s="174"/>
      <c r="DC155" s="174"/>
      <c r="DD155" s="174"/>
      <c r="DE155" s="174"/>
      <c r="DF155" s="174"/>
      <c r="DG155" s="174"/>
      <c r="DH155" s="174"/>
      <c r="DI155" s="174"/>
      <c r="DJ155" s="174"/>
      <c r="DK155" s="174"/>
      <c r="DL155" s="174"/>
      <c r="DM155" s="174"/>
    </row>
    <row r="156" spans="2:117">
      <c r="B156" s="14"/>
      <c r="C156" s="7" t="s">
        <v>1828</v>
      </c>
      <c r="D156" s="7">
        <f t="shared" si="16"/>
        <v>71</v>
      </c>
      <c r="E156" s="7">
        <f t="shared" si="17"/>
        <v>68</v>
      </c>
      <c r="F156" s="7">
        <v>4</v>
      </c>
      <c r="G156" s="7" t="s">
        <v>1829</v>
      </c>
      <c r="H156" s="8" t="s">
        <v>1672</v>
      </c>
      <c r="I156" s="7" t="s">
        <v>1852</v>
      </c>
      <c r="J156" s="15" t="s">
        <v>1831</v>
      </c>
      <c r="K156" s="16"/>
      <c r="L156" s="16"/>
      <c r="M156" s="7"/>
      <c r="N156" s="7"/>
      <c r="O156" s="8" t="s">
        <v>1603</v>
      </c>
      <c r="P156" s="8" t="s">
        <v>1540</v>
      </c>
      <c r="Q156" s="8"/>
      <c r="R156" s="373" t="s">
        <v>1739</v>
      </c>
      <c r="S156" s="32" t="s">
        <v>1853</v>
      </c>
      <c r="T156" s="209" t="s">
        <v>1468</v>
      </c>
      <c r="U156" s="331"/>
      <c r="V156" s="159"/>
      <c r="W156" s="159"/>
      <c r="X156" s="159"/>
      <c r="Y156" s="159"/>
      <c r="Z156" s="159"/>
      <c r="AA156" s="159"/>
      <c r="AB156" s="159"/>
      <c r="AC156" s="159"/>
      <c r="AD156" s="159"/>
      <c r="AE156" s="159"/>
      <c r="AF156" s="159"/>
      <c r="AG156" s="159"/>
      <c r="AH156" s="159"/>
      <c r="AI156" s="159"/>
      <c r="AJ156" s="159"/>
      <c r="AK156" s="159"/>
      <c r="AL156" s="159"/>
      <c r="AM156" s="159"/>
      <c r="AN156" s="159"/>
      <c r="AO156" s="159"/>
      <c r="AP156" s="159"/>
      <c r="AQ156" s="159"/>
      <c r="AR156" s="159"/>
      <c r="AS156" s="176"/>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59"/>
      <c r="BS156" s="159"/>
      <c r="BT156" s="159"/>
      <c r="BU156" s="159"/>
      <c r="BV156" s="159"/>
      <c r="BW156" s="159"/>
      <c r="BX156" s="159"/>
      <c r="BY156" s="159"/>
      <c r="BZ156" s="159"/>
      <c r="CA156" s="159"/>
      <c r="CB156" s="159"/>
      <c r="CC156" s="159"/>
      <c r="CD156" s="159"/>
      <c r="CE156" s="159"/>
      <c r="CF156" s="159"/>
      <c r="CG156" s="159"/>
      <c r="CH156" s="159"/>
      <c r="CI156" s="159"/>
      <c r="CJ156" s="159"/>
      <c r="CK156" s="159"/>
      <c r="CL156" s="159"/>
      <c r="CM156" s="159"/>
      <c r="CN156" s="159"/>
      <c r="CO156" s="159"/>
      <c r="CP156" s="174"/>
      <c r="CQ156" s="174"/>
      <c r="CR156" s="174"/>
      <c r="CS156" s="174"/>
      <c r="CT156" s="174"/>
      <c r="CU156" s="174"/>
      <c r="CV156" s="174"/>
      <c r="CW156" s="174"/>
      <c r="CX156" s="174"/>
      <c r="CY156" s="174"/>
      <c r="CZ156" s="174"/>
      <c r="DA156" s="174"/>
      <c r="DB156" s="174"/>
      <c r="DC156" s="174"/>
      <c r="DD156" s="174"/>
      <c r="DE156" s="174"/>
      <c r="DF156" s="174"/>
      <c r="DG156" s="174"/>
      <c r="DH156" s="174"/>
      <c r="DI156" s="174"/>
      <c r="DJ156" s="174"/>
      <c r="DK156" s="174"/>
      <c r="DL156" s="174"/>
      <c r="DM156" s="174"/>
    </row>
    <row r="157" spans="2:117">
      <c r="B157" s="14"/>
      <c r="C157" s="7" t="s">
        <v>1828</v>
      </c>
      <c r="D157" s="7">
        <f t="shared" si="16"/>
        <v>75</v>
      </c>
      <c r="E157" s="7">
        <f t="shared" si="17"/>
        <v>72</v>
      </c>
      <c r="F157" s="7">
        <v>4</v>
      </c>
      <c r="G157" s="7" t="s">
        <v>1829</v>
      </c>
      <c r="H157" s="8" t="s">
        <v>1672</v>
      </c>
      <c r="I157" s="7" t="s">
        <v>1854</v>
      </c>
      <c r="J157" s="15" t="s">
        <v>1831</v>
      </c>
      <c r="K157" s="16"/>
      <c r="L157" s="16"/>
      <c r="M157" s="7"/>
      <c r="N157" s="7"/>
      <c r="O157" s="8" t="s">
        <v>1855</v>
      </c>
      <c r="P157" s="8" t="s">
        <v>1540</v>
      </c>
      <c r="Q157" s="8"/>
      <c r="R157" s="373" t="s">
        <v>1739</v>
      </c>
      <c r="S157" s="32" t="s">
        <v>1856</v>
      </c>
      <c r="T157" s="209" t="s">
        <v>1468</v>
      </c>
      <c r="U157" s="331"/>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c r="AQ157" s="159"/>
      <c r="AR157" s="159"/>
      <c r="AS157" s="176"/>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59"/>
      <c r="BS157" s="159"/>
      <c r="BT157" s="159"/>
      <c r="BU157" s="159"/>
      <c r="BV157" s="159"/>
      <c r="BW157" s="159"/>
      <c r="BX157" s="159"/>
      <c r="BY157" s="159"/>
      <c r="BZ157" s="159"/>
      <c r="CA157" s="159"/>
      <c r="CB157" s="159"/>
      <c r="CC157" s="159"/>
      <c r="CD157" s="159"/>
      <c r="CE157" s="159"/>
      <c r="CF157" s="159"/>
      <c r="CG157" s="159"/>
      <c r="CH157" s="159"/>
      <c r="CI157" s="159"/>
      <c r="CJ157" s="159"/>
      <c r="CK157" s="159"/>
      <c r="CL157" s="159"/>
      <c r="CM157" s="159"/>
      <c r="CN157" s="159"/>
      <c r="CO157" s="159"/>
      <c r="CP157" s="174"/>
      <c r="CQ157" s="174"/>
      <c r="CR157" s="174"/>
      <c r="CS157" s="174"/>
      <c r="CT157" s="174"/>
      <c r="CU157" s="174"/>
      <c r="CV157" s="174"/>
      <c r="CW157" s="174"/>
      <c r="CX157" s="174"/>
      <c r="CY157" s="174"/>
      <c r="CZ157" s="174"/>
      <c r="DA157" s="174"/>
      <c r="DB157" s="174"/>
      <c r="DC157" s="174"/>
      <c r="DD157" s="174"/>
      <c r="DE157" s="174"/>
      <c r="DF157" s="174"/>
      <c r="DG157" s="174"/>
      <c r="DH157" s="174"/>
      <c r="DI157" s="174"/>
      <c r="DJ157" s="174"/>
      <c r="DK157" s="174"/>
      <c r="DL157" s="174"/>
      <c r="DM157" s="174"/>
    </row>
    <row r="158" spans="2:117">
      <c r="B158" s="14"/>
      <c r="C158" s="7" t="s">
        <v>1828</v>
      </c>
      <c r="D158" s="7">
        <f t="shared" si="16"/>
        <v>79</v>
      </c>
      <c r="E158" s="7">
        <f t="shared" si="17"/>
        <v>76</v>
      </c>
      <c r="F158" s="7">
        <v>4</v>
      </c>
      <c r="G158" s="7" t="s">
        <v>1829</v>
      </c>
      <c r="H158" s="8" t="s">
        <v>1672</v>
      </c>
      <c r="I158" s="7" t="s">
        <v>1857</v>
      </c>
      <c r="J158" s="15" t="s">
        <v>1831</v>
      </c>
      <c r="K158" s="16"/>
      <c r="L158" s="16"/>
      <c r="M158" s="7"/>
      <c r="N158" s="7"/>
      <c r="O158" s="8" t="s">
        <v>1787</v>
      </c>
      <c r="P158" s="8" t="s">
        <v>1540</v>
      </c>
      <c r="Q158" s="8"/>
      <c r="R158" s="373" t="s">
        <v>1739</v>
      </c>
      <c r="S158" s="80" t="s">
        <v>1858</v>
      </c>
      <c r="T158" s="209" t="s">
        <v>1468</v>
      </c>
      <c r="U158" s="331"/>
      <c r="V158" s="159"/>
      <c r="W158" s="159"/>
      <c r="X158" s="159"/>
      <c r="Y158" s="159"/>
      <c r="Z158" s="159"/>
      <c r="AA158" s="159"/>
      <c r="AB158" s="159"/>
      <c r="AC158" s="159"/>
      <c r="AD158" s="159"/>
      <c r="AE158" s="159"/>
      <c r="AF158" s="159"/>
      <c r="AG158" s="159"/>
      <c r="AH158" s="159"/>
      <c r="AI158" s="159"/>
      <c r="AJ158" s="159"/>
      <c r="AK158" s="159"/>
      <c r="AL158" s="159"/>
      <c r="AM158" s="159"/>
      <c r="AN158" s="159"/>
      <c r="AO158" s="159"/>
      <c r="AP158" s="159"/>
      <c r="AQ158" s="159"/>
      <c r="AR158" s="159"/>
      <c r="AS158" s="176"/>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59"/>
      <c r="BS158" s="159"/>
      <c r="BT158" s="159"/>
      <c r="BU158" s="159"/>
      <c r="BV158" s="159"/>
      <c r="BW158" s="159"/>
      <c r="BX158" s="159"/>
      <c r="BY158" s="159"/>
      <c r="BZ158" s="159"/>
      <c r="CA158" s="159"/>
      <c r="CB158" s="159"/>
      <c r="CC158" s="159"/>
      <c r="CD158" s="159"/>
      <c r="CE158" s="159"/>
      <c r="CF158" s="159"/>
      <c r="CG158" s="159"/>
      <c r="CH158" s="159"/>
      <c r="CI158" s="159"/>
      <c r="CJ158" s="159"/>
      <c r="CK158" s="159"/>
      <c r="CL158" s="159"/>
      <c r="CM158" s="159"/>
      <c r="CN158" s="159"/>
      <c r="CO158" s="159"/>
      <c r="CP158" s="174"/>
      <c r="CQ158" s="174"/>
      <c r="CR158" s="174"/>
      <c r="CS158" s="174"/>
      <c r="CT158" s="174"/>
      <c r="CU158" s="174"/>
      <c r="CV158" s="174"/>
      <c r="CW158" s="174"/>
      <c r="CX158" s="174"/>
      <c r="CY158" s="174"/>
      <c r="CZ158" s="174"/>
      <c r="DA158" s="174"/>
      <c r="DB158" s="174"/>
      <c r="DC158" s="174"/>
      <c r="DD158" s="174"/>
      <c r="DE158" s="174"/>
      <c r="DF158" s="174"/>
      <c r="DG158" s="174"/>
      <c r="DH158" s="174"/>
      <c r="DI158" s="174"/>
      <c r="DJ158" s="174"/>
      <c r="DK158" s="174"/>
      <c r="DL158" s="174"/>
      <c r="DM158" s="174"/>
    </row>
    <row r="159" spans="2:117">
      <c r="B159" s="14"/>
      <c r="C159" s="7" t="s">
        <v>1828</v>
      </c>
      <c r="D159" s="7">
        <f t="shared" si="16"/>
        <v>83</v>
      </c>
      <c r="E159" s="7">
        <f t="shared" si="17"/>
        <v>80</v>
      </c>
      <c r="F159" s="7">
        <v>4</v>
      </c>
      <c r="G159" s="7" t="s">
        <v>1829</v>
      </c>
      <c r="H159" s="8" t="s">
        <v>1672</v>
      </c>
      <c r="I159" s="7" t="s">
        <v>1859</v>
      </c>
      <c r="J159" s="15" t="s">
        <v>1831</v>
      </c>
      <c r="K159" s="16"/>
      <c r="L159" s="16"/>
      <c r="M159" s="7"/>
      <c r="N159" s="7"/>
      <c r="O159" s="8" t="s">
        <v>1855</v>
      </c>
      <c r="P159" s="8" t="s">
        <v>1540</v>
      </c>
      <c r="Q159" s="8"/>
      <c r="R159" s="373" t="s">
        <v>1739</v>
      </c>
      <c r="S159" s="80" t="s">
        <v>1860</v>
      </c>
      <c r="T159" s="209" t="s">
        <v>1468</v>
      </c>
      <c r="U159" s="331"/>
      <c r="V159" s="159"/>
      <c r="W159" s="159"/>
      <c r="X159" s="159"/>
      <c r="Y159" s="159"/>
      <c r="Z159" s="159"/>
      <c r="AA159" s="159"/>
      <c r="AB159" s="159"/>
      <c r="AC159" s="159"/>
      <c r="AD159" s="159"/>
      <c r="AE159" s="159"/>
      <c r="AF159" s="159"/>
      <c r="AG159" s="159"/>
      <c r="AH159" s="159"/>
      <c r="AI159" s="159"/>
      <c r="AJ159" s="159"/>
      <c r="AK159" s="159"/>
      <c r="AL159" s="159"/>
      <c r="AM159" s="159"/>
      <c r="AN159" s="159"/>
      <c r="AO159" s="159"/>
      <c r="AP159" s="159"/>
      <c r="AQ159" s="159"/>
      <c r="AR159" s="159"/>
      <c r="AS159" s="176"/>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59"/>
      <c r="BS159" s="159"/>
      <c r="BT159" s="159"/>
      <c r="BU159" s="159"/>
      <c r="BV159" s="159"/>
      <c r="BW159" s="159"/>
      <c r="BX159" s="159"/>
      <c r="BY159" s="159"/>
      <c r="BZ159" s="159"/>
      <c r="CA159" s="159"/>
      <c r="CB159" s="159"/>
      <c r="CC159" s="159"/>
      <c r="CD159" s="159"/>
      <c r="CE159" s="159"/>
      <c r="CF159" s="159"/>
      <c r="CG159" s="159"/>
      <c r="CH159" s="159"/>
      <c r="CI159" s="159"/>
      <c r="CJ159" s="159"/>
      <c r="CK159" s="159"/>
      <c r="CL159" s="159"/>
      <c r="CM159" s="159"/>
      <c r="CN159" s="159"/>
      <c r="CO159" s="159"/>
      <c r="CP159" s="174"/>
      <c r="CQ159" s="174"/>
      <c r="CR159" s="174"/>
      <c r="CS159" s="174"/>
      <c r="CT159" s="174"/>
      <c r="CU159" s="174"/>
      <c r="CV159" s="174"/>
      <c r="CW159" s="174"/>
      <c r="CX159" s="174"/>
      <c r="CY159" s="174"/>
      <c r="CZ159" s="174"/>
      <c r="DA159" s="174"/>
      <c r="DB159" s="174"/>
      <c r="DC159" s="174"/>
      <c r="DD159" s="174"/>
      <c r="DE159" s="174"/>
      <c r="DF159" s="174"/>
      <c r="DG159" s="174"/>
      <c r="DH159" s="174"/>
      <c r="DI159" s="174"/>
      <c r="DJ159" s="174"/>
      <c r="DK159" s="174"/>
      <c r="DL159" s="174"/>
      <c r="DM159" s="174"/>
    </row>
    <row r="160" spans="2:117">
      <c r="B160" s="14"/>
      <c r="C160" s="7" t="s">
        <v>1828</v>
      </c>
      <c r="D160" s="7">
        <f t="shared" si="16"/>
        <v>87</v>
      </c>
      <c r="E160" s="7">
        <f t="shared" si="17"/>
        <v>84</v>
      </c>
      <c r="F160" s="7">
        <v>4</v>
      </c>
      <c r="G160" s="7" t="s">
        <v>1829</v>
      </c>
      <c r="H160" s="8" t="s">
        <v>1672</v>
      </c>
      <c r="I160" s="7" t="s">
        <v>1861</v>
      </c>
      <c r="J160" s="15" t="s">
        <v>1831</v>
      </c>
      <c r="K160" s="16"/>
      <c r="L160" s="16"/>
      <c r="M160" s="7"/>
      <c r="N160" s="7"/>
      <c r="O160" s="8" t="s">
        <v>1787</v>
      </c>
      <c r="P160" s="8" t="s">
        <v>1540</v>
      </c>
      <c r="Q160" s="8"/>
      <c r="R160" s="373" t="s">
        <v>1739</v>
      </c>
      <c r="S160" s="80" t="s">
        <v>1862</v>
      </c>
      <c r="T160" s="209" t="s">
        <v>1468</v>
      </c>
      <c r="U160" s="331"/>
      <c r="V160" s="159"/>
      <c r="W160" s="159"/>
      <c r="X160" s="159"/>
      <c r="Y160" s="159"/>
      <c r="Z160" s="159"/>
      <c r="AA160" s="159"/>
      <c r="AB160" s="159"/>
      <c r="AC160" s="159"/>
      <c r="AD160" s="159"/>
      <c r="AE160" s="159"/>
      <c r="AF160" s="159"/>
      <c r="AG160" s="159"/>
      <c r="AH160" s="159"/>
      <c r="AI160" s="159"/>
      <c r="AJ160" s="159"/>
      <c r="AK160" s="159"/>
      <c r="AL160" s="159"/>
      <c r="AM160" s="159"/>
      <c r="AN160" s="159"/>
      <c r="AO160" s="159"/>
      <c r="AP160" s="159"/>
      <c r="AQ160" s="159"/>
      <c r="AR160" s="159"/>
      <c r="AS160" s="176"/>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59"/>
      <c r="BS160" s="159"/>
      <c r="BT160" s="159"/>
      <c r="BU160" s="159"/>
      <c r="BV160" s="159"/>
      <c r="BW160" s="159"/>
      <c r="BX160" s="159"/>
      <c r="BY160" s="159"/>
      <c r="BZ160" s="159"/>
      <c r="CA160" s="159"/>
      <c r="CB160" s="159"/>
      <c r="CC160" s="159"/>
      <c r="CD160" s="159"/>
      <c r="CE160" s="159"/>
      <c r="CF160" s="159"/>
      <c r="CG160" s="159"/>
      <c r="CH160" s="159"/>
      <c r="CI160" s="159"/>
      <c r="CJ160" s="159"/>
      <c r="CK160" s="159"/>
      <c r="CL160" s="159"/>
      <c r="CM160" s="159"/>
      <c r="CN160" s="159"/>
      <c r="CO160" s="159"/>
      <c r="CP160" s="174"/>
      <c r="CQ160" s="174"/>
      <c r="CR160" s="174"/>
      <c r="CS160" s="174"/>
      <c r="CT160" s="174"/>
      <c r="CU160" s="174"/>
      <c r="CV160" s="174"/>
      <c r="CW160" s="174"/>
      <c r="CX160" s="174"/>
      <c r="CY160" s="174"/>
      <c r="CZ160" s="174"/>
      <c r="DA160" s="174"/>
      <c r="DB160" s="174"/>
      <c r="DC160" s="174"/>
      <c r="DD160" s="174"/>
      <c r="DE160" s="174"/>
      <c r="DF160" s="174"/>
      <c r="DG160" s="174"/>
      <c r="DH160" s="174"/>
      <c r="DI160" s="174"/>
      <c r="DJ160" s="174"/>
      <c r="DK160" s="174"/>
      <c r="DL160" s="174"/>
      <c r="DM160" s="174"/>
    </row>
    <row r="161" spans="2:117">
      <c r="B161" s="14"/>
      <c r="C161" s="7" t="s">
        <v>1828</v>
      </c>
      <c r="D161" s="7">
        <f t="shared" si="16"/>
        <v>91</v>
      </c>
      <c r="E161" s="7">
        <f t="shared" si="17"/>
        <v>88</v>
      </c>
      <c r="F161" s="7">
        <v>4</v>
      </c>
      <c r="G161" s="7" t="s">
        <v>1829</v>
      </c>
      <c r="H161" s="8" t="s">
        <v>1672</v>
      </c>
      <c r="I161" s="7" t="s">
        <v>1863</v>
      </c>
      <c r="J161" s="15" t="s">
        <v>1831</v>
      </c>
      <c r="K161" s="16"/>
      <c r="L161" s="16"/>
      <c r="M161" s="7"/>
      <c r="N161" s="7"/>
      <c r="O161" s="8" t="s">
        <v>1787</v>
      </c>
      <c r="P161" s="8" t="s">
        <v>1540</v>
      </c>
      <c r="Q161" s="8"/>
      <c r="R161" s="373" t="s">
        <v>1739</v>
      </c>
      <c r="S161" s="80" t="s">
        <v>1864</v>
      </c>
      <c r="T161" s="209" t="s">
        <v>1468</v>
      </c>
      <c r="U161" s="331"/>
      <c r="V161" s="159"/>
      <c r="W161" s="159"/>
      <c r="X161" s="159"/>
      <c r="Y161" s="159"/>
      <c r="Z161" s="159"/>
      <c r="AA161" s="159"/>
      <c r="AB161" s="159"/>
      <c r="AC161" s="159"/>
      <c r="AD161" s="159"/>
      <c r="AE161" s="159"/>
      <c r="AF161" s="159"/>
      <c r="AG161" s="159"/>
      <c r="AH161" s="159"/>
      <c r="AI161" s="159"/>
      <c r="AJ161" s="159"/>
      <c r="AK161" s="159"/>
      <c r="AL161" s="159"/>
      <c r="AM161" s="159"/>
      <c r="AN161" s="159"/>
      <c r="AO161" s="159"/>
      <c r="AP161" s="159"/>
      <c r="AQ161" s="159"/>
      <c r="AR161" s="159"/>
      <c r="AS161" s="176"/>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59"/>
      <c r="BS161" s="159"/>
      <c r="BT161" s="159"/>
      <c r="BU161" s="159"/>
      <c r="BV161" s="159"/>
      <c r="BW161" s="159"/>
      <c r="BX161" s="159"/>
      <c r="BY161" s="159"/>
      <c r="BZ161" s="159"/>
      <c r="CA161" s="159"/>
      <c r="CB161" s="159"/>
      <c r="CC161" s="159"/>
      <c r="CD161" s="159"/>
      <c r="CE161" s="159"/>
      <c r="CF161" s="159"/>
      <c r="CG161" s="159"/>
      <c r="CH161" s="159"/>
      <c r="CI161" s="159"/>
      <c r="CJ161" s="159"/>
      <c r="CK161" s="159"/>
      <c r="CL161" s="159"/>
      <c r="CM161" s="159"/>
      <c r="CN161" s="159"/>
      <c r="CO161" s="159"/>
      <c r="CP161" s="174"/>
      <c r="CQ161" s="174"/>
      <c r="CR161" s="174"/>
      <c r="CS161" s="174"/>
      <c r="CT161" s="174"/>
      <c r="CU161" s="174"/>
      <c r="CV161" s="174"/>
      <c r="CW161" s="174"/>
      <c r="CX161" s="174"/>
      <c r="CY161" s="174"/>
      <c r="CZ161" s="174"/>
      <c r="DA161" s="174"/>
      <c r="DB161" s="174"/>
      <c r="DC161" s="174"/>
      <c r="DD161" s="174"/>
      <c r="DE161" s="174"/>
      <c r="DF161" s="174"/>
      <c r="DG161" s="174"/>
      <c r="DH161" s="174"/>
      <c r="DI161" s="174"/>
      <c r="DJ161" s="174"/>
      <c r="DK161" s="174"/>
      <c r="DL161" s="174"/>
      <c r="DM161" s="174"/>
    </row>
    <row r="162" spans="2:117">
      <c r="B162" s="14"/>
      <c r="C162" s="7" t="s">
        <v>1828</v>
      </c>
      <c r="D162" s="7">
        <f t="shared" si="16"/>
        <v>95</v>
      </c>
      <c r="E162" s="7">
        <f t="shared" si="17"/>
        <v>92</v>
      </c>
      <c r="F162" s="7">
        <v>4</v>
      </c>
      <c r="G162" s="7" t="s">
        <v>1829</v>
      </c>
      <c r="H162" s="8" t="s">
        <v>1672</v>
      </c>
      <c r="I162" s="7" t="s">
        <v>1865</v>
      </c>
      <c r="J162" s="15" t="s">
        <v>1831</v>
      </c>
      <c r="K162" s="16"/>
      <c r="L162" s="16"/>
      <c r="M162" s="7"/>
      <c r="N162" s="7"/>
      <c r="O162" s="8" t="s">
        <v>1855</v>
      </c>
      <c r="P162" s="8" t="s">
        <v>1540</v>
      </c>
      <c r="Q162" s="8"/>
      <c r="R162" s="373" t="s">
        <v>1739</v>
      </c>
      <c r="S162" s="80" t="s">
        <v>1866</v>
      </c>
      <c r="T162" s="209" t="s">
        <v>1468</v>
      </c>
      <c r="U162" s="331"/>
      <c r="V162" s="159"/>
      <c r="W162" s="159"/>
      <c r="X162" s="159"/>
      <c r="Y162" s="159"/>
      <c r="Z162" s="159"/>
      <c r="AA162" s="159"/>
      <c r="AB162" s="159"/>
      <c r="AC162" s="159"/>
      <c r="AD162" s="159"/>
      <c r="AE162" s="159"/>
      <c r="AF162" s="159"/>
      <c r="AG162" s="159"/>
      <c r="AH162" s="159"/>
      <c r="AI162" s="159"/>
      <c r="AJ162" s="159"/>
      <c r="AK162" s="159"/>
      <c r="AL162" s="159"/>
      <c r="AM162" s="159"/>
      <c r="AN162" s="159"/>
      <c r="AO162" s="159"/>
      <c r="AP162" s="159"/>
      <c r="AQ162" s="159"/>
      <c r="AR162" s="159"/>
      <c r="AS162" s="176"/>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59"/>
      <c r="BS162" s="159"/>
      <c r="BT162" s="159"/>
      <c r="BU162" s="159"/>
      <c r="BV162" s="159"/>
      <c r="BW162" s="159"/>
      <c r="BX162" s="159"/>
      <c r="BY162" s="159"/>
      <c r="BZ162" s="159"/>
      <c r="CA162" s="159"/>
      <c r="CB162" s="159"/>
      <c r="CC162" s="159"/>
      <c r="CD162" s="159"/>
      <c r="CE162" s="159"/>
      <c r="CF162" s="159"/>
      <c r="CG162" s="159"/>
      <c r="CH162" s="159"/>
      <c r="CI162" s="159"/>
      <c r="CJ162" s="159"/>
      <c r="CK162" s="159"/>
      <c r="CL162" s="159"/>
      <c r="CM162" s="159"/>
      <c r="CN162" s="159"/>
      <c r="CO162" s="159"/>
      <c r="CP162" s="174"/>
      <c r="CQ162" s="174"/>
      <c r="CR162" s="174"/>
      <c r="CS162" s="174"/>
      <c r="CT162" s="174"/>
      <c r="CU162" s="174"/>
      <c r="CV162" s="174"/>
      <c r="CW162" s="174"/>
      <c r="CX162" s="174"/>
      <c r="CY162" s="174"/>
      <c r="CZ162" s="174"/>
      <c r="DA162" s="174"/>
      <c r="DB162" s="174"/>
      <c r="DC162" s="174"/>
      <c r="DD162" s="174"/>
      <c r="DE162" s="174"/>
      <c r="DF162" s="174"/>
      <c r="DG162" s="174"/>
      <c r="DH162" s="174"/>
      <c r="DI162" s="174"/>
      <c r="DJ162" s="174"/>
      <c r="DK162" s="174"/>
      <c r="DL162" s="174"/>
      <c r="DM162" s="174"/>
    </row>
    <row r="163" spans="2:117">
      <c r="B163" s="14"/>
      <c r="C163" s="7" t="s">
        <v>1828</v>
      </c>
      <c r="D163" s="7">
        <f t="shared" si="16"/>
        <v>99</v>
      </c>
      <c r="E163" s="7">
        <f t="shared" si="17"/>
        <v>96</v>
      </c>
      <c r="F163" s="7">
        <v>4</v>
      </c>
      <c r="G163" s="7" t="s">
        <v>1829</v>
      </c>
      <c r="H163" s="8" t="s">
        <v>1672</v>
      </c>
      <c r="I163" s="7" t="s">
        <v>1867</v>
      </c>
      <c r="J163" s="15" t="s">
        <v>1831</v>
      </c>
      <c r="K163" s="16"/>
      <c r="L163" s="16"/>
      <c r="M163" s="7"/>
      <c r="N163" s="7"/>
      <c r="O163" s="8" t="s">
        <v>1603</v>
      </c>
      <c r="P163" s="8" t="s">
        <v>1540</v>
      </c>
      <c r="Q163" s="8"/>
      <c r="R163" s="373" t="s">
        <v>1739</v>
      </c>
      <c r="S163" s="80" t="s">
        <v>1868</v>
      </c>
      <c r="T163" s="209" t="s">
        <v>1468</v>
      </c>
      <c r="U163" s="331"/>
      <c r="V163" s="159"/>
      <c r="W163" s="159"/>
      <c r="X163" s="159"/>
      <c r="Y163" s="159"/>
      <c r="Z163" s="159"/>
      <c r="AA163" s="159"/>
      <c r="AB163" s="159"/>
      <c r="AC163" s="159"/>
      <c r="AD163" s="159"/>
      <c r="AE163" s="159"/>
      <c r="AF163" s="159"/>
      <c r="AG163" s="159"/>
      <c r="AH163" s="159"/>
      <c r="AI163" s="159"/>
      <c r="AJ163" s="159"/>
      <c r="AK163" s="159"/>
      <c r="AL163" s="159"/>
      <c r="AM163" s="159"/>
      <c r="AN163" s="159"/>
      <c r="AO163" s="159"/>
      <c r="AP163" s="159"/>
      <c r="AQ163" s="159"/>
      <c r="AR163" s="159"/>
      <c r="AS163" s="176"/>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59"/>
      <c r="BS163" s="159"/>
      <c r="BT163" s="159"/>
      <c r="BU163" s="159"/>
      <c r="BV163" s="159"/>
      <c r="BW163" s="159"/>
      <c r="BX163" s="159"/>
      <c r="BY163" s="159"/>
      <c r="BZ163" s="159"/>
      <c r="CA163" s="159"/>
      <c r="CB163" s="159"/>
      <c r="CC163" s="159"/>
      <c r="CD163" s="159"/>
      <c r="CE163" s="159"/>
      <c r="CF163" s="159"/>
      <c r="CG163" s="159"/>
      <c r="CH163" s="159"/>
      <c r="CI163" s="159"/>
      <c r="CJ163" s="159"/>
      <c r="CK163" s="159"/>
      <c r="CL163" s="159"/>
      <c r="CM163" s="159"/>
      <c r="CN163" s="159"/>
      <c r="CO163" s="159"/>
      <c r="CP163" s="174"/>
      <c r="CQ163" s="174"/>
      <c r="CR163" s="174"/>
      <c r="CS163" s="174"/>
      <c r="CT163" s="174"/>
      <c r="CU163" s="174"/>
      <c r="CV163" s="174"/>
      <c r="CW163" s="174"/>
      <c r="CX163" s="174"/>
      <c r="CY163" s="174"/>
      <c r="CZ163" s="174"/>
      <c r="DA163" s="174"/>
      <c r="DB163" s="174"/>
      <c r="DC163" s="174"/>
      <c r="DD163" s="174"/>
      <c r="DE163" s="174"/>
      <c r="DF163" s="174"/>
      <c r="DG163" s="174"/>
      <c r="DH163" s="174"/>
      <c r="DI163" s="174"/>
      <c r="DJ163" s="174"/>
      <c r="DK163" s="174"/>
      <c r="DL163" s="174"/>
      <c r="DM163" s="174"/>
    </row>
    <row r="164" spans="2:117">
      <c r="B164" s="14"/>
      <c r="C164" s="7" t="s">
        <v>1828</v>
      </c>
      <c r="D164" s="7">
        <f t="shared" si="16"/>
        <v>100</v>
      </c>
      <c r="E164" s="7">
        <f t="shared" si="17"/>
        <v>100</v>
      </c>
      <c r="F164" s="7">
        <v>1</v>
      </c>
      <c r="G164" s="7" t="s">
        <v>1829</v>
      </c>
      <c r="H164" s="8" t="s">
        <v>1672</v>
      </c>
      <c r="I164" s="7" t="s">
        <v>1869</v>
      </c>
      <c r="J164" s="15" t="s">
        <v>1831</v>
      </c>
      <c r="K164" s="16"/>
      <c r="L164" s="16"/>
      <c r="M164" s="7"/>
      <c r="N164" s="7"/>
      <c r="O164" s="8" t="s">
        <v>1722</v>
      </c>
      <c r="P164" s="8" t="s">
        <v>1540</v>
      </c>
      <c r="Q164" s="8"/>
      <c r="R164" s="373" t="s">
        <v>1687</v>
      </c>
      <c r="S164" s="80" t="s">
        <v>1870</v>
      </c>
      <c r="T164" s="209" t="s">
        <v>1468</v>
      </c>
      <c r="U164" s="331"/>
      <c r="V164" s="159"/>
      <c r="W164" s="159"/>
      <c r="X164" s="159"/>
      <c r="Y164" s="159"/>
      <c r="Z164" s="159"/>
      <c r="AA164" s="159"/>
      <c r="AB164" s="159"/>
      <c r="AC164" s="159"/>
      <c r="AD164" s="159"/>
      <c r="AE164" s="159"/>
      <c r="AF164" s="159"/>
      <c r="AG164" s="159"/>
      <c r="AH164" s="159"/>
      <c r="AI164" s="159"/>
      <c r="AJ164" s="159"/>
      <c r="AK164" s="159"/>
      <c r="AL164" s="159"/>
      <c r="AM164" s="159"/>
      <c r="AN164" s="159"/>
      <c r="AO164" s="159"/>
      <c r="AP164" s="159"/>
      <c r="AQ164" s="159"/>
      <c r="AR164" s="159"/>
      <c r="AS164" s="176"/>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59"/>
      <c r="BS164" s="159"/>
      <c r="BT164" s="159"/>
      <c r="BU164" s="159"/>
      <c r="BV164" s="159"/>
      <c r="BW164" s="159"/>
      <c r="BX164" s="159"/>
      <c r="BY164" s="159"/>
      <c r="BZ164" s="159"/>
      <c r="CA164" s="159"/>
      <c r="CB164" s="159"/>
      <c r="CC164" s="159"/>
      <c r="CD164" s="159"/>
      <c r="CE164" s="159"/>
      <c r="CF164" s="159"/>
      <c r="CG164" s="159"/>
      <c r="CH164" s="159"/>
      <c r="CI164" s="159"/>
      <c r="CJ164" s="159"/>
      <c r="CK164" s="159"/>
      <c r="CL164" s="159"/>
      <c r="CM164" s="159"/>
      <c r="CN164" s="159"/>
      <c r="CO164" s="159"/>
      <c r="CP164" s="174"/>
      <c r="CQ164" s="174"/>
      <c r="CR164" s="174"/>
      <c r="CS164" s="174"/>
      <c r="CT164" s="174"/>
      <c r="CU164" s="174"/>
      <c r="CV164" s="174"/>
      <c r="CW164" s="174"/>
      <c r="CX164" s="174"/>
      <c r="CY164" s="174"/>
      <c r="CZ164" s="174"/>
      <c r="DA164" s="174"/>
      <c r="DB164" s="174"/>
      <c r="DC164" s="174"/>
      <c r="DD164" s="174"/>
      <c r="DE164" s="174"/>
      <c r="DF164" s="174"/>
      <c r="DG164" s="174"/>
      <c r="DH164" s="174"/>
      <c r="DI164" s="174"/>
      <c r="DJ164" s="174"/>
      <c r="DK164" s="174"/>
      <c r="DL164" s="174"/>
      <c r="DM164" s="174"/>
    </row>
    <row r="165" spans="2:117">
      <c r="B165" s="14"/>
      <c r="C165" s="7" t="s">
        <v>1828</v>
      </c>
      <c r="D165" s="7">
        <f t="shared" si="16"/>
        <v>101</v>
      </c>
      <c r="E165" s="7">
        <f t="shared" si="17"/>
        <v>101</v>
      </c>
      <c r="F165" s="7">
        <v>1</v>
      </c>
      <c r="G165" s="7" t="s">
        <v>1829</v>
      </c>
      <c r="H165" s="8" t="s">
        <v>1672</v>
      </c>
      <c r="I165" s="7" t="s">
        <v>1871</v>
      </c>
      <c r="J165" s="15" t="s">
        <v>1831</v>
      </c>
      <c r="K165" s="16"/>
      <c r="L165" s="16"/>
      <c r="M165" s="7"/>
      <c r="N165" s="7"/>
      <c r="O165" s="25" t="s">
        <v>1719</v>
      </c>
      <c r="P165" s="8" t="s">
        <v>1540</v>
      </c>
      <c r="Q165" s="8"/>
      <c r="R165" s="373" t="s">
        <v>1687</v>
      </c>
      <c r="S165" s="80" t="s">
        <v>1872</v>
      </c>
      <c r="T165" s="209" t="s">
        <v>1468</v>
      </c>
      <c r="U165" s="331"/>
      <c r="V165" s="159"/>
      <c r="W165" s="159"/>
      <c r="X165" s="159"/>
      <c r="Y165" s="159"/>
      <c r="Z165" s="159"/>
      <c r="AA165" s="159"/>
      <c r="AB165" s="159"/>
      <c r="AC165" s="159"/>
      <c r="AD165" s="159"/>
      <c r="AE165" s="159"/>
      <c r="AF165" s="159"/>
      <c r="AG165" s="159"/>
      <c r="AH165" s="159"/>
      <c r="AI165" s="159"/>
      <c r="AJ165" s="159"/>
      <c r="AK165" s="159"/>
      <c r="AL165" s="159"/>
      <c r="AM165" s="159"/>
      <c r="AN165" s="159"/>
      <c r="AO165" s="159"/>
      <c r="AP165" s="159"/>
      <c r="AQ165" s="159"/>
      <c r="AR165" s="159"/>
      <c r="AS165" s="176"/>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59"/>
      <c r="BS165" s="159"/>
      <c r="BT165" s="159"/>
      <c r="BU165" s="159"/>
      <c r="BV165" s="159"/>
      <c r="BW165" s="159"/>
      <c r="BX165" s="159"/>
      <c r="BY165" s="159"/>
      <c r="BZ165" s="159"/>
      <c r="CA165" s="159"/>
      <c r="CB165" s="159"/>
      <c r="CC165" s="159"/>
      <c r="CD165" s="159"/>
      <c r="CE165" s="159"/>
      <c r="CF165" s="159"/>
      <c r="CG165" s="159"/>
      <c r="CH165" s="159"/>
      <c r="CI165" s="159"/>
      <c r="CJ165" s="159"/>
      <c r="CK165" s="159"/>
      <c r="CL165" s="159"/>
      <c r="CM165" s="159"/>
      <c r="CN165" s="159"/>
      <c r="CO165" s="159"/>
      <c r="CP165" s="174"/>
      <c r="CQ165" s="174"/>
      <c r="CR165" s="174"/>
      <c r="CS165" s="174"/>
      <c r="CT165" s="174"/>
      <c r="CU165" s="174"/>
      <c r="CV165" s="174"/>
      <c r="CW165" s="174"/>
      <c r="CX165" s="174"/>
      <c r="CY165" s="174"/>
      <c r="CZ165" s="174"/>
      <c r="DA165" s="174"/>
      <c r="DB165" s="174"/>
      <c r="DC165" s="174"/>
      <c r="DD165" s="174"/>
      <c r="DE165" s="174"/>
      <c r="DF165" s="174"/>
      <c r="DG165" s="174"/>
      <c r="DH165" s="174"/>
      <c r="DI165" s="174"/>
      <c r="DJ165" s="174"/>
      <c r="DK165" s="174"/>
      <c r="DL165" s="174"/>
      <c r="DM165" s="174"/>
    </row>
    <row r="166" spans="2:117">
      <c r="B166" s="14"/>
      <c r="C166" s="7" t="s">
        <v>1828</v>
      </c>
      <c r="D166" s="7">
        <f t="shared" si="16"/>
        <v>102</v>
      </c>
      <c r="E166" s="7">
        <f t="shared" si="17"/>
        <v>102</v>
      </c>
      <c r="F166" s="7">
        <v>1</v>
      </c>
      <c r="G166" s="7" t="s">
        <v>1829</v>
      </c>
      <c r="H166" s="8" t="s">
        <v>1672</v>
      </c>
      <c r="I166" s="7" t="s">
        <v>1873</v>
      </c>
      <c r="J166" s="15" t="s">
        <v>1831</v>
      </c>
      <c r="K166" s="16"/>
      <c r="L166" s="16"/>
      <c r="M166" s="7"/>
      <c r="N166" s="7"/>
      <c r="O166" s="8" t="s">
        <v>1719</v>
      </c>
      <c r="P166" s="8" t="s">
        <v>1540</v>
      </c>
      <c r="Q166" s="8"/>
      <c r="R166" s="373" t="s">
        <v>1687</v>
      </c>
      <c r="S166" s="80"/>
      <c r="T166" s="209" t="s">
        <v>1468</v>
      </c>
      <c r="U166" s="331"/>
      <c r="V166" s="159"/>
      <c r="W166" s="159"/>
      <c r="X166" s="159"/>
      <c r="Y166" s="159"/>
      <c r="Z166" s="159"/>
      <c r="AA166" s="159"/>
      <c r="AB166" s="159"/>
      <c r="AC166" s="159"/>
      <c r="AD166" s="159"/>
      <c r="AE166" s="159"/>
      <c r="AF166" s="159"/>
      <c r="AG166" s="159"/>
      <c r="AH166" s="159"/>
      <c r="AI166" s="159"/>
      <c r="AJ166" s="159"/>
      <c r="AK166" s="159"/>
      <c r="AL166" s="159"/>
      <c r="AM166" s="159"/>
      <c r="AN166" s="159"/>
      <c r="AO166" s="159"/>
      <c r="AP166" s="159"/>
      <c r="AQ166" s="159"/>
      <c r="AR166" s="159"/>
      <c r="AS166" s="176"/>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59"/>
      <c r="BS166" s="159"/>
      <c r="BT166" s="159"/>
      <c r="BU166" s="159"/>
      <c r="BV166" s="159"/>
      <c r="BW166" s="159"/>
      <c r="BX166" s="159"/>
      <c r="BY166" s="159"/>
      <c r="BZ166" s="159"/>
      <c r="CA166" s="159"/>
      <c r="CB166" s="159"/>
      <c r="CC166" s="159"/>
      <c r="CD166" s="159"/>
      <c r="CE166" s="159"/>
      <c r="CF166" s="159"/>
      <c r="CG166" s="159"/>
      <c r="CH166" s="159"/>
      <c r="CI166" s="159"/>
      <c r="CJ166" s="159"/>
      <c r="CK166" s="159"/>
      <c r="CL166" s="159"/>
      <c r="CM166" s="159"/>
      <c r="CN166" s="159"/>
      <c r="CO166" s="159"/>
      <c r="CP166" s="174"/>
      <c r="CQ166" s="174"/>
      <c r="CR166" s="174"/>
      <c r="CS166" s="174"/>
      <c r="CT166" s="174"/>
      <c r="CU166" s="174"/>
      <c r="CV166" s="174"/>
      <c r="CW166" s="174"/>
      <c r="CX166" s="174"/>
      <c r="CY166" s="174"/>
      <c r="CZ166" s="174"/>
      <c r="DA166" s="174"/>
      <c r="DB166" s="174"/>
      <c r="DC166" s="174"/>
      <c r="DD166" s="174"/>
      <c r="DE166" s="174"/>
      <c r="DF166" s="174"/>
      <c r="DG166" s="174"/>
      <c r="DH166" s="174"/>
      <c r="DI166" s="174"/>
      <c r="DJ166" s="174"/>
      <c r="DK166" s="174"/>
      <c r="DL166" s="174"/>
      <c r="DM166" s="174"/>
    </row>
    <row r="167" spans="2:117">
      <c r="B167" s="14"/>
      <c r="C167" s="7" t="s">
        <v>1828</v>
      </c>
      <c r="D167" s="7">
        <f t="shared" si="16"/>
        <v>106</v>
      </c>
      <c r="E167" s="7">
        <f t="shared" si="17"/>
        <v>103</v>
      </c>
      <c r="F167" s="7">
        <v>4</v>
      </c>
      <c r="G167" s="7" t="s">
        <v>1829</v>
      </c>
      <c r="H167" s="8" t="s">
        <v>1672</v>
      </c>
      <c r="I167" s="7" t="s">
        <v>1874</v>
      </c>
      <c r="J167" s="15" t="s">
        <v>1831</v>
      </c>
      <c r="K167" s="16"/>
      <c r="L167" s="16"/>
      <c r="M167" s="7"/>
      <c r="N167" s="7"/>
      <c r="O167" s="25" t="s">
        <v>1875</v>
      </c>
      <c r="P167" s="8" t="s">
        <v>1540</v>
      </c>
      <c r="Q167" s="8"/>
      <c r="R167" s="373" t="s">
        <v>1687</v>
      </c>
      <c r="S167" s="80"/>
      <c r="T167" s="209" t="s">
        <v>1468</v>
      </c>
      <c r="U167" s="331"/>
      <c r="V167" s="159"/>
      <c r="W167" s="159"/>
      <c r="X167" s="159"/>
      <c r="Y167" s="159"/>
      <c r="Z167" s="159"/>
      <c r="AA167" s="159"/>
      <c r="AB167" s="159"/>
      <c r="AC167" s="159"/>
      <c r="AD167" s="159"/>
      <c r="AE167" s="159"/>
      <c r="AF167" s="159"/>
      <c r="AG167" s="159"/>
      <c r="AH167" s="159"/>
      <c r="AI167" s="159"/>
      <c r="AJ167" s="159"/>
      <c r="AK167" s="159"/>
      <c r="AL167" s="159"/>
      <c r="AM167" s="159"/>
      <c r="AN167" s="159"/>
      <c r="AO167" s="159"/>
      <c r="AP167" s="159"/>
      <c r="AQ167" s="159"/>
      <c r="AR167" s="159"/>
      <c r="AS167" s="176"/>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59"/>
      <c r="BS167" s="159"/>
      <c r="BT167" s="159"/>
      <c r="BU167" s="159"/>
      <c r="BV167" s="159"/>
      <c r="BW167" s="159"/>
      <c r="BX167" s="159"/>
      <c r="BY167" s="159"/>
      <c r="BZ167" s="159"/>
      <c r="CA167" s="159"/>
      <c r="CB167" s="159"/>
      <c r="CC167" s="159"/>
      <c r="CD167" s="159"/>
      <c r="CE167" s="159"/>
      <c r="CF167" s="159"/>
      <c r="CG167" s="159"/>
      <c r="CH167" s="159"/>
      <c r="CI167" s="159"/>
      <c r="CJ167" s="159"/>
      <c r="CK167" s="159"/>
      <c r="CL167" s="159"/>
      <c r="CM167" s="159"/>
      <c r="CN167" s="159"/>
      <c r="CO167" s="159"/>
      <c r="CP167" s="174"/>
      <c r="CQ167" s="174"/>
      <c r="CR167" s="174"/>
      <c r="CS167" s="174"/>
      <c r="CT167" s="174"/>
      <c r="CU167" s="174"/>
      <c r="CV167" s="174"/>
      <c r="CW167" s="174"/>
      <c r="CX167" s="174"/>
      <c r="CY167" s="174"/>
      <c r="CZ167" s="174"/>
      <c r="DA167" s="174"/>
      <c r="DB167" s="174"/>
      <c r="DC167" s="174"/>
      <c r="DD167" s="174"/>
      <c r="DE167" s="174"/>
      <c r="DF167" s="174"/>
      <c r="DG167" s="174"/>
      <c r="DH167" s="174"/>
      <c r="DI167" s="174"/>
      <c r="DJ167" s="174"/>
      <c r="DK167" s="174"/>
      <c r="DL167" s="174"/>
      <c r="DM167" s="174"/>
    </row>
    <row r="168" spans="2:117">
      <c r="B168" s="14"/>
      <c r="C168" s="7" t="s">
        <v>1828</v>
      </c>
      <c r="D168" s="7">
        <f t="shared" si="16"/>
        <v>127</v>
      </c>
      <c r="E168" s="7">
        <f t="shared" si="17"/>
        <v>107</v>
      </c>
      <c r="F168" s="7">
        <v>21</v>
      </c>
      <c r="G168" s="7"/>
      <c r="H168" s="8"/>
      <c r="I168" s="7"/>
      <c r="J168" s="15" t="s">
        <v>1831</v>
      </c>
      <c r="K168" s="16"/>
      <c r="L168" s="16"/>
      <c r="M168" s="7"/>
      <c r="N168" s="7"/>
      <c r="O168" s="8"/>
      <c r="P168" s="8"/>
      <c r="Q168" s="8"/>
      <c r="R168" s="372"/>
      <c r="S168" s="80" t="s">
        <v>245</v>
      </c>
      <c r="T168" s="209" t="s">
        <v>1468</v>
      </c>
      <c r="U168" s="331"/>
      <c r="V168" s="159"/>
      <c r="W168" s="159"/>
      <c r="X168" s="159"/>
      <c r="Y168" s="159"/>
      <c r="Z168" s="159"/>
      <c r="AA168" s="159"/>
      <c r="AB168" s="159"/>
      <c r="AC168" s="159"/>
      <c r="AD168" s="159"/>
      <c r="AE168" s="159"/>
      <c r="AF168" s="159"/>
      <c r="AG168" s="159"/>
      <c r="AH168" s="159"/>
      <c r="AI168" s="159"/>
      <c r="AJ168" s="159"/>
      <c r="AK168" s="159"/>
      <c r="AL168" s="159"/>
      <c r="AM168" s="159"/>
      <c r="AN168" s="159"/>
      <c r="AO168" s="159"/>
      <c r="AP168" s="159"/>
      <c r="AQ168" s="159"/>
      <c r="AR168" s="159"/>
      <c r="AS168" s="176"/>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59"/>
      <c r="BS168" s="159"/>
      <c r="BT168" s="159"/>
      <c r="BU168" s="159"/>
      <c r="BV168" s="159"/>
      <c r="BW168" s="159"/>
      <c r="BX168" s="159"/>
      <c r="BY168" s="159"/>
      <c r="BZ168" s="159"/>
      <c r="CA168" s="159"/>
      <c r="CB168" s="159"/>
      <c r="CC168" s="159"/>
      <c r="CD168" s="159"/>
      <c r="CE168" s="159"/>
      <c r="CF168" s="159"/>
      <c r="CG168" s="159"/>
      <c r="CH168" s="159"/>
      <c r="CI168" s="159"/>
      <c r="CJ168" s="159"/>
      <c r="CK168" s="159"/>
      <c r="CL168" s="159"/>
      <c r="CM168" s="159"/>
      <c r="CN168" s="159"/>
      <c r="CO168" s="159"/>
      <c r="CP168" s="174"/>
      <c r="CQ168" s="174"/>
      <c r="CR168" s="174"/>
      <c r="CS168" s="174"/>
      <c r="CT168" s="174"/>
      <c r="CU168" s="174"/>
      <c r="CV168" s="174"/>
      <c r="CW168" s="174"/>
      <c r="CX168" s="174"/>
      <c r="CY168" s="174"/>
      <c r="CZ168" s="174"/>
      <c r="DA168" s="174"/>
      <c r="DB168" s="174"/>
      <c r="DC168" s="174"/>
      <c r="DD168" s="174"/>
      <c r="DE168" s="174"/>
      <c r="DF168" s="174"/>
      <c r="DG168" s="174"/>
      <c r="DH168" s="174"/>
      <c r="DI168" s="174"/>
      <c r="DJ168" s="174"/>
      <c r="DK168" s="174"/>
      <c r="DL168" s="174"/>
      <c r="DM168" s="174"/>
    </row>
    <row r="169" spans="2:117">
      <c r="B169" s="14"/>
      <c r="C169" s="7"/>
      <c r="D169" s="7"/>
      <c r="E169" s="7"/>
      <c r="F169" s="7"/>
      <c r="G169" s="7"/>
      <c r="H169" s="8"/>
      <c r="I169" s="7"/>
      <c r="J169" s="9"/>
      <c r="K169" s="7"/>
      <c r="L169" s="7"/>
      <c r="M169" s="7"/>
      <c r="N169" s="7"/>
      <c r="O169" s="8"/>
      <c r="P169" s="8"/>
      <c r="Q169" s="8"/>
      <c r="R169" s="372"/>
      <c r="S169" s="80"/>
      <c r="T169" s="209" t="s">
        <v>1468</v>
      </c>
      <c r="U169" s="331"/>
      <c r="V169" s="159"/>
      <c r="W169" s="159"/>
      <c r="X169" s="159"/>
      <c r="Y169" s="159"/>
      <c r="Z169" s="159"/>
      <c r="AA169" s="159"/>
      <c r="AB169" s="159"/>
      <c r="AC169" s="159"/>
      <c r="AD169" s="159"/>
      <c r="AE169" s="159"/>
      <c r="AF169" s="159"/>
      <c r="AG169" s="159"/>
      <c r="AH169" s="159"/>
      <c r="AI169" s="159"/>
      <c r="AJ169" s="159"/>
      <c r="AK169" s="159"/>
      <c r="AL169" s="159"/>
      <c r="AM169" s="159"/>
      <c r="AN169" s="159"/>
      <c r="AO169" s="159"/>
      <c r="AP169" s="159"/>
      <c r="AQ169" s="159"/>
      <c r="AR169" s="159"/>
      <c r="AS169" s="176"/>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59"/>
      <c r="BS169" s="159"/>
      <c r="BT169" s="159"/>
      <c r="BU169" s="159"/>
      <c r="BV169" s="159"/>
      <c r="BW169" s="159"/>
      <c r="BX169" s="159"/>
      <c r="BY169" s="159"/>
      <c r="BZ169" s="159"/>
      <c r="CA169" s="159"/>
      <c r="CB169" s="159"/>
      <c r="CC169" s="159"/>
      <c r="CD169" s="159"/>
      <c r="CE169" s="159"/>
      <c r="CF169" s="159"/>
      <c r="CG169" s="159"/>
      <c r="CH169" s="159"/>
      <c r="CI169" s="159"/>
      <c r="CJ169" s="159"/>
      <c r="CK169" s="159"/>
      <c r="CL169" s="159"/>
      <c r="CM169" s="159"/>
      <c r="CN169" s="159"/>
      <c r="CO169" s="159"/>
      <c r="CP169" s="174"/>
      <c r="CQ169" s="174"/>
      <c r="CR169" s="174"/>
      <c r="CS169" s="174"/>
      <c r="CT169" s="174"/>
      <c r="CU169" s="174"/>
      <c r="CV169" s="174"/>
      <c r="CW169" s="174"/>
      <c r="CX169" s="174"/>
      <c r="CY169" s="174"/>
      <c r="CZ169" s="174"/>
      <c r="DA169" s="174"/>
      <c r="DB169" s="174"/>
      <c r="DC169" s="174"/>
      <c r="DD169" s="174"/>
      <c r="DE169" s="174"/>
      <c r="DF169" s="174"/>
      <c r="DG169" s="174"/>
      <c r="DH169" s="174"/>
      <c r="DI169" s="174"/>
      <c r="DJ169" s="174"/>
      <c r="DK169" s="174"/>
      <c r="DL169" s="174"/>
      <c r="DM169" s="174"/>
    </row>
    <row r="170" spans="2:117">
      <c r="B170" s="14"/>
      <c r="C170" s="7" t="s">
        <v>1876</v>
      </c>
      <c r="D170" s="7">
        <f t="shared" ref="D170" si="18">E170+F170-1</f>
        <v>6</v>
      </c>
      <c r="E170" s="7">
        <v>0</v>
      </c>
      <c r="F170" s="7">
        <v>7</v>
      </c>
      <c r="G170" s="7" t="s">
        <v>1829</v>
      </c>
      <c r="H170" s="8" t="s">
        <v>1672</v>
      </c>
      <c r="I170" s="24" t="s">
        <v>1877</v>
      </c>
      <c r="J170" s="15" t="s">
        <v>1878</v>
      </c>
      <c r="K170" s="16" t="s">
        <v>1675</v>
      </c>
      <c r="L170" s="16">
        <v>3</v>
      </c>
      <c r="M170" s="7"/>
      <c r="N170" s="7"/>
      <c r="O170" s="25" t="s">
        <v>1879</v>
      </c>
      <c r="P170" s="8" t="s">
        <v>1540</v>
      </c>
      <c r="Q170" s="8"/>
      <c r="R170" s="373" t="s">
        <v>1739</v>
      </c>
      <c r="S170" s="32" t="s">
        <v>1880</v>
      </c>
      <c r="T170" s="209" t="s">
        <v>1468</v>
      </c>
      <c r="U170" s="331"/>
      <c r="V170" s="159"/>
      <c r="W170" s="159"/>
      <c r="X170" s="159"/>
      <c r="Y170" s="159"/>
      <c r="Z170" s="159"/>
      <c r="AA170" s="159"/>
      <c r="AB170" s="159"/>
      <c r="AC170" s="159"/>
      <c r="AD170" s="159"/>
      <c r="AE170" s="159"/>
      <c r="AF170" s="159"/>
      <c r="AG170" s="159"/>
      <c r="AH170" s="159"/>
      <c r="AI170" s="159"/>
      <c r="AJ170" s="159"/>
      <c r="AK170" s="159"/>
      <c r="AL170" s="159"/>
      <c r="AM170" s="159"/>
      <c r="AN170" s="159"/>
      <c r="AO170" s="159"/>
      <c r="AP170" s="159"/>
      <c r="AQ170" s="159"/>
      <c r="AR170" s="159"/>
      <c r="AS170" s="176"/>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59"/>
      <c r="BS170" s="159"/>
      <c r="BT170" s="159"/>
      <c r="BU170" s="159"/>
      <c r="BV170" s="159"/>
      <c r="BW170" s="159"/>
      <c r="BX170" s="159"/>
      <c r="BY170" s="159"/>
      <c r="BZ170" s="159"/>
      <c r="CA170" s="159"/>
      <c r="CB170" s="159"/>
      <c r="CC170" s="159"/>
      <c r="CD170" s="159"/>
      <c r="CE170" s="159"/>
      <c r="CF170" s="159"/>
      <c r="CG170" s="159"/>
      <c r="CH170" s="159"/>
      <c r="CI170" s="159"/>
      <c r="CJ170" s="159"/>
      <c r="CK170" s="159"/>
      <c r="CL170" s="159"/>
      <c r="CM170" s="159"/>
      <c r="CN170" s="159"/>
      <c r="CO170" s="159"/>
      <c r="CP170" s="174"/>
      <c r="CQ170" s="174"/>
      <c r="CR170" s="174"/>
      <c r="CS170" s="174"/>
      <c r="CT170" s="174"/>
      <c r="CU170" s="174"/>
      <c r="CV170" s="174"/>
      <c r="CW170" s="174"/>
      <c r="CX170" s="174"/>
      <c r="CY170" s="174"/>
      <c r="CZ170" s="174"/>
      <c r="DA170" s="174"/>
      <c r="DB170" s="174"/>
      <c r="DC170" s="174"/>
      <c r="DD170" s="174"/>
      <c r="DE170" s="174"/>
      <c r="DF170" s="174"/>
      <c r="DG170" s="174"/>
      <c r="DH170" s="174"/>
      <c r="DI170" s="174"/>
      <c r="DJ170" s="174"/>
      <c r="DK170" s="174"/>
      <c r="DL170" s="174"/>
      <c r="DM170" s="174"/>
    </row>
    <row r="171" spans="2:117">
      <c r="B171" s="14"/>
      <c r="C171" s="7" t="s">
        <v>1876</v>
      </c>
      <c r="D171" s="7">
        <f t="shared" si="16"/>
        <v>13</v>
      </c>
      <c r="E171" s="7">
        <f t="shared" si="17"/>
        <v>7</v>
      </c>
      <c r="F171" s="7">
        <v>7</v>
      </c>
      <c r="G171" s="7" t="s">
        <v>1829</v>
      </c>
      <c r="H171" s="8" t="s">
        <v>1672</v>
      </c>
      <c r="I171" s="7" t="s">
        <v>1881</v>
      </c>
      <c r="J171" s="15" t="s">
        <v>1878</v>
      </c>
      <c r="K171" s="16"/>
      <c r="L171" s="16"/>
      <c r="M171" s="7"/>
      <c r="N171" s="7"/>
      <c r="O171" s="8" t="s">
        <v>1882</v>
      </c>
      <c r="P171" s="8" t="s">
        <v>1540</v>
      </c>
      <c r="Q171" s="8"/>
      <c r="R171" s="373" t="s">
        <v>1739</v>
      </c>
      <c r="S171" s="80" t="s">
        <v>1883</v>
      </c>
      <c r="T171" s="209" t="s">
        <v>1468</v>
      </c>
      <c r="U171" s="331"/>
      <c r="V171" s="159"/>
      <c r="W171" s="159"/>
      <c r="X171" s="159"/>
      <c r="Y171" s="159"/>
      <c r="Z171" s="159"/>
      <c r="AA171" s="159"/>
      <c r="AB171" s="159"/>
      <c r="AC171" s="159"/>
      <c r="AD171" s="159"/>
      <c r="AE171" s="159"/>
      <c r="AF171" s="159"/>
      <c r="AG171" s="159"/>
      <c r="AH171" s="159"/>
      <c r="AI171" s="159"/>
      <c r="AJ171" s="159"/>
      <c r="AK171" s="159"/>
      <c r="AL171" s="159"/>
      <c r="AM171" s="159"/>
      <c r="AN171" s="159"/>
      <c r="AO171" s="159"/>
      <c r="AP171" s="159"/>
      <c r="AQ171" s="159"/>
      <c r="AR171" s="159"/>
      <c r="AS171" s="176"/>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59"/>
      <c r="BS171" s="159"/>
      <c r="BT171" s="159"/>
      <c r="BU171" s="159"/>
      <c r="BV171" s="159"/>
      <c r="BW171" s="159"/>
      <c r="BX171" s="159"/>
      <c r="BY171" s="159"/>
      <c r="BZ171" s="159"/>
      <c r="CA171" s="159"/>
      <c r="CB171" s="159"/>
      <c r="CC171" s="159"/>
      <c r="CD171" s="159"/>
      <c r="CE171" s="159"/>
      <c r="CF171" s="159"/>
      <c r="CG171" s="159"/>
      <c r="CH171" s="159"/>
      <c r="CI171" s="159"/>
      <c r="CJ171" s="159"/>
      <c r="CK171" s="159"/>
      <c r="CL171" s="159"/>
      <c r="CM171" s="159"/>
      <c r="CN171" s="159"/>
      <c r="CO171" s="159"/>
      <c r="CP171" s="174"/>
      <c r="CQ171" s="174"/>
      <c r="CR171" s="174"/>
      <c r="CS171" s="174"/>
      <c r="CT171" s="174"/>
      <c r="CU171" s="174"/>
      <c r="CV171" s="174"/>
      <c r="CW171" s="174"/>
      <c r="CX171" s="174"/>
      <c r="CY171" s="174"/>
      <c r="CZ171" s="174"/>
      <c r="DA171" s="174"/>
      <c r="DB171" s="174"/>
      <c r="DC171" s="174"/>
      <c r="DD171" s="174"/>
      <c r="DE171" s="174"/>
      <c r="DF171" s="174"/>
      <c r="DG171" s="174"/>
      <c r="DH171" s="174"/>
      <c r="DI171" s="174"/>
      <c r="DJ171" s="174"/>
      <c r="DK171" s="174"/>
      <c r="DL171" s="174"/>
      <c r="DM171" s="174"/>
    </row>
    <row r="172" spans="2:117">
      <c r="B172" s="14"/>
      <c r="C172" s="7" t="s">
        <v>1876</v>
      </c>
      <c r="D172" s="7">
        <f t="shared" si="16"/>
        <v>20</v>
      </c>
      <c r="E172" s="7">
        <f t="shared" si="17"/>
        <v>14</v>
      </c>
      <c r="F172" s="7">
        <v>7</v>
      </c>
      <c r="G172" s="7" t="s">
        <v>1829</v>
      </c>
      <c r="H172" s="8" t="s">
        <v>1672</v>
      </c>
      <c r="I172" s="7" t="s">
        <v>1884</v>
      </c>
      <c r="J172" s="15" t="s">
        <v>1878</v>
      </c>
      <c r="K172" s="16"/>
      <c r="L172" s="16"/>
      <c r="M172" s="7"/>
      <c r="N172" s="7"/>
      <c r="O172" s="8" t="s">
        <v>1885</v>
      </c>
      <c r="P172" s="8" t="s">
        <v>1540</v>
      </c>
      <c r="Q172" s="8"/>
      <c r="R172" s="373" t="s">
        <v>1739</v>
      </c>
      <c r="S172" s="80" t="s">
        <v>1886</v>
      </c>
      <c r="T172" s="209" t="s">
        <v>1468</v>
      </c>
      <c r="U172" s="331"/>
      <c r="V172" s="159"/>
      <c r="W172" s="159"/>
      <c r="X172" s="159"/>
      <c r="Y172" s="159"/>
      <c r="Z172" s="159"/>
      <c r="AA172" s="159"/>
      <c r="AB172" s="159"/>
      <c r="AC172" s="159"/>
      <c r="AD172" s="159"/>
      <c r="AE172" s="159"/>
      <c r="AF172" s="159"/>
      <c r="AG172" s="159"/>
      <c r="AH172" s="159"/>
      <c r="AI172" s="159"/>
      <c r="AJ172" s="159"/>
      <c r="AK172" s="159"/>
      <c r="AL172" s="159"/>
      <c r="AM172" s="159"/>
      <c r="AN172" s="159"/>
      <c r="AO172" s="159"/>
      <c r="AP172" s="159"/>
      <c r="AQ172" s="159"/>
      <c r="AR172" s="159"/>
      <c r="AS172" s="176"/>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59"/>
      <c r="BS172" s="159"/>
      <c r="BT172" s="159"/>
      <c r="BU172" s="159"/>
      <c r="BV172" s="159"/>
      <c r="BW172" s="159"/>
      <c r="BX172" s="159"/>
      <c r="BY172" s="159"/>
      <c r="BZ172" s="159"/>
      <c r="CA172" s="159"/>
      <c r="CB172" s="159"/>
      <c r="CC172" s="159"/>
      <c r="CD172" s="159"/>
      <c r="CE172" s="159"/>
      <c r="CF172" s="159"/>
      <c r="CG172" s="159"/>
      <c r="CH172" s="159"/>
      <c r="CI172" s="159"/>
      <c r="CJ172" s="159"/>
      <c r="CK172" s="159"/>
      <c r="CL172" s="159"/>
      <c r="CM172" s="159"/>
      <c r="CN172" s="159"/>
      <c r="CO172" s="159"/>
      <c r="CP172" s="174"/>
      <c r="CQ172" s="174"/>
      <c r="CR172" s="174"/>
      <c r="CS172" s="174"/>
      <c r="CT172" s="174"/>
      <c r="CU172" s="174"/>
      <c r="CV172" s="174"/>
      <c r="CW172" s="174"/>
      <c r="CX172" s="174"/>
      <c r="CY172" s="174"/>
      <c r="CZ172" s="174"/>
      <c r="DA172" s="174"/>
      <c r="DB172" s="174"/>
      <c r="DC172" s="174"/>
      <c r="DD172" s="174"/>
      <c r="DE172" s="174"/>
      <c r="DF172" s="174"/>
      <c r="DG172" s="174"/>
      <c r="DH172" s="174"/>
      <c r="DI172" s="174"/>
      <c r="DJ172" s="174"/>
      <c r="DK172" s="174"/>
      <c r="DL172" s="174"/>
      <c r="DM172" s="174"/>
    </row>
    <row r="173" spans="2:117">
      <c r="B173" s="14"/>
      <c r="C173" s="7" t="s">
        <v>1876</v>
      </c>
      <c r="D173" s="7">
        <f t="shared" si="16"/>
        <v>27</v>
      </c>
      <c r="E173" s="7">
        <f t="shared" si="17"/>
        <v>21</v>
      </c>
      <c r="F173" s="7">
        <v>7</v>
      </c>
      <c r="G173" s="7" t="s">
        <v>1829</v>
      </c>
      <c r="H173" s="8" t="s">
        <v>1672</v>
      </c>
      <c r="I173" s="24" t="s">
        <v>1887</v>
      </c>
      <c r="J173" s="15" t="s">
        <v>1878</v>
      </c>
      <c r="K173" s="16"/>
      <c r="L173" s="16"/>
      <c r="M173" s="7"/>
      <c r="N173" s="7"/>
      <c r="O173" s="25" t="s">
        <v>1885</v>
      </c>
      <c r="P173" s="8" t="s">
        <v>1540</v>
      </c>
      <c r="Q173" s="8"/>
      <c r="R173" s="373" t="s">
        <v>1687</v>
      </c>
      <c r="S173" s="32" t="s">
        <v>1886</v>
      </c>
      <c r="T173" s="209" t="s">
        <v>1468</v>
      </c>
      <c r="U173" s="331"/>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76"/>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59"/>
      <c r="BS173" s="159"/>
      <c r="BT173" s="159"/>
      <c r="BU173" s="159"/>
      <c r="BV173" s="159"/>
      <c r="BW173" s="159"/>
      <c r="BX173" s="159"/>
      <c r="BY173" s="159"/>
      <c r="BZ173" s="159"/>
      <c r="CA173" s="159"/>
      <c r="CB173" s="159"/>
      <c r="CC173" s="159"/>
      <c r="CD173" s="159"/>
      <c r="CE173" s="159"/>
      <c r="CF173" s="159"/>
      <c r="CG173" s="159"/>
      <c r="CH173" s="159"/>
      <c r="CI173" s="159"/>
      <c r="CJ173" s="159"/>
      <c r="CK173" s="159"/>
      <c r="CL173" s="159"/>
      <c r="CM173" s="159"/>
      <c r="CN173" s="159"/>
      <c r="CO173" s="159"/>
      <c r="CP173" s="174"/>
      <c r="CQ173" s="174"/>
      <c r="CR173" s="174"/>
      <c r="CS173" s="174"/>
      <c r="CT173" s="174"/>
      <c r="CU173" s="174"/>
      <c r="CV173" s="174"/>
      <c r="CW173" s="174"/>
      <c r="CX173" s="174"/>
      <c r="CY173" s="174"/>
      <c r="CZ173" s="174"/>
      <c r="DA173" s="174"/>
      <c r="DB173" s="174"/>
      <c r="DC173" s="174"/>
      <c r="DD173" s="174"/>
      <c r="DE173" s="174"/>
      <c r="DF173" s="174"/>
      <c r="DG173" s="174"/>
      <c r="DH173" s="174"/>
      <c r="DI173" s="174"/>
      <c r="DJ173" s="174"/>
      <c r="DK173" s="174"/>
      <c r="DL173" s="174"/>
      <c r="DM173" s="174"/>
    </row>
    <row r="174" spans="2:117">
      <c r="B174" s="14"/>
      <c r="C174" s="7" t="s">
        <v>1876</v>
      </c>
      <c r="D174" s="7">
        <f t="shared" si="16"/>
        <v>31</v>
      </c>
      <c r="E174" s="7">
        <f t="shared" si="17"/>
        <v>28</v>
      </c>
      <c r="F174" s="7">
        <v>4</v>
      </c>
      <c r="G174" s="7" t="s">
        <v>1829</v>
      </c>
      <c r="H174" s="8" t="s">
        <v>1672</v>
      </c>
      <c r="I174" s="24" t="s">
        <v>1888</v>
      </c>
      <c r="J174" s="15" t="s">
        <v>1878</v>
      </c>
      <c r="K174" s="16"/>
      <c r="L174" s="16"/>
      <c r="M174" s="7"/>
      <c r="N174" s="7"/>
      <c r="O174" s="25" t="s">
        <v>1787</v>
      </c>
      <c r="P174" s="8" t="s">
        <v>1540</v>
      </c>
      <c r="Q174" s="8"/>
      <c r="R174" s="373" t="s">
        <v>1739</v>
      </c>
      <c r="S174" s="32" t="s">
        <v>1889</v>
      </c>
      <c r="T174" s="209" t="s">
        <v>1468</v>
      </c>
      <c r="U174" s="331"/>
      <c r="V174" s="159"/>
      <c r="W174" s="159"/>
      <c r="X174" s="159"/>
      <c r="Y174" s="159"/>
      <c r="Z174" s="159"/>
      <c r="AA174" s="159"/>
      <c r="AB174" s="159"/>
      <c r="AC174" s="159"/>
      <c r="AD174" s="159"/>
      <c r="AE174" s="159"/>
      <c r="AF174" s="159"/>
      <c r="AG174" s="159"/>
      <c r="AH174" s="159"/>
      <c r="AI174" s="159"/>
      <c r="AJ174" s="159"/>
      <c r="AK174" s="159"/>
      <c r="AL174" s="159"/>
      <c r="AM174" s="159"/>
      <c r="AN174" s="159"/>
      <c r="AO174" s="159"/>
      <c r="AP174" s="159"/>
      <c r="AQ174" s="159"/>
      <c r="AR174" s="159"/>
      <c r="AS174" s="176"/>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59"/>
      <c r="BS174" s="159"/>
      <c r="BT174" s="159"/>
      <c r="BU174" s="159"/>
      <c r="BV174" s="159"/>
      <c r="BW174" s="159"/>
      <c r="BX174" s="159"/>
      <c r="BY174" s="159"/>
      <c r="BZ174" s="159"/>
      <c r="CA174" s="159"/>
      <c r="CB174" s="159"/>
      <c r="CC174" s="159"/>
      <c r="CD174" s="159"/>
      <c r="CE174" s="159"/>
      <c r="CF174" s="159"/>
      <c r="CG174" s="159"/>
      <c r="CH174" s="159"/>
      <c r="CI174" s="159"/>
      <c r="CJ174" s="159"/>
      <c r="CK174" s="159"/>
      <c r="CL174" s="159"/>
      <c r="CM174" s="159"/>
      <c r="CN174" s="159"/>
      <c r="CO174" s="159"/>
      <c r="CP174" s="174"/>
      <c r="CQ174" s="174"/>
      <c r="CR174" s="174"/>
      <c r="CS174" s="174"/>
      <c r="CT174" s="174"/>
      <c r="CU174" s="174"/>
      <c r="CV174" s="174"/>
      <c r="CW174" s="174"/>
      <c r="CX174" s="174"/>
      <c r="CY174" s="174"/>
      <c r="CZ174" s="174"/>
      <c r="DA174" s="174"/>
      <c r="DB174" s="174"/>
      <c r="DC174" s="174"/>
      <c r="DD174" s="174"/>
      <c r="DE174" s="174"/>
      <c r="DF174" s="174"/>
      <c r="DG174" s="174"/>
      <c r="DH174" s="174"/>
      <c r="DI174" s="174"/>
      <c r="DJ174" s="174"/>
      <c r="DK174" s="174"/>
      <c r="DL174" s="174"/>
      <c r="DM174" s="174"/>
    </row>
    <row r="175" spans="2:117">
      <c r="B175" s="14"/>
      <c r="C175" s="7" t="s">
        <v>1876</v>
      </c>
      <c r="D175" s="7">
        <f t="shared" si="16"/>
        <v>35</v>
      </c>
      <c r="E175" s="7">
        <f t="shared" si="17"/>
        <v>32</v>
      </c>
      <c r="F175" s="7">
        <v>4</v>
      </c>
      <c r="G175" s="7" t="s">
        <v>1829</v>
      </c>
      <c r="H175" s="8" t="s">
        <v>1672</v>
      </c>
      <c r="I175" s="7" t="s">
        <v>1890</v>
      </c>
      <c r="J175" s="15" t="s">
        <v>1878</v>
      </c>
      <c r="K175" s="16"/>
      <c r="L175" s="16"/>
      <c r="M175" s="7"/>
      <c r="N175" s="7"/>
      <c r="O175" s="8" t="s">
        <v>1891</v>
      </c>
      <c r="P175" s="8" t="s">
        <v>1540</v>
      </c>
      <c r="Q175" s="8"/>
      <c r="R175" s="373" t="s">
        <v>1739</v>
      </c>
      <c r="S175" s="80" t="s">
        <v>1892</v>
      </c>
      <c r="T175" s="209" t="s">
        <v>1468</v>
      </c>
      <c r="U175" s="331"/>
      <c r="V175" s="159"/>
      <c r="W175" s="159"/>
      <c r="X175" s="159"/>
      <c r="Y175" s="159"/>
      <c r="Z175" s="159"/>
      <c r="AA175" s="159"/>
      <c r="AB175" s="159"/>
      <c r="AC175" s="159"/>
      <c r="AD175" s="159"/>
      <c r="AE175" s="159"/>
      <c r="AF175" s="159"/>
      <c r="AG175" s="159"/>
      <c r="AH175" s="159"/>
      <c r="AI175" s="159"/>
      <c r="AJ175" s="159"/>
      <c r="AK175" s="159"/>
      <c r="AL175" s="159"/>
      <c r="AM175" s="159"/>
      <c r="AN175" s="159"/>
      <c r="AO175" s="159"/>
      <c r="AP175" s="159"/>
      <c r="AQ175" s="159"/>
      <c r="AR175" s="159"/>
      <c r="AS175" s="176"/>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59"/>
      <c r="BS175" s="159"/>
      <c r="BT175" s="159"/>
      <c r="BU175" s="159"/>
      <c r="BV175" s="159"/>
      <c r="BW175" s="159"/>
      <c r="BX175" s="159"/>
      <c r="BY175" s="159"/>
      <c r="BZ175" s="159"/>
      <c r="CA175" s="159"/>
      <c r="CB175" s="159"/>
      <c r="CC175" s="159"/>
      <c r="CD175" s="159"/>
      <c r="CE175" s="159"/>
      <c r="CF175" s="159"/>
      <c r="CG175" s="159"/>
      <c r="CH175" s="159"/>
      <c r="CI175" s="159"/>
      <c r="CJ175" s="159"/>
      <c r="CK175" s="159"/>
      <c r="CL175" s="159"/>
      <c r="CM175" s="159"/>
      <c r="CN175" s="159"/>
      <c r="CO175" s="159"/>
      <c r="CP175" s="174"/>
      <c r="CQ175" s="174"/>
      <c r="CR175" s="174"/>
      <c r="CS175" s="174"/>
      <c r="CT175" s="174"/>
      <c r="CU175" s="174"/>
      <c r="CV175" s="174"/>
      <c r="CW175" s="174"/>
      <c r="CX175" s="174"/>
      <c r="CY175" s="174"/>
      <c r="CZ175" s="174"/>
      <c r="DA175" s="174"/>
      <c r="DB175" s="174"/>
      <c r="DC175" s="174"/>
      <c r="DD175" s="174"/>
      <c r="DE175" s="174"/>
      <c r="DF175" s="174"/>
      <c r="DG175" s="174"/>
      <c r="DH175" s="174"/>
      <c r="DI175" s="174"/>
      <c r="DJ175" s="174"/>
      <c r="DK175" s="174"/>
      <c r="DL175" s="174"/>
      <c r="DM175" s="174"/>
    </row>
    <row r="176" spans="2:117" ht="30.75">
      <c r="B176" s="14"/>
      <c r="C176" s="7" t="s">
        <v>1876</v>
      </c>
      <c r="D176" s="7">
        <f t="shared" si="16"/>
        <v>39</v>
      </c>
      <c r="E176" s="7">
        <f t="shared" si="17"/>
        <v>36</v>
      </c>
      <c r="F176" s="7">
        <v>4</v>
      </c>
      <c r="G176" s="7" t="s">
        <v>1829</v>
      </c>
      <c r="H176" s="8" t="s">
        <v>1672</v>
      </c>
      <c r="I176" s="7" t="s">
        <v>1893</v>
      </c>
      <c r="J176" s="15" t="s">
        <v>1878</v>
      </c>
      <c r="K176" s="16"/>
      <c r="L176" s="16"/>
      <c r="M176" s="7"/>
      <c r="N176" s="7"/>
      <c r="O176" s="8" t="s">
        <v>1894</v>
      </c>
      <c r="P176" s="8" t="s">
        <v>1540</v>
      </c>
      <c r="Q176" s="8"/>
      <c r="R176" s="373" t="s">
        <v>1739</v>
      </c>
      <c r="S176" s="80" t="s">
        <v>1895</v>
      </c>
      <c r="T176" s="209" t="s">
        <v>1468</v>
      </c>
      <c r="U176" s="331"/>
      <c r="V176" s="159"/>
      <c r="W176" s="159"/>
      <c r="X176" s="159"/>
      <c r="Y176" s="159"/>
      <c r="Z176" s="159"/>
      <c r="AA176" s="159"/>
      <c r="AB176" s="159"/>
      <c r="AC176" s="159"/>
      <c r="AD176" s="159"/>
      <c r="AE176" s="159"/>
      <c r="AF176" s="159"/>
      <c r="AG176" s="159"/>
      <c r="AH176" s="159"/>
      <c r="AI176" s="159"/>
      <c r="AJ176" s="159"/>
      <c r="AK176" s="159"/>
      <c r="AL176" s="159"/>
      <c r="AM176" s="159"/>
      <c r="AN176" s="159"/>
      <c r="AO176" s="159"/>
      <c r="AP176" s="159"/>
      <c r="AQ176" s="159"/>
      <c r="AR176" s="159"/>
      <c r="AS176" s="176"/>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59"/>
      <c r="BS176" s="159"/>
      <c r="BT176" s="159"/>
      <c r="BU176" s="159"/>
      <c r="BV176" s="159"/>
      <c r="BW176" s="159"/>
      <c r="BX176" s="159"/>
      <c r="BY176" s="159"/>
      <c r="BZ176" s="159"/>
      <c r="CA176" s="159"/>
      <c r="CB176" s="159"/>
      <c r="CC176" s="159"/>
      <c r="CD176" s="159"/>
      <c r="CE176" s="159"/>
      <c r="CF176" s="159"/>
      <c r="CG176" s="159"/>
      <c r="CH176" s="159"/>
      <c r="CI176" s="159"/>
      <c r="CJ176" s="159"/>
      <c r="CK176" s="159"/>
      <c r="CL176" s="159"/>
      <c r="CM176" s="159"/>
      <c r="CN176" s="159"/>
      <c r="CO176" s="159"/>
      <c r="CP176" s="174"/>
      <c r="CQ176" s="174"/>
      <c r="CR176" s="174"/>
      <c r="CS176" s="174"/>
      <c r="CT176" s="174"/>
      <c r="CU176" s="174"/>
      <c r="CV176" s="174"/>
      <c r="CW176" s="174"/>
      <c r="CX176" s="174"/>
      <c r="CY176" s="174"/>
      <c r="CZ176" s="174"/>
      <c r="DA176" s="174"/>
      <c r="DB176" s="174"/>
      <c r="DC176" s="174"/>
      <c r="DD176" s="174"/>
      <c r="DE176" s="174"/>
      <c r="DF176" s="174"/>
      <c r="DG176" s="174"/>
      <c r="DH176" s="174"/>
      <c r="DI176" s="174"/>
      <c r="DJ176" s="174"/>
      <c r="DK176" s="174"/>
      <c r="DL176" s="174"/>
      <c r="DM176" s="174"/>
    </row>
    <row r="177" spans="2:117" ht="30.75">
      <c r="B177" s="14"/>
      <c r="C177" s="7" t="s">
        <v>1876</v>
      </c>
      <c r="D177" s="7">
        <f t="shared" si="16"/>
        <v>43</v>
      </c>
      <c r="E177" s="7">
        <f t="shared" si="17"/>
        <v>40</v>
      </c>
      <c r="F177" s="7">
        <v>4</v>
      </c>
      <c r="G177" s="7" t="s">
        <v>1829</v>
      </c>
      <c r="H177" s="8" t="s">
        <v>1672</v>
      </c>
      <c r="I177" s="24" t="s">
        <v>1896</v>
      </c>
      <c r="J177" s="15" t="s">
        <v>1878</v>
      </c>
      <c r="K177" s="16"/>
      <c r="L177" s="16"/>
      <c r="M177" s="7"/>
      <c r="N177" s="7"/>
      <c r="O177" s="25" t="s">
        <v>1894</v>
      </c>
      <c r="P177" s="8" t="s">
        <v>1540</v>
      </c>
      <c r="Q177" s="8"/>
      <c r="R177" s="373" t="s">
        <v>1739</v>
      </c>
      <c r="S177" s="32" t="s">
        <v>1897</v>
      </c>
      <c r="T177" s="209" t="s">
        <v>1468</v>
      </c>
      <c r="U177" s="331"/>
      <c r="V177" s="159"/>
      <c r="W177" s="159"/>
      <c r="X177" s="159"/>
      <c r="Y177" s="159"/>
      <c r="Z177" s="159"/>
      <c r="AA177" s="159"/>
      <c r="AB177" s="159"/>
      <c r="AC177" s="159"/>
      <c r="AD177" s="159"/>
      <c r="AE177" s="159"/>
      <c r="AF177" s="159"/>
      <c r="AG177" s="159"/>
      <c r="AH177" s="159"/>
      <c r="AI177" s="159"/>
      <c r="AJ177" s="159"/>
      <c r="AK177" s="159"/>
      <c r="AL177" s="159"/>
      <c r="AM177" s="159"/>
      <c r="AN177" s="159"/>
      <c r="AO177" s="159"/>
      <c r="AP177" s="159"/>
      <c r="AQ177" s="159"/>
      <c r="AR177" s="159"/>
      <c r="AS177" s="176"/>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59"/>
      <c r="BS177" s="159"/>
      <c r="BT177" s="159"/>
      <c r="BU177" s="159"/>
      <c r="BV177" s="159"/>
      <c r="BW177" s="159"/>
      <c r="BX177" s="159"/>
      <c r="BY177" s="159"/>
      <c r="BZ177" s="159"/>
      <c r="CA177" s="159"/>
      <c r="CB177" s="159"/>
      <c r="CC177" s="159"/>
      <c r="CD177" s="159"/>
      <c r="CE177" s="159"/>
      <c r="CF177" s="159"/>
      <c r="CG177" s="159"/>
      <c r="CH177" s="159"/>
      <c r="CI177" s="159"/>
      <c r="CJ177" s="159"/>
      <c r="CK177" s="159"/>
      <c r="CL177" s="159"/>
      <c r="CM177" s="159"/>
      <c r="CN177" s="159"/>
      <c r="CO177" s="159"/>
      <c r="CP177" s="174"/>
      <c r="CQ177" s="174"/>
      <c r="CR177" s="174"/>
      <c r="CS177" s="174"/>
      <c r="CT177" s="174"/>
      <c r="CU177" s="174"/>
      <c r="CV177" s="174"/>
      <c r="CW177" s="174"/>
      <c r="CX177" s="174"/>
      <c r="CY177" s="174"/>
      <c r="CZ177" s="174"/>
      <c r="DA177" s="174"/>
      <c r="DB177" s="174"/>
      <c r="DC177" s="174"/>
      <c r="DD177" s="174"/>
      <c r="DE177" s="174"/>
      <c r="DF177" s="174"/>
      <c r="DG177" s="174"/>
      <c r="DH177" s="174"/>
      <c r="DI177" s="174"/>
      <c r="DJ177" s="174"/>
      <c r="DK177" s="174"/>
      <c r="DL177" s="174"/>
      <c r="DM177" s="174"/>
    </row>
    <row r="178" spans="2:117" ht="30.75">
      <c r="B178" s="14"/>
      <c r="C178" s="7" t="s">
        <v>1876</v>
      </c>
      <c r="D178" s="7">
        <f t="shared" si="16"/>
        <v>47</v>
      </c>
      <c r="E178" s="7">
        <f t="shared" si="17"/>
        <v>44</v>
      </c>
      <c r="F178" s="7">
        <v>4</v>
      </c>
      <c r="G178" s="7" t="s">
        <v>1829</v>
      </c>
      <c r="H178" s="8" t="s">
        <v>1672</v>
      </c>
      <c r="I178" s="7" t="s">
        <v>1898</v>
      </c>
      <c r="J178" s="15" t="s">
        <v>1878</v>
      </c>
      <c r="K178" s="16"/>
      <c r="L178" s="16"/>
      <c r="M178" s="7"/>
      <c r="N178" s="7"/>
      <c r="O178" s="8" t="s">
        <v>1787</v>
      </c>
      <c r="P178" s="8" t="s">
        <v>1540</v>
      </c>
      <c r="Q178" s="8"/>
      <c r="R178" s="373" t="s">
        <v>1739</v>
      </c>
      <c r="S178" s="32" t="s">
        <v>1899</v>
      </c>
      <c r="T178" s="209" t="s">
        <v>1468</v>
      </c>
      <c r="U178" s="331"/>
      <c r="V178" s="159"/>
      <c r="W178" s="159"/>
      <c r="X178" s="15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76"/>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59"/>
      <c r="BS178" s="159"/>
      <c r="BT178" s="159"/>
      <c r="BU178" s="159"/>
      <c r="BV178" s="159"/>
      <c r="BW178" s="159"/>
      <c r="BX178" s="159"/>
      <c r="BY178" s="159"/>
      <c r="BZ178" s="159"/>
      <c r="CA178" s="159"/>
      <c r="CB178" s="159"/>
      <c r="CC178" s="159"/>
      <c r="CD178" s="159"/>
      <c r="CE178" s="159"/>
      <c r="CF178" s="159"/>
      <c r="CG178" s="159"/>
      <c r="CH178" s="159"/>
      <c r="CI178" s="159"/>
      <c r="CJ178" s="159"/>
      <c r="CK178" s="159"/>
      <c r="CL178" s="159"/>
      <c r="CM178" s="159"/>
      <c r="CN178" s="159"/>
      <c r="CO178" s="159"/>
      <c r="CP178" s="174"/>
      <c r="CQ178" s="174"/>
      <c r="CR178" s="174"/>
      <c r="CS178" s="174"/>
      <c r="CT178" s="174"/>
      <c r="CU178" s="174"/>
      <c r="CV178" s="174"/>
      <c r="CW178" s="174"/>
      <c r="CX178" s="174"/>
      <c r="CY178" s="174"/>
      <c r="CZ178" s="174"/>
      <c r="DA178" s="174"/>
      <c r="DB178" s="174"/>
      <c r="DC178" s="174"/>
      <c r="DD178" s="174"/>
      <c r="DE178" s="174"/>
      <c r="DF178" s="174"/>
      <c r="DG178" s="174"/>
      <c r="DH178" s="174"/>
      <c r="DI178" s="174"/>
      <c r="DJ178" s="174"/>
      <c r="DK178" s="174"/>
      <c r="DL178" s="174"/>
      <c r="DM178" s="174"/>
    </row>
    <row r="179" spans="2:117">
      <c r="B179" s="14"/>
      <c r="C179" s="7" t="s">
        <v>1876</v>
      </c>
      <c r="D179" s="7">
        <f t="shared" si="16"/>
        <v>49</v>
      </c>
      <c r="E179" s="7">
        <f t="shared" si="17"/>
        <v>48</v>
      </c>
      <c r="F179" s="7">
        <v>2</v>
      </c>
      <c r="G179" s="7" t="s">
        <v>1829</v>
      </c>
      <c r="H179" s="8" t="s">
        <v>1672</v>
      </c>
      <c r="I179" s="7" t="s">
        <v>1900</v>
      </c>
      <c r="J179" s="15" t="s">
        <v>1878</v>
      </c>
      <c r="K179" s="16"/>
      <c r="L179" s="16"/>
      <c r="M179" s="7"/>
      <c r="N179" s="7"/>
      <c r="O179" s="8" t="s">
        <v>1725</v>
      </c>
      <c r="P179" s="8" t="s">
        <v>1540</v>
      </c>
      <c r="Q179" s="8"/>
      <c r="R179" s="373" t="s">
        <v>1687</v>
      </c>
      <c r="S179" s="80" t="s">
        <v>1901</v>
      </c>
      <c r="T179" s="209" t="s">
        <v>1468</v>
      </c>
      <c r="U179" s="331"/>
      <c r="V179" s="159"/>
      <c r="W179" s="159"/>
      <c r="X179" s="159"/>
      <c r="Y179" s="159"/>
      <c r="Z179" s="159"/>
      <c r="AA179" s="159"/>
      <c r="AB179" s="159"/>
      <c r="AC179" s="159"/>
      <c r="AD179" s="159"/>
      <c r="AE179" s="159"/>
      <c r="AF179" s="159"/>
      <c r="AG179" s="159"/>
      <c r="AH179" s="159"/>
      <c r="AI179" s="159"/>
      <c r="AJ179" s="159"/>
      <c r="AK179" s="159"/>
      <c r="AL179" s="159"/>
      <c r="AM179" s="159"/>
      <c r="AN179" s="159"/>
      <c r="AO179" s="159"/>
      <c r="AP179" s="159"/>
      <c r="AQ179" s="159"/>
      <c r="AR179" s="159"/>
      <c r="AS179" s="176"/>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59"/>
      <c r="BS179" s="159"/>
      <c r="BT179" s="159"/>
      <c r="BU179" s="159"/>
      <c r="BV179" s="159"/>
      <c r="BW179" s="159"/>
      <c r="BX179" s="159"/>
      <c r="BY179" s="159"/>
      <c r="BZ179" s="159"/>
      <c r="CA179" s="159"/>
      <c r="CB179" s="159"/>
      <c r="CC179" s="159"/>
      <c r="CD179" s="159"/>
      <c r="CE179" s="159"/>
      <c r="CF179" s="159"/>
      <c r="CG179" s="159"/>
      <c r="CH179" s="159"/>
      <c r="CI179" s="159"/>
      <c r="CJ179" s="159"/>
      <c r="CK179" s="159"/>
      <c r="CL179" s="159"/>
      <c r="CM179" s="159"/>
      <c r="CN179" s="159"/>
      <c r="CO179" s="159"/>
      <c r="CP179" s="174"/>
      <c r="CQ179" s="174"/>
      <c r="CR179" s="174"/>
      <c r="CS179" s="174"/>
      <c r="CT179" s="174"/>
      <c r="CU179" s="174"/>
      <c r="CV179" s="174"/>
      <c r="CW179" s="174"/>
      <c r="CX179" s="174"/>
      <c r="CY179" s="174"/>
      <c r="CZ179" s="174"/>
      <c r="DA179" s="174"/>
      <c r="DB179" s="174"/>
      <c r="DC179" s="174"/>
      <c r="DD179" s="174"/>
      <c r="DE179" s="174"/>
      <c r="DF179" s="174"/>
      <c r="DG179" s="174"/>
      <c r="DH179" s="174"/>
      <c r="DI179" s="174"/>
      <c r="DJ179" s="174"/>
      <c r="DK179" s="174"/>
      <c r="DL179" s="174"/>
      <c r="DM179" s="174"/>
    </row>
    <row r="180" spans="2:117">
      <c r="B180" s="14"/>
      <c r="C180" s="7" t="s">
        <v>1876</v>
      </c>
      <c r="D180" s="7">
        <f t="shared" si="16"/>
        <v>52</v>
      </c>
      <c r="E180" s="7">
        <f t="shared" si="17"/>
        <v>50</v>
      </c>
      <c r="F180" s="7">
        <v>3</v>
      </c>
      <c r="G180" s="7" t="s">
        <v>1829</v>
      </c>
      <c r="H180" s="8" t="s">
        <v>1672</v>
      </c>
      <c r="I180" s="7" t="s">
        <v>1902</v>
      </c>
      <c r="J180" s="15" t="s">
        <v>1878</v>
      </c>
      <c r="K180" s="16"/>
      <c r="L180" s="16"/>
      <c r="M180" s="7"/>
      <c r="N180" s="7"/>
      <c r="O180" s="8" t="s">
        <v>1797</v>
      </c>
      <c r="P180" s="8" t="s">
        <v>1540</v>
      </c>
      <c r="Q180" s="8"/>
      <c r="R180" s="373" t="s">
        <v>1687</v>
      </c>
      <c r="S180" s="80" t="s">
        <v>1903</v>
      </c>
      <c r="T180" s="209" t="s">
        <v>1468</v>
      </c>
      <c r="U180" s="331"/>
      <c r="V180" s="159"/>
      <c r="W180" s="159"/>
      <c r="X180" s="159"/>
      <c r="Y180" s="159"/>
      <c r="Z180" s="159"/>
      <c r="AA180" s="159"/>
      <c r="AB180" s="159"/>
      <c r="AC180" s="159"/>
      <c r="AD180" s="159"/>
      <c r="AE180" s="159"/>
      <c r="AF180" s="159"/>
      <c r="AG180" s="159"/>
      <c r="AH180" s="159"/>
      <c r="AI180" s="159"/>
      <c r="AJ180" s="159"/>
      <c r="AK180" s="159"/>
      <c r="AL180" s="159"/>
      <c r="AM180" s="159"/>
      <c r="AN180" s="159"/>
      <c r="AO180" s="159"/>
      <c r="AP180" s="159"/>
      <c r="AQ180" s="159"/>
      <c r="AR180" s="159"/>
      <c r="AS180" s="176"/>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59"/>
      <c r="BS180" s="159"/>
      <c r="BT180" s="159"/>
      <c r="BU180" s="159"/>
      <c r="BV180" s="159"/>
      <c r="BW180" s="159"/>
      <c r="BX180" s="159"/>
      <c r="BY180" s="159"/>
      <c r="BZ180" s="159"/>
      <c r="CA180" s="159"/>
      <c r="CB180" s="159"/>
      <c r="CC180" s="159"/>
      <c r="CD180" s="159"/>
      <c r="CE180" s="159"/>
      <c r="CF180" s="159"/>
      <c r="CG180" s="159"/>
      <c r="CH180" s="159"/>
      <c r="CI180" s="159"/>
      <c r="CJ180" s="159"/>
      <c r="CK180" s="159"/>
      <c r="CL180" s="159"/>
      <c r="CM180" s="159"/>
      <c r="CN180" s="159"/>
      <c r="CO180" s="159"/>
      <c r="CP180" s="174"/>
      <c r="CQ180" s="174"/>
      <c r="CR180" s="174"/>
      <c r="CS180" s="174"/>
      <c r="CT180" s="174"/>
      <c r="CU180" s="174"/>
      <c r="CV180" s="174"/>
      <c r="CW180" s="174"/>
      <c r="CX180" s="174"/>
      <c r="CY180" s="174"/>
      <c r="CZ180" s="174"/>
      <c r="DA180" s="174"/>
      <c r="DB180" s="174"/>
      <c r="DC180" s="174"/>
      <c r="DD180" s="174"/>
      <c r="DE180" s="174"/>
      <c r="DF180" s="174"/>
      <c r="DG180" s="174"/>
      <c r="DH180" s="174"/>
      <c r="DI180" s="174"/>
      <c r="DJ180" s="174"/>
      <c r="DK180" s="174"/>
      <c r="DL180" s="174"/>
      <c r="DM180" s="174"/>
    </row>
    <row r="181" spans="2:117">
      <c r="B181" s="14"/>
      <c r="C181" s="7" t="s">
        <v>1876</v>
      </c>
      <c r="D181" s="7">
        <f t="shared" si="16"/>
        <v>55</v>
      </c>
      <c r="E181" s="7">
        <f t="shared" si="17"/>
        <v>53</v>
      </c>
      <c r="F181" s="7">
        <v>3</v>
      </c>
      <c r="G181" s="7" t="s">
        <v>1829</v>
      </c>
      <c r="H181" s="8" t="s">
        <v>1672</v>
      </c>
      <c r="I181" s="7" t="s">
        <v>1904</v>
      </c>
      <c r="J181" s="15" t="s">
        <v>1878</v>
      </c>
      <c r="K181" s="16"/>
      <c r="L181" s="16"/>
      <c r="M181" s="7"/>
      <c r="N181" s="7"/>
      <c r="O181" s="8" t="s">
        <v>1797</v>
      </c>
      <c r="P181" s="8" t="s">
        <v>1540</v>
      </c>
      <c r="Q181" s="8"/>
      <c r="R181" s="373" t="s">
        <v>1687</v>
      </c>
      <c r="S181" s="80" t="s">
        <v>1905</v>
      </c>
      <c r="T181" s="209" t="s">
        <v>1468</v>
      </c>
      <c r="U181" s="331"/>
      <c r="V181" s="159"/>
      <c r="W181" s="159"/>
      <c r="X181" s="159"/>
      <c r="Y181" s="159"/>
      <c r="Z181" s="159"/>
      <c r="AA181" s="159"/>
      <c r="AB181" s="159"/>
      <c r="AC181" s="159"/>
      <c r="AD181" s="159"/>
      <c r="AE181" s="159"/>
      <c r="AF181" s="159"/>
      <c r="AG181" s="159"/>
      <c r="AH181" s="159"/>
      <c r="AI181" s="159"/>
      <c r="AJ181" s="159"/>
      <c r="AK181" s="159"/>
      <c r="AL181" s="159"/>
      <c r="AM181" s="159"/>
      <c r="AN181" s="159"/>
      <c r="AO181" s="159"/>
      <c r="AP181" s="159"/>
      <c r="AQ181" s="159"/>
      <c r="AR181" s="159"/>
      <c r="AS181" s="176"/>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59"/>
      <c r="BS181" s="159"/>
      <c r="BT181" s="159"/>
      <c r="BU181" s="159"/>
      <c r="BV181" s="159"/>
      <c r="BW181" s="159"/>
      <c r="BX181" s="159"/>
      <c r="BY181" s="159"/>
      <c r="BZ181" s="159"/>
      <c r="CA181" s="159"/>
      <c r="CB181" s="159"/>
      <c r="CC181" s="159"/>
      <c r="CD181" s="159"/>
      <c r="CE181" s="159"/>
      <c r="CF181" s="159"/>
      <c r="CG181" s="159"/>
      <c r="CH181" s="159"/>
      <c r="CI181" s="159"/>
      <c r="CJ181" s="159"/>
      <c r="CK181" s="159"/>
      <c r="CL181" s="159"/>
      <c r="CM181" s="159"/>
      <c r="CN181" s="159"/>
      <c r="CO181" s="159"/>
      <c r="CP181" s="174"/>
      <c r="CQ181" s="174"/>
      <c r="CR181" s="174"/>
      <c r="CS181" s="174"/>
      <c r="CT181" s="174"/>
      <c r="CU181" s="174"/>
      <c r="CV181" s="174"/>
      <c r="CW181" s="174"/>
      <c r="CX181" s="174"/>
      <c r="CY181" s="174"/>
      <c r="CZ181" s="174"/>
      <c r="DA181" s="174"/>
      <c r="DB181" s="174"/>
      <c r="DC181" s="174"/>
      <c r="DD181" s="174"/>
      <c r="DE181" s="174"/>
      <c r="DF181" s="174"/>
      <c r="DG181" s="174"/>
      <c r="DH181" s="174"/>
      <c r="DI181" s="174"/>
      <c r="DJ181" s="174"/>
      <c r="DK181" s="174"/>
      <c r="DL181" s="174"/>
      <c r="DM181" s="174"/>
    </row>
    <row r="182" spans="2:117" ht="30.75">
      <c r="B182" s="14"/>
      <c r="C182" s="7" t="s">
        <v>1876</v>
      </c>
      <c r="D182" s="7">
        <f t="shared" si="16"/>
        <v>62</v>
      </c>
      <c r="E182" s="7">
        <f t="shared" si="17"/>
        <v>56</v>
      </c>
      <c r="F182" s="7">
        <v>7</v>
      </c>
      <c r="G182" s="7" t="s">
        <v>1829</v>
      </c>
      <c r="H182" s="8" t="s">
        <v>1672</v>
      </c>
      <c r="I182" s="7" t="s">
        <v>1906</v>
      </c>
      <c r="J182" s="15" t="s">
        <v>1878</v>
      </c>
      <c r="K182" s="16"/>
      <c r="L182" s="16"/>
      <c r="M182" s="7"/>
      <c r="N182" s="7"/>
      <c r="O182" s="8" t="s">
        <v>1907</v>
      </c>
      <c r="P182" s="8" t="s">
        <v>1540</v>
      </c>
      <c r="Q182" s="8"/>
      <c r="R182" s="373" t="s">
        <v>1739</v>
      </c>
      <c r="S182" s="80" t="s">
        <v>1908</v>
      </c>
      <c r="T182" s="209" t="s">
        <v>1468</v>
      </c>
      <c r="U182" s="331"/>
      <c r="V182" s="159"/>
      <c r="W182" s="159"/>
      <c r="X182" s="159"/>
      <c r="Y182" s="159"/>
      <c r="Z182" s="159"/>
      <c r="AA182" s="159"/>
      <c r="AB182" s="159"/>
      <c r="AC182" s="159"/>
      <c r="AD182" s="159"/>
      <c r="AE182" s="159"/>
      <c r="AF182" s="159"/>
      <c r="AG182" s="159"/>
      <c r="AH182" s="159"/>
      <c r="AI182" s="159"/>
      <c r="AJ182" s="159"/>
      <c r="AK182" s="159"/>
      <c r="AL182" s="159"/>
      <c r="AM182" s="159"/>
      <c r="AN182" s="159"/>
      <c r="AO182" s="159"/>
      <c r="AP182" s="159"/>
      <c r="AQ182" s="159"/>
      <c r="AR182" s="159"/>
      <c r="AS182" s="176"/>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59"/>
      <c r="BS182" s="159"/>
      <c r="BT182" s="159"/>
      <c r="BU182" s="159"/>
      <c r="BV182" s="159"/>
      <c r="BW182" s="159"/>
      <c r="BX182" s="159"/>
      <c r="BY182" s="159"/>
      <c r="BZ182" s="159"/>
      <c r="CA182" s="159"/>
      <c r="CB182" s="159"/>
      <c r="CC182" s="159"/>
      <c r="CD182" s="159"/>
      <c r="CE182" s="159"/>
      <c r="CF182" s="159"/>
      <c r="CG182" s="159"/>
      <c r="CH182" s="159"/>
      <c r="CI182" s="159"/>
      <c r="CJ182" s="159"/>
      <c r="CK182" s="159"/>
      <c r="CL182" s="159"/>
      <c r="CM182" s="159"/>
      <c r="CN182" s="159"/>
      <c r="CO182" s="159"/>
      <c r="CP182" s="174"/>
      <c r="CQ182" s="174"/>
      <c r="CR182" s="174"/>
      <c r="CS182" s="174"/>
      <c r="CT182" s="174"/>
      <c r="CU182" s="174"/>
      <c r="CV182" s="174"/>
      <c r="CW182" s="174"/>
      <c r="CX182" s="174"/>
      <c r="CY182" s="174"/>
      <c r="CZ182" s="174"/>
      <c r="DA182" s="174"/>
      <c r="DB182" s="174"/>
      <c r="DC182" s="174"/>
      <c r="DD182" s="174"/>
      <c r="DE182" s="174"/>
      <c r="DF182" s="174"/>
      <c r="DG182" s="174"/>
      <c r="DH182" s="174"/>
      <c r="DI182" s="174"/>
      <c r="DJ182" s="174"/>
      <c r="DK182" s="174"/>
      <c r="DL182" s="174"/>
      <c r="DM182" s="174"/>
    </row>
    <row r="183" spans="2:117" ht="30.75">
      <c r="B183" s="14"/>
      <c r="C183" s="7" t="s">
        <v>1876</v>
      </c>
      <c r="D183" s="7">
        <f>E183+F183-1</f>
        <v>69</v>
      </c>
      <c r="E183" s="7">
        <f>D182+1</f>
        <v>63</v>
      </c>
      <c r="F183" s="7">
        <v>7</v>
      </c>
      <c r="G183" s="7" t="s">
        <v>1829</v>
      </c>
      <c r="H183" s="8" t="s">
        <v>1672</v>
      </c>
      <c r="I183" s="7" t="s">
        <v>1909</v>
      </c>
      <c r="J183" s="15" t="s">
        <v>1878</v>
      </c>
      <c r="K183" s="16"/>
      <c r="L183" s="16"/>
      <c r="M183" s="7"/>
      <c r="N183" s="7"/>
      <c r="O183" s="34" t="s">
        <v>1910</v>
      </c>
      <c r="P183" s="8" t="s">
        <v>1540</v>
      </c>
      <c r="Q183" s="8"/>
      <c r="R183" s="373" t="s">
        <v>1739</v>
      </c>
      <c r="S183" s="80" t="s">
        <v>1911</v>
      </c>
      <c r="T183" s="209" t="s">
        <v>1468</v>
      </c>
      <c r="U183" s="331"/>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76"/>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59"/>
      <c r="BS183" s="159"/>
      <c r="BT183" s="159"/>
      <c r="BU183" s="159"/>
      <c r="BV183" s="159"/>
      <c r="BW183" s="159"/>
      <c r="BX183" s="159"/>
      <c r="BY183" s="159"/>
      <c r="BZ183" s="159"/>
      <c r="CA183" s="159"/>
      <c r="CB183" s="159"/>
      <c r="CC183" s="159"/>
      <c r="CD183" s="159"/>
      <c r="CE183" s="159"/>
      <c r="CF183" s="159"/>
      <c r="CG183" s="159"/>
      <c r="CH183" s="159"/>
      <c r="CI183" s="159"/>
      <c r="CJ183" s="159"/>
      <c r="CK183" s="159"/>
      <c r="CL183" s="159"/>
      <c r="CM183" s="159"/>
      <c r="CN183" s="159"/>
      <c r="CO183" s="159"/>
      <c r="CP183" s="174"/>
      <c r="CQ183" s="174"/>
      <c r="CR183" s="174"/>
      <c r="CS183" s="174"/>
      <c r="CT183" s="174"/>
      <c r="CU183" s="174"/>
      <c r="CV183" s="174"/>
      <c r="CW183" s="174"/>
      <c r="CX183" s="174"/>
      <c r="CY183" s="174"/>
      <c r="CZ183" s="174"/>
      <c r="DA183" s="174"/>
      <c r="DB183" s="174"/>
      <c r="DC183" s="174"/>
      <c r="DD183" s="174"/>
      <c r="DE183" s="174"/>
      <c r="DF183" s="174"/>
      <c r="DG183" s="174"/>
      <c r="DH183" s="174"/>
      <c r="DI183" s="174"/>
      <c r="DJ183" s="174"/>
      <c r="DK183" s="174"/>
      <c r="DL183" s="174"/>
      <c r="DM183" s="174"/>
    </row>
    <row r="184" spans="2:117">
      <c r="B184" s="14"/>
      <c r="C184" s="7" t="s">
        <v>1876</v>
      </c>
      <c r="D184" s="7">
        <f>E184+F184-1</f>
        <v>76</v>
      </c>
      <c r="E184" s="7">
        <f>D183+1</f>
        <v>70</v>
      </c>
      <c r="F184" s="7">
        <v>7</v>
      </c>
      <c r="G184" s="7" t="s">
        <v>1829</v>
      </c>
      <c r="H184" s="8" t="s">
        <v>1672</v>
      </c>
      <c r="I184" s="7" t="s">
        <v>1912</v>
      </c>
      <c r="J184" s="15" t="s">
        <v>1878</v>
      </c>
      <c r="K184" s="16"/>
      <c r="L184" s="16"/>
      <c r="M184" s="7"/>
      <c r="N184" s="7"/>
      <c r="O184" s="8" t="s">
        <v>1907</v>
      </c>
      <c r="P184" s="8" t="s">
        <v>1540</v>
      </c>
      <c r="Q184" s="8"/>
      <c r="R184" s="373" t="s">
        <v>1739</v>
      </c>
      <c r="S184" s="80" t="s">
        <v>1913</v>
      </c>
      <c r="T184" s="209" t="s">
        <v>1468</v>
      </c>
      <c r="U184" s="331"/>
      <c r="V184" s="159"/>
      <c r="W184" s="159"/>
      <c r="X184" s="159"/>
      <c r="Y184" s="159"/>
      <c r="Z184" s="159"/>
      <c r="AA184" s="159"/>
      <c r="AB184" s="159"/>
      <c r="AC184" s="159"/>
      <c r="AD184" s="159"/>
      <c r="AE184" s="159"/>
      <c r="AF184" s="159"/>
      <c r="AG184" s="159"/>
      <c r="AH184" s="159"/>
      <c r="AI184" s="159"/>
      <c r="AJ184" s="159"/>
      <c r="AK184" s="159"/>
      <c r="AL184" s="159"/>
      <c r="AM184" s="159"/>
      <c r="AN184" s="159"/>
      <c r="AO184" s="159"/>
      <c r="AP184" s="159"/>
      <c r="AQ184" s="159"/>
      <c r="AR184" s="159"/>
      <c r="AS184" s="176"/>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59"/>
      <c r="BS184" s="159"/>
      <c r="BT184" s="159"/>
      <c r="BU184" s="159"/>
      <c r="BV184" s="159"/>
      <c r="BW184" s="159"/>
      <c r="BX184" s="159"/>
      <c r="BY184" s="159"/>
      <c r="BZ184" s="159"/>
      <c r="CA184" s="159"/>
      <c r="CB184" s="159"/>
      <c r="CC184" s="159"/>
      <c r="CD184" s="159"/>
      <c r="CE184" s="159"/>
      <c r="CF184" s="159"/>
      <c r="CG184" s="159"/>
      <c r="CH184" s="159"/>
      <c r="CI184" s="159"/>
      <c r="CJ184" s="159"/>
      <c r="CK184" s="159"/>
      <c r="CL184" s="159"/>
      <c r="CM184" s="159"/>
      <c r="CN184" s="159"/>
      <c r="CO184" s="159"/>
      <c r="CP184" s="174"/>
      <c r="CQ184" s="174"/>
      <c r="CR184" s="174"/>
      <c r="CS184" s="174"/>
      <c r="CT184" s="174"/>
      <c r="CU184" s="174"/>
      <c r="CV184" s="174"/>
      <c r="CW184" s="174"/>
      <c r="CX184" s="174"/>
      <c r="CY184" s="174"/>
      <c r="CZ184" s="174"/>
      <c r="DA184" s="174"/>
      <c r="DB184" s="174"/>
      <c r="DC184" s="174"/>
      <c r="DD184" s="174"/>
      <c r="DE184" s="174"/>
      <c r="DF184" s="174"/>
      <c r="DG184" s="174"/>
      <c r="DH184" s="174"/>
      <c r="DI184" s="174"/>
      <c r="DJ184" s="174"/>
      <c r="DK184" s="174"/>
      <c r="DL184" s="174"/>
      <c r="DM184" s="174"/>
    </row>
    <row r="185" spans="2:117">
      <c r="B185" s="14"/>
      <c r="C185" s="7" t="s">
        <v>1876</v>
      </c>
      <c r="D185" s="7">
        <f t="shared" si="16"/>
        <v>84</v>
      </c>
      <c r="E185" s="7">
        <f>D184+1</f>
        <v>77</v>
      </c>
      <c r="F185" s="7">
        <v>8</v>
      </c>
      <c r="G185" s="7" t="s">
        <v>1829</v>
      </c>
      <c r="H185" s="8" t="s">
        <v>1672</v>
      </c>
      <c r="I185" s="7" t="s">
        <v>1914</v>
      </c>
      <c r="J185" s="15" t="s">
        <v>1878</v>
      </c>
      <c r="K185" s="16"/>
      <c r="L185" s="16"/>
      <c r="M185" s="7"/>
      <c r="N185" s="7"/>
      <c r="O185" s="34" t="s">
        <v>1915</v>
      </c>
      <c r="P185" s="8" t="s">
        <v>1540</v>
      </c>
      <c r="Q185" s="8"/>
      <c r="R185" s="373" t="s">
        <v>1739</v>
      </c>
      <c r="S185" s="32" t="s">
        <v>1916</v>
      </c>
      <c r="T185" s="209" t="s">
        <v>1468</v>
      </c>
      <c r="U185" s="331"/>
      <c r="V185" s="159"/>
      <c r="W185" s="159"/>
      <c r="X185" s="159"/>
      <c r="Y185" s="159"/>
      <c r="Z185" s="159"/>
      <c r="AA185" s="159"/>
      <c r="AB185" s="159"/>
      <c r="AC185" s="159"/>
      <c r="AD185" s="159"/>
      <c r="AE185" s="159"/>
      <c r="AF185" s="159"/>
      <c r="AG185" s="159"/>
      <c r="AH185" s="159"/>
      <c r="AI185" s="159"/>
      <c r="AJ185" s="159"/>
      <c r="AK185" s="159"/>
      <c r="AL185" s="159"/>
      <c r="AM185" s="159"/>
      <c r="AN185" s="159"/>
      <c r="AO185" s="159"/>
      <c r="AP185" s="159"/>
      <c r="AQ185" s="159"/>
      <c r="AR185" s="159"/>
      <c r="AS185" s="176"/>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59"/>
      <c r="BS185" s="159"/>
      <c r="BT185" s="159"/>
      <c r="BU185" s="159"/>
      <c r="BV185" s="159"/>
      <c r="BW185" s="159"/>
      <c r="BX185" s="159"/>
      <c r="BY185" s="159"/>
      <c r="BZ185" s="159"/>
      <c r="CA185" s="159"/>
      <c r="CB185" s="159"/>
      <c r="CC185" s="159"/>
      <c r="CD185" s="159"/>
      <c r="CE185" s="159"/>
      <c r="CF185" s="159"/>
      <c r="CG185" s="159"/>
      <c r="CH185" s="159"/>
      <c r="CI185" s="159"/>
      <c r="CJ185" s="159"/>
      <c r="CK185" s="159"/>
      <c r="CL185" s="159"/>
      <c r="CM185" s="159"/>
      <c r="CN185" s="159"/>
      <c r="CO185" s="159"/>
      <c r="CP185" s="174"/>
      <c r="CQ185" s="174"/>
      <c r="CR185" s="174"/>
      <c r="CS185" s="174"/>
      <c r="CT185" s="174"/>
      <c r="CU185" s="174"/>
      <c r="CV185" s="174"/>
      <c r="CW185" s="174"/>
      <c r="CX185" s="174"/>
      <c r="CY185" s="174"/>
      <c r="CZ185" s="174"/>
      <c r="DA185" s="174"/>
      <c r="DB185" s="174"/>
      <c r="DC185" s="174"/>
      <c r="DD185" s="174"/>
      <c r="DE185" s="174"/>
      <c r="DF185" s="174"/>
      <c r="DG185" s="174"/>
      <c r="DH185" s="174"/>
      <c r="DI185" s="174"/>
      <c r="DJ185" s="174"/>
      <c r="DK185" s="174"/>
      <c r="DL185" s="174"/>
      <c r="DM185" s="174"/>
    </row>
    <row r="186" spans="2:117">
      <c r="B186" s="14"/>
      <c r="C186" s="7" t="s">
        <v>1876</v>
      </c>
      <c r="D186" s="7">
        <f t="shared" si="16"/>
        <v>92</v>
      </c>
      <c r="E186" s="7">
        <f>D185+1</f>
        <v>85</v>
      </c>
      <c r="F186" s="7">
        <v>8</v>
      </c>
      <c r="G186" s="7" t="s">
        <v>1829</v>
      </c>
      <c r="H186" s="8" t="s">
        <v>1672</v>
      </c>
      <c r="I186" s="7" t="s">
        <v>1917</v>
      </c>
      <c r="J186" s="15" t="s">
        <v>1878</v>
      </c>
      <c r="K186" s="16"/>
      <c r="L186" s="16"/>
      <c r="M186" s="7"/>
      <c r="N186" s="7"/>
      <c r="O186" s="25" t="s">
        <v>1915</v>
      </c>
      <c r="P186" s="8" t="s">
        <v>1540</v>
      </c>
      <c r="Q186" s="8"/>
      <c r="R186" s="373" t="s">
        <v>1739</v>
      </c>
      <c r="S186" s="32" t="s">
        <v>1918</v>
      </c>
      <c r="T186" s="209" t="s">
        <v>1468</v>
      </c>
      <c r="U186" s="331"/>
      <c r="V186" s="159"/>
      <c r="W186" s="159"/>
      <c r="X186" s="159"/>
      <c r="Y186" s="159"/>
      <c r="Z186" s="159"/>
      <c r="AA186" s="159"/>
      <c r="AB186" s="159"/>
      <c r="AC186" s="159"/>
      <c r="AD186" s="159"/>
      <c r="AE186" s="159"/>
      <c r="AF186" s="159"/>
      <c r="AG186" s="159"/>
      <c r="AH186" s="159"/>
      <c r="AI186" s="159"/>
      <c r="AJ186" s="159"/>
      <c r="AK186" s="159"/>
      <c r="AL186" s="159"/>
      <c r="AM186" s="159"/>
      <c r="AN186" s="159"/>
      <c r="AO186" s="159"/>
      <c r="AP186" s="159"/>
      <c r="AQ186" s="159"/>
      <c r="AR186" s="159"/>
      <c r="AS186" s="176"/>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59"/>
      <c r="BS186" s="159"/>
      <c r="BT186" s="159"/>
      <c r="BU186" s="159"/>
      <c r="BV186" s="159"/>
      <c r="BW186" s="159"/>
      <c r="BX186" s="159"/>
      <c r="BY186" s="159"/>
      <c r="BZ186" s="159"/>
      <c r="CA186" s="159"/>
      <c r="CB186" s="159"/>
      <c r="CC186" s="159"/>
      <c r="CD186" s="159"/>
      <c r="CE186" s="159"/>
      <c r="CF186" s="159"/>
      <c r="CG186" s="159"/>
      <c r="CH186" s="159"/>
      <c r="CI186" s="159"/>
      <c r="CJ186" s="159"/>
      <c r="CK186" s="159"/>
      <c r="CL186" s="159"/>
      <c r="CM186" s="159"/>
      <c r="CN186" s="159"/>
      <c r="CO186" s="159"/>
      <c r="CP186" s="174"/>
      <c r="CQ186" s="174"/>
      <c r="CR186" s="174"/>
      <c r="CS186" s="174"/>
      <c r="CT186" s="174"/>
      <c r="CU186" s="174"/>
      <c r="CV186" s="174"/>
      <c r="CW186" s="174"/>
      <c r="CX186" s="174"/>
      <c r="CY186" s="174"/>
      <c r="CZ186" s="174"/>
      <c r="DA186" s="174"/>
      <c r="DB186" s="174"/>
      <c r="DC186" s="174"/>
      <c r="DD186" s="174"/>
      <c r="DE186" s="174"/>
      <c r="DF186" s="174"/>
      <c r="DG186" s="174"/>
      <c r="DH186" s="174"/>
      <c r="DI186" s="174"/>
      <c r="DJ186" s="174"/>
      <c r="DK186" s="174"/>
      <c r="DL186" s="174"/>
      <c r="DM186" s="174"/>
    </row>
    <row r="187" spans="2:117">
      <c r="B187" s="14"/>
      <c r="C187" s="7" t="s">
        <v>1876</v>
      </c>
      <c r="D187" s="7">
        <f t="shared" si="16"/>
        <v>100</v>
      </c>
      <c r="E187" s="7">
        <f t="shared" ref="E187:E216" si="19">D186+1</f>
        <v>93</v>
      </c>
      <c r="F187" s="7">
        <v>8</v>
      </c>
      <c r="G187" s="7" t="s">
        <v>1829</v>
      </c>
      <c r="H187" s="8" t="s">
        <v>1672</v>
      </c>
      <c r="I187" s="7" t="s">
        <v>1919</v>
      </c>
      <c r="J187" s="15" t="s">
        <v>1878</v>
      </c>
      <c r="K187" s="16"/>
      <c r="L187" s="16"/>
      <c r="M187" s="7"/>
      <c r="N187" s="7"/>
      <c r="O187" s="25" t="s">
        <v>1920</v>
      </c>
      <c r="P187" s="8" t="s">
        <v>1540</v>
      </c>
      <c r="Q187" s="8"/>
      <c r="R187" s="373" t="s">
        <v>1739</v>
      </c>
      <c r="S187" s="32" t="s">
        <v>1921</v>
      </c>
      <c r="T187" s="209" t="s">
        <v>1468</v>
      </c>
      <c r="U187" s="331"/>
      <c r="V187" s="159"/>
      <c r="W187" s="159"/>
      <c r="X187" s="159"/>
      <c r="Y187" s="159"/>
      <c r="Z187" s="159"/>
      <c r="AA187" s="159"/>
      <c r="AB187" s="159"/>
      <c r="AC187" s="159"/>
      <c r="AD187" s="159"/>
      <c r="AE187" s="159"/>
      <c r="AF187" s="159"/>
      <c r="AG187" s="159"/>
      <c r="AH187" s="159"/>
      <c r="AI187" s="159"/>
      <c r="AJ187" s="159"/>
      <c r="AK187" s="159"/>
      <c r="AL187" s="159"/>
      <c r="AM187" s="159"/>
      <c r="AN187" s="159"/>
      <c r="AO187" s="159"/>
      <c r="AP187" s="159"/>
      <c r="AQ187" s="159"/>
      <c r="AR187" s="159"/>
      <c r="AS187" s="176"/>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59"/>
      <c r="BS187" s="159"/>
      <c r="BT187" s="159"/>
      <c r="BU187" s="159"/>
      <c r="BV187" s="159"/>
      <c r="BW187" s="159"/>
      <c r="BX187" s="159"/>
      <c r="BY187" s="159"/>
      <c r="BZ187" s="159"/>
      <c r="CA187" s="159"/>
      <c r="CB187" s="159"/>
      <c r="CC187" s="159"/>
      <c r="CD187" s="159"/>
      <c r="CE187" s="159"/>
      <c r="CF187" s="159"/>
      <c r="CG187" s="159"/>
      <c r="CH187" s="159"/>
      <c r="CI187" s="159"/>
      <c r="CJ187" s="159"/>
      <c r="CK187" s="159"/>
      <c r="CL187" s="159"/>
      <c r="CM187" s="159"/>
      <c r="CN187" s="159"/>
      <c r="CO187" s="159"/>
      <c r="CP187" s="174"/>
      <c r="CQ187" s="174"/>
      <c r="CR187" s="174"/>
      <c r="CS187" s="174"/>
      <c r="CT187" s="174"/>
      <c r="CU187" s="174"/>
      <c r="CV187" s="174"/>
      <c r="CW187" s="174"/>
      <c r="CX187" s="174"/>
      <c r="CY187" s="174"/>
      <c r="CZ187" s="174"/>
      <c r="DA187" s="174"/>
      <c r="DB187" s="174"/>
      <c r="DC187" s="174"/>
      <c r="DD187" s="174"/>
      <c r="DE187" s="174"/>
      <c r="DF187" s="174"/>
      <c r="DG187" s="174"/>
      <c r="DH187" s="174"/>
      <c r="DI187" s="174"/>
      <c r="DJ187" s="174"/>
      <c r="DK187" s="174"/>
      <c r="DL187" s="174"/>
      <c r="DM187" s="174"/>
    </row>
    <row r="188" spans="2:117">
      <c r="B188" s="14"/>
      <c r="C188" s="7" t="s">
        <v>1876</v>
      </c>
      <c r="D188" s="7">
        <f t="shared" si="16"/>
        <v>108</v>
      </c>
      <c r="E188" s="7">
        <f t="shared" si="19"/>
        <v>101</v>
      </c>
      <c r="F188" s="7">
        <v>8</v>
      </c>
      <c r="G188" s="7" t="s">
        <v>1829</v>
      </c>
      <c r="H188" s="8" t="s">
        <v>1672</v>
      </c>
      <c r="I188" s="7" t="s">
        <v>1922</v>
      </c>
      <c r="J188" s="15" t="s">
        <v>1878</v>
      </c>
      <c r="K188" s="16"/>
      <c r="L188" s="16"/>
      <c r="M188" s="7"/>
      <c r="N188" s="7"/>
      <c r="O188" s="25" t="s">
        <v>1923</v>
      </c>
      <c r="P188" s="8" t="s">
        <v>1540</v>
      </c>
      <c r="Q188" s="8"/>
      <c r="R188" s="373" t="s">
        <v>1739</v>
      </c>
      <c r="S188" s="32" t="s">
        <v>1924</v>
      </c>
      <c r="T188" s="209" t="s">
        <v>1468</v>
      </c>
      <c r="U188" s="331"/>
      <c r="V188" s="159"/>
      <c r="W188" s="159"/>
      <c r="X188" s="159"/>
      <c r="Y188" s="159"/>
      <c r="Z188" s="159"/>
      <c r="AA188" s="159"/>
      <c r="AB188" s="159"/>
      <c r="AC188" s="159"/>
      <c r="AD188" s="159"/>
      <c r="AE188" s="159"/>
      <c r="AF188" s="159"/>
      <c r="AG188" s="159"/>
      <c r="AH188" s="159"/>
      <c r="AI188" s="159"/>
      <c r="AJ188" s="159"/>
      <c r="AK188" s="159"/>
      <c r="AL188" s="159"/>
      <c r="AM188" s="159"/>
      <c r="AN188" s="159"/>
      <c r="AO188" s="159"/>
      <c r="AP188" s="159"/>
      <c r="AQ188" s="159"/>
      <c r="AR188" s="159"/>
      <c r="AS188" s="176"/>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59"/>
      <c r="BS188" s="159"/>
      <c r="BT188" s="159"/>
      <c r="BU188" s="159"/>
      <c r="BV188" s="159"/>
      <c r="BW188" s="159"/>
      <c r="BX188" s="159"/>
      <c r="BY188" s="159"/>
      <c r="BZ188" s="159"/>
      <c r="CA188" s="159"/>
      <c r="CB188" s="159"/>
      <c r="CC188" s="159"/>
      <c r="CD188" s="159"/>
      <c r="CE188" s="159"/>
      <c r="CF188" s="159"/>
      <c r="CG188" s="159"/>
      <c r="CH188" s="159"/>
      <c r="CI188" s="159"/>
      <c r="CJ188" s="159"/>
      <c r="CK188" s="159"/>
      <c r="CL188" s="159"/>
      <c r="CM188" s="159"/>
      <c r="CN188" s="159"/>
      <c r="CO188" s="159"/>
      <c r="CP188" s="174"/>
      <c r="CQ188" s="174"/>
      <c r="CR188" s="174"/>
      <c r="CS188" s="174"/>
      <c r="CT188" s="174"/>
      <c r="CU188" s="174"/>
      <c r="CV188" s="174"/>
      <c r="CW188" s="174"/>
      <c r="CX188" s="174"/>
      <c r="CY188" s="174"/>
      <c r="CZ188" s="174"/>
      <c r="DA188" s="174"/>
      <c r="DB188" s="174"/>
      <c r="DC188" s="174"/>
      <c r="DD188" s="174"/>
      <c r="DE188" s="174"/>
      <c r="DF188" s="174"/>
      <c r="DG188" s="174"/>
      <c r="DH188" s="174"/>
      <c r="DI188" s="174"/>
      <c r="DJ188" s="174"/>
      <c r="DK188" s="174"/>
      <c r="DL188" s="174"/>
      <c r="DM188" s="174"/>
    </row>
    <row r="189" spans="2:117">
      <c r="B189" s="14"/>
      <c r="C189" s="7" t="s">
        <v>1876</v>
      </c>
      <c r="D189" s="7">
        <f t="shared" si="16"/>
        <v>109</v>
      </c>
      <c r="E189" s="7">
        <f t="shared" si="19"/>
        <v>109</v>
      </c>
      <c r="F189" s="7">
        <v>1</v>
      </c>
      <c r="G189" s="7" t="s">
        <v>1829</v>
      </c>
      <c r="H189" s="8" t="s">
        <v>1672</v>
      </c>
      <c r="I189" s="7" t="s">
        <v>1925</v>
      </c>
      <c r="J189" s="15" t="s">
        <v>1878</v>
      </c>
      <c r="K189" s="16"/>
      <c r="L189" s="16"/>
      <c r="M189" s="7"/>
      <c r="N189" s="7"/>
      <c r="O189" s="8" t="s">
        <v>1719</v>
      </c>
      <c r="P189" s="8" t="s">
        <v>1540</v>
      </c>
      <c r="Q189" s="8"/>
      <c r="R189" s="373" t="s">
        <v>1687</v>
      </c>
      <c r="S189" s="80"/>
      <c r="T189" s="209" t="s">
        <v>1468</v>
      </c>
      <c r="U189" s="331"/>
      <c r="V189" s="159"/>
      <c r="W189" s="159"/>
      <c r="X189" s="159"/>
      <c r="Y189" s="159"/>
      <c r="Z189" s="159"/>
      <c r="AA189" s="159"/>
      <c r="AB189" s="159"/>
      <c r="AC189" s="159"/>
      <c r="AD189" s="159"/>
      <c r="AE189" s="159"/>
      <c r="AF189" s="159"/>
      <c r="AG189" s="159"/>
      <c r="AH189" s="159"/>
      <c r="AI189" s="159"/>
      <c r="AJ189" s="159"/>
      <c r="AK189" s="159"/>
      <c r="AL189" s="159"/>
      <c r="AM189" s="159"/>
      <c r="AN189" s="159"/>
      <c r="AO189" s="159"/>
      <c r="AP189" s="159"/>
      <c r="AQ189" s="159"/>
      <c r="AR189" s="159"/>
      <c r="AS189" s="176"/>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59"/>
      <c r="BS189" s="159"/>
      <c r="BT189" s="159"/>
      <c r="BU189" s="159"/>
      <c r="BV189" s="159"/>
      <c r="BW189" s="159"/>
      <c r="BX189" s="159"/>
      <c r="BY189" s="159"/>
      <c r="BZ189" s="159"/>
      <c r="CA189" s="159"/>
      <c r="CB189" s="159"/>
      <c r="CC189" s="159"/>
      <c r="CD189" s="159"/>
      <c r="CE189" s="159"/>
      <c r="CF189" s="159"/>
      <c r="CG189" s="159"/>
      <c r="CH189" s="159"/>
      <c r="CI189" s="159"/>
      <c r="CJ189" s="159"/>
      <c r="CK189" s="159"/>
      <c r="CL189" s="159"/>
      <c r="CM189" s="159"/>
      <c r="CN189" s="159"/>
      <c r="CO189" s="159"/>
      <c r="CP189" s="174"/>
      <c r="CQ189" s="174"/>
      <c r="CR189" s="174"/>
      <c r="CS189" s="174"/>
      <c r="CT189" s="174"/>
      <c r="CU189" s="174"/>
      <c r="CV189" s="174"/>
      <c r="CW189" s="174"/>
      <c r="CX189" s="174"/>
      <c r="CY189" s="174"/>
      <c r="CZ189" s="174"/>
      <c r="DA189" s="174"/>
      <c r="DB189" s="174"/>
      <c r="DC189" s="174"/>
      <c r="DD189" s="174"/>
      <c r="DE189" s="174"/>
      <c r="DF189" s="174"/>
      <c r="DG189" s="174"/>
      <c r="DH189" s="174"/>
      <c r="DI189" s="174"/>
      <c r="DJ189" s="174"/>
      <c r="DK189" s="174"/>
      <c r="DL189" s="174"/>
      <c r="DM189" s="174"/>
    </row>
    <row r="190" spans="2:117">
      <c r="B190" s="14"/>
      <c r="C190" s="7" t="s">
        <v>1876</v>
      </c>
      <c r="D190" s="7">
        <f t="shared" si="16"/>
        <v>110</v>
      </c>
      <c r="E190" s="7">
        <f>D189+1</f>
        <v>110</v>
      </c>
      <c r="F190" s="7">
        <v>1</v>
      </c>
      <c r="G190" s="7" t="s">
        <v>1829</v>
      </c>
      <c r="H190" s="8" t="s">
        <v>1672</v>
      </c>
      <c r="I190" s="7" t="s">
        <v>1926</v>
      </c>
      <c r="J190" s="15" t="s">
        <v>1878</v>
      </c>
      <c r="K190" s="16"/>
      <c r="L190" s="16"/>
      <c r="M190" s="7"/>
      <c r="N190" s="7"/>
      <c r="O190" s="8" t="s">
        <v>1722</v>
      </c>
      <c r="P190" s="8" t="s">
        <v>1540</v>
      </c>
      <c r="Q190" s="8"/>
      <c r="R190" s="373" t="s">
        <v>1687</v>
      </c>
      <c r="S190" s="80"/>
      <c r="T190" s="209" t="s">
        <v>1468</v>
      </c>
      <c r="U190" s="331"/>
      <c r="V190" s="159"/>
      <c r="W190" s="159"/>
      <c r="X190" s="159"/>
      <c r="Y190" s="159"/>
      <c r="Z190" s="159"/>
      <c r="AA190" s="159"/>
      <c r="AB190" s="159"/>
      <c r="AC190" s="159"/>
      <c r="AD190" s="159"/>
      <c r="AE190" s="159"/>
      <c r="AF190" s="159"/>
      <c r="AG190" s="159"/>
      <c r="AH190" s="159"/>
      <c r="AI190" s="159"/>
      <c r="AJ190" s="159"/>
      <c r="AK190" s="159"/>
      <c r="AL190" s="159"/>
      <c r="AM190" s="159"/>
      <c r="AN190" s="159"/>
      <c r="AO190" s="159"/>
      <c r="AP190" s="159"/>
      <c r="AQ190" s="159"/>
      <c r="AR190" s="159"/>
      <c r="AS190" s="176"/>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59"/>
      <c r="BS190" s="159"/>
      <c r="BT190" s="159"/>
      <c r="BU190" s="159"/>
      <c r="BV190" s="159"/>
      <c r="BW190" s="159"/>
      <c r="BX190" s="159"/>
      <c r="BY190" s="159"/>
      <c r="BZ190" s="159"/>
      <c r="CA190" s="159"/>
      <c r="CB190" s="159"/>
      <c r="CC190" s="159"/>
      <c r="CD190" s="159"/>
      <c r="CE190" s="159"/>
      <c r="CF190" s="159"/>
      <c r="CG190" s="159"/>
      <c r="CH190" s="159"/>
      <c r="CI190" s="159"/>
      <c r="CJ190" s="159"/>
      <c r="CK190" s="159"/>
      <c r="CL190" s="159"/>
      <c r="CM190" s="159"/>
      <c r="CN190" s="159"/>
      <c r="CO190" s="159"/>
      <c r="CP190" s="174"/>
      <c r="CQ190" s="174"/>
      <c r="CR190" s="174"/>
      <c r="CS190" s="174"/>
      <c r="CT190" s="174"/>
      <c r="CU190" s="174"/>
      <c r="CV190" s="174"/>
      <c r="CW190" s="174"/>
      <c r="CX190" s="174"/>
      <c r="CY190" s="174"/>
      <c r="CZ190" s="174"/>
      <c r="DA190" s="174"/>
      <c r="DB190" s="174"/>
      <c r="DC190" s="174"/>
      <c r="DD190" s="174"/>
      <c r="DE190" s="174"/>
      <c r="DF190" s="174"/>
      <c r="DG190" s="174"/>
      <c r="DH190" s="174"/>
      <c r="DI190" s="174"/>
      <c r="DJ190" s="174"/>
      <c r="DK190" s="174"/>
      <c r="DL190" s="174"/>
      <c r="DM190" s="174"/>
    </row>
    <row r="191" spans="2:117">
      <c r="B191" s="14"/>
      <c r="C191" s="7" t="s">
        <v>1876</v>
      </c>
      <c r="D191" s="7">
        <f t="shared" si="16"/>
        <v>111</v>
      </c>
      <c r="E191" s="7">
        <f>D190+1</f>
        <v>111</v>
      </c>
      <c r="F191" s="7">
        <v>1</v>
      </c>
      <c r="G191" s="7" t="s">
        <v>1829</v>
      </c>
      <c r="H191" s="8" t="s">
        <v>1672</v>
      </c>
      <c r="I191" s="7" t="s">
        <v>1927</v>
      </c>
      <c r="J191" s="15" t="s">
        <v>1878</v>
      </c>
      <c r="K191" s="16"/>
      <c r="L191" s="16"/>
      <c r="M191" s="7"/>
      <c r="N191" s="7"/>
      <c r="O191" s="8" t="s">
        <v>1722</v>
      </c>
      <c r="P191" s="8" t="s">
        <v>1540</v>
      </c>
      <c r="Q191" s="8"/>
      <c r="R191" s="373" t="s">
        <v>1687</v>
      </c>
      <c r="S191" s="80"/>
      <c r="T191" s="209" t="s">
        <v>1468</v>
      </c>
      <c r="U191" s="331"/>
      <c r="V191" s="159"/>
      <c r="W191" s="159"/>
      <c r="X191" s="159"/>
      <c r="Y191" s="159"/>
      <c r="Z191" s="159"/>
      <c r="AA191" s="159"/>
      <c r="AB191" s="159"/>
      <c r="AC191" s="159"/>
      <c r="AD191" s="159"/>
      <c r="AE191" s="159"/>
      <c r="AF191" s="159"/>
      <c r="AG191" s="159"/>
      <c r="AH191" s="159"/>
      <c r="AI191" s="159"/>
      <c r="AJ191" s="159"/>
      <c r="AK191" s="159"/>
      <c r="AL191" s="159"/>
      <c r="AM191" s="159"/>
      <c r="AN191" s="159"/>
      <c r="AO191" s="159"/>
      <c r="AP191" s="159"/>
      <c r="AQ191" s="159"/>
      <c r="AR191" s="159"/>
      <c r="AS191" s="176"/>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59"/>
      <c r="BS191" s="159"/>
      <c r="BT191" s="159"/>
      <c r="BU191" s="159"/>
      <c r="BV191" s="159"/>
      <c r="BW191" s="159"/>
      <c r="BX191" s="159"/>
      <c r="BY191" s="159"/>
      <c r="BZ191" s="159"/>
      <c r="CA191" s="159"/>
      <c r="CB191" s="159"/>
      <c r="CC191" s="159"/>
      <c r="CD191" s="159"/>
      <c r="CE191" s="159"/>
      <c r="CF191" s="159"/>
      <c r="CG191" s="159"/>
      <c r="CH191" s="159"/>
      <c r="CI191" s="159"/>
      <c r="CJ191" s="159"/>
      <c r="CK191" s="159"/>
      <c r="CL191" s="159"/>
      <c r="CM191" s="159"/>
      <c r="CN191" s="159"/>
      <c r="CO191" s="159"/>
      <c r="CP191" s="174"/>
      <c r="CQ191" s="174"/>
      <c r="CR191" s="174"/>
      <c r="CS191" s="174"/>
      <c r="CT191" s="174"/>
      <c r="CU191" s="174"/>
      <c r="CV191" s="174"/>
      <c r="CW191" s="174"/>
      <c r="CX191" s="174"/>
      <c r="CY191" s="174"/>
      <c r="CZ191" s="174"/>
      <c r="DA191" s="174"/>
      <c r="DB191" s="174"/>
      <c r="DC191" s="174"/>
      <c r="DD191" s="174"/>
      <c r="DE191" s="174"/>
      <c r="DF191" s="174"/>
      <c r="DG191" s="174"/>
      <c r="DH191" s="174"/>
      <c r="DI191" s="174"/>
      <c r="DJ191" s="174"/>
      <c r="DK191" s="174"/>
      <c r="DL191" s="174"/>
      <c r="DM191" s="174"/>
    </row>
    <row r="192" spans="2:117">
      <c r="B192" s="14"/>
      <c r="C192" s="7" t="s">
        <v>1876</v>
      </c>
      <c r="D192" s="7">
        <f t="shared" si="16"/>
        <v>127</v>
      </c>
      <c r="E192" s="7">
        <f>D191+1</f>
        <v>112</v>
      </c>
      <c r="F192" s="7">
        <v>16</v>
      </c>
      <c r="G192" s="7"/>
      <c r="H192" s="8"/>
      <c r="I192" s="7"/>
      <c r="J192" s="15" t="s">
        <v>1878</v>
      </c>
      <c r="K192" s="16"/>
      <c r="L192" s="16"/>
      <c r="M192" s="7"/>
      <c r="N192" s="7"/>
      <c r="O192" s="8"/>
      <c r="P192" s="8"/>
      <c r="Q192" s="8"/>
      <c r="R192" s="372"/>
      <c r="S192" s="80" t="s">
        <v>245</v>
      </c>
      <c r="T192" s="209" t="s">
        <v>1468</v>
      </c>
      <c r="U192" s="331"/>
      <c r="V192" s="159"/>
      <c r="W192" s="159"/>
      <c r="X192" s="159"/>
      <c r="Y192" s="159"/>
      <c r="Z192" s="159"/>
      <c r="AA192" s="159"/>
      <c r="AB192" s="159"/>
      <c r="AC192" s="159"/>
      <c r="AD192" s="159"/>
      <c r="AE192" s="159"/>
      <c r="AF192" s="159"/>
      <c r="AG192" s="159"/>
      <c r="AH192" s="159"/>
      <c r="AI192" s="159"/>
      <c r="AJ192" s="159"/>
      <c r="AK192" s="159"/>
      <c r="AL192" s="159"/>
      <c r="AM192" s="159"/>
      <c r="AN192" s="159"/>
      <c r="AO192" s="159"/>
      <c r="AP192" s="159"/>
      <c r="AQ192" s="159"/>
      <c r="AR192" s="159"/>
      <c r="AS192" s="176"/>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59"/>
      <c r="BS192" s="159"/>
      <c r="BT192" s="159"/>
      <c r="BU192" s="159"/>
      <c r="BV192" s="159"/>
      <c r="BW192" s="159"/>
      <c r="BX192" s="159"/>
      <c r="BY192" s="159"/>
      <c r="BZ192" s="159"/>
      <c r="CA192" s="159"/>
      <c r="CB192" s="159"/>
      <c r="CC192" s="159"/>
      <c r="CD192" s="159"/>
      <c r="CE192" s="159"/>
      <c r="CF192" s="159"/>
      <c r="CG192" s="159"/>
      <c r="CH192" s="159"/>
      <c r="CI192" s="159"/>
      <c r="CJ192" s="159"/>
      <c r="CK192" s="159"/>
      <c r="CL192" s="159"/>
      <c r="CM192" s="159"/>
      <c r="CN192" s="159"/>
      <c r="CO192" s="159"/>
      <c r="CP192" s="174"/>
      <c r="CQ192" s="174"/>
      <c r="CR192" s="174"/>
      <c r="CS192" s="174"/>
      <c r="CT192" s="174"/>
      <c r="CU192" s="174"/>
      <c r="CV192" s="174"/>
      <c r="CW192" s="174"/>
      <c r="CX192" s="174"/>
      <c r="CY192" s="174"/>
      <c r="CZ192" s="174"/>
      <c r="DA192" s="174"/>
      <c r="DB192" s="174"/>
      <c r="DC192" s="174"/>
      <c r="DD192" s="174"/>
      <c r="DE192" s="174"/>
      <c r="DF192" s="174"/>
      <c r="DG192" s="174"/>
      <c r="DH192" s="174"/>
      <c r="DI192" s="174"/>
      <c r="DJ192" s="174"/>
      <c r="DK192" s="174"/>
      <c r="DL192" s="174"/>
      <c r="DM192" s="174"/>
    </row>
    <row r="193" spans="2:117">
      <c r="B193" s="14"/>
      <c r="C193" s="7"/>
      <c r="D193" s="7"/>
      <c r="E193" s="7"/>
      <c r="F193" s="7"/>
      <c r="G193" s="7"/>
      <c r="H193" s="8"/>
      <c r="I193" s="7"/>
      <c r="J193" s="9"/>
      <c r="K193" s="7"/>
      <c r="L193" s="7"/>
      <c r="M193" s="7"/>
      <c r="N193" s="7"/>
      <c r="O193" s="8"/>
      <c r="P193" s="8"/>
      <c r="Q193" s="8"/>
      <c r="R193" s="372"/>
      <c r="S193" s="80"/>
      <c r="T193" s="209" t="s">
        <v>1468</v>
      </c>
      <c r="U193" s="331"/>
      <c r="V193" s="159"/>
      <c r="W193" s="159"/>
      <c r="X193" s="159"/>
      <c r="Y193" s="159"/>
      <c r="Z193" s="159"/>
      <c r="AA193" s="159"/>
      <c r="AB193" s="159"/>
      <c r="AC193" s="159"/>
      <c r="AD193" s="159"/>
      <c r="AE193" s="159"/>
      <c r="AF193" s="159"/>
      <c r="AG193" s="159"/>
      <c r="AH193" s="159"/>
      <c r="AI193" s="159"/>
      <c r="AJ193" s="159"/>
      <c r="AK193" s="159"/>
      <c r="AL193" s="159"/>
      <c r="AM193" s="159"/>
      <c r="AN193" s="159"/>
      <c r="AO193" s="159"/>
      <c r="AP193" s="159"/>
      <c r="AQ193" s="159"/>
      <c r="AR193" s="159"/>
      <c r="AS193" s="176"/>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59"/>
      <c r="BS193" s="159"/>
      <c r="BT193" s="159"/>
      <c r="BU193" s="159"/>
      <c r="BV193" s="159"/>
      <c r="BW193" s="159"/>
      <c r="BX193" s="159"/>
      <c r="BY193" s="159"/>
      <c r="BZ193" s="159"/>
      <c r="CA193" s="159"/>
      <c r="CB193" s="159"/>
      <c r="CC193" s="159"/>
      <c r="CD193" s="159"/>
      <c r="CE193" s="159"/>
      <c r="CF193" s="159"/>
      <c r="CG193" s="159"/>
      <c r="CH193" s="159"/>
      <c r="CI193" s="159"/>
      <c r="CJ193" s="159"/>
      <c r="CK193" s="159"/>
      <c r="CL193" s="159"/>
      <c r="CM193" s="159"/>
      <c r="CN193" s="159"/>
      <c r="CO193" s="159"/>
      <c r="CP193" s="174"/>
      <c r="CQ193" s="174"/>
      <c r="CR193" s="174"/>
      <c r="CS193" s="174"/>
      <c r="CT193" s="174"/>
      <c r="CU193" s="174"/>
      <c r="CV193" s="174"/>
      <c r="CW193" s="174"/>
      <c r="CX193" s="174"/>
      <c r="CY193" s="174"/>
      <c r="CZ193" s="174"/>
      <c r="DA193" s="174"/>
      <c r="DB193" s="174"/>
      <c r="DC193" s="174"/>
      <c r="DD193" s="174"/>
      <c r="DE193" s="174"/>
      <c r="DF193" s="174"/>
      <c r="DG193" s="174"/>
      <c r="DH193" s="174"/>
      <c r="DI193" s="174"/>
      <c r="DJ193" s="174"/>
      <c r="DK193" s="174"/>
      <c r="DL193" s="174"/>
      <c r="DM193" s="174"/>
    </row>
    <row r="194" spans="2:117" ht="30.75">
      <c r="B194" s="14"/>
      <c r="C194" s="7" t="s">
        <v>1928</v>
      </c>
      <c r="D194" s="7">
        <f t="shared" si="16"/>
        <v>7</v>
      </c>
      <c r="E194" s="7">
        <v>0</v>
      </c>
      <c r="F194" s="7">
        <v>8</v>
      </c>
      <c r="G194" s="7" t="s">
        <v>1829</v>
      </c>
      <c r="H194" s="8" t="s">
        <v>1672</v>
      </c>
      <c r="I194" s="7" t="s">
        <v>1929</v>
      </c>
      <c r="J194" s="15" t="s">
        <v>1930</v>
      </c>
      <c r="K194" s="16" t="s">
        <v>1675</v>
      </c>
      <c r="L194" s="16">
        <v>4</v>
      </c>
      <c r="M194" s="7"/>
      <c r="N194" s="7"/>
      <c r="O194" s="25" t="s">
        <v>1931</v>
      </c>
      <c r="P194" s="8" t="s">
        <v>1540</v>
      </c>
      <c r="Q194" s="8"/>
      <c r="R194" s="373" t="s">
        <v>1739</v>
      </c>
      <c r="S194" s="32" t="s">
        <v>1932</v>
      </c>
      <c r="T194" s="209" t="s">
        <v>1468</v>
      </c>
      <c r="U194" s="331"/>
      <c r="V194" s="159"/>
      <c r="W194" s="159"/>
      <c r="X194" s="159"/>
      <c r="Y194" s="159"/>
      <c r="Z194" s="159"/>
      <c r="AA194" s="159"/>
      <c r="AB194" s="159"/>
      <c r="AC194" s="159"/>
      <c r="AD194" s="159"/>
      <c r="AE194" s="159"/>
      <c r="AF194" s="159"/>
      <c r="AG194" s="159"/>
      <c r="AH194" s="159"/>
      <c r="AI194" s="159"/>
      <c r="AJ194" s="159"/>
      <c r="AK194" s="159"/>
      <c r="AL194" s="159"/>
      <c r="AM194" s="159"/>
      <c r="AN194" s="159"/>
      <c r="AO194" s="159"/>
      <c r="AP194" s="159"/>
      <c r="AQ194" s="159"/>
      <c r="AR194" s="159"/>
      <c r="AS194" s="176"/>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59"/>
      <c r="BS194" s="159"/>
      <c r="BT194" s="159"/>
      <c r="BU194" s="159"/>
      <c r="BV194" s="159"/>
      <c r="BW194" s="159"/>
      <c r="BX194" s="159"/>
      <c r="BY194" s="159"/>
      <c r="BZ194" s="159"/>
      <c r="CA194" s="159"/>
      <c r="CB194" s="159"/>
      <c r="CC194" s="159"/>
      <c r="CD194" s="159"/>
      <c r="CE194" s="159"/>
      <c r="CF194" s="159"/>
      <c r="CG194" s="159"/>
      <c r="CH194" s="159"/>
      <c r="CI194" s="159"/>
      <c r="CJ194" s="159"/>
      <c r="CK194" s="159"/>
      <c r="CL194" s="159"/>
      <c r="CM194" s="159"/>
      <c r="CN194" s="159"/>
      <c r="CO194" s="159"/>
      <c r="CP194" s="174"/>
      <c r="CQ194" s="174"/>
      <c r="CR194" s="174"/>
      <c r="CS194" s="174"/>
      <c r="CT194" s="174"/>
      <c r="CU194" s="174"/>
      <c r="CV194" s="174"/>
      <c r="CW194" s="174"/>
      <c r="CX194" s="174"/>
      <c r="CY194" s="174"/>
      <c r="CZ194" s="174"/>
      <c r="DA194" s="174"/>
      <c r="DB194" s="174"/>
      <c r="DC194" s="174"/>
      <c r="DD194" s="174"/>
      <c r="DE194" s="174"/>
      <c r="DF194" s="174"/>
      <c r="DG194" s="174"/>
      <c r="DH194" s="174"/>
      <c r="DI194" s="174"/>
      <c r="DJ194" s="174"/>
      <c r="DK194" s="174"/>
      <c r="DL194" s="174"/>
      <c r="DM194" s="174"/>
    </row>
    <row r="195" spans="2:117">
      <c r="B195" s="14"/>
      <c r="C195" s="7" t="s">
        <v>1928</v>
      </c>
      <c r="D195" s="7">
        <f t="shared" si="16"/>
        <v>15</v>
      </c>
      <c r="E195" s="7">
        <f t="shared" si="19"/>
        <v>8</v>
      </c>
      <c r="F195" s="7">
        <v>8</v>
      </c>
      <c r="G195" s="7" t="s">
        <v>1829</v>
      </c>
      <c r="H195" s="8" t="s">
        <v>1672</v>
      </c>
      <c r="I195" s="7" t="s">
        <v>1933</v>
      </c>
      <c r="J195" s="15" t="s">
        <v>1930</v>
      </c>
      <c r="K195" s="16"/>
      <c r="L195" s="16"/>
      <c r="M195" s="7"/>
      <c r="N195" s="7"/>
      <c r="O195" s="25" t="s">
        <v>1934</v>
      </c>
      <c r="P195" s="8" t="s">
        <v>1540</v>
      </c>
      <c r="Q195" s="8"/>
      <c r="R195" s="373" t="s">
        <v>1739</v>
      </c>
      <c r="S195" s="32" t="s">
        <v>1935</v>
      </c>
      <c r="T195" s="209" t="s">
        <v>1468</v>
      </c>
      <c r="U195" s="331"/>
      <c r="V195" s="159"/>
      <c r="W195" s="159"/>
      <c r="X195" s="159"/>
      <c r="Y195" s="159"/>
      <c r="Z195" s="159"/>
      <c r="AA195" s="159"/>
      <c r="AB195" s="159"/>
      <c r="AC195" s="159"/>
      <c r="AD195" s="159"/>
      <c r="AE195" s="159"/>
      <c r="AF195" s="159"/>
      <c r="AG195" s="159"/>
      <c r="AH195" s="159"/>
      <c r="AI195" s="159"/>
      <c r="AJ195" s="159"/>
      <c r="AK195" s="159"/>
      <c r="AL195" s="159"/>
      <c r="AM195" s="159"/>
      <c r="AN195" s="159"/>
      <c r="AO195" s="159"/>
      <c r="AP195" s="159"/>
      <c r="AQ195" s="159"/>
      <c r="AR195" s="159"/>
      <c r="AS195" s="176"/>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59"/>
      <c r="BS195" s="159"/>
      <c r="BT195" s="159"/>
      <c r="BU195" s="159"/>
      <c r="BV195" s="159"/>
      <c r="BW195" s="159"/>
      <c r="BX195" s="159"/>
      <c r="BY195" s="159"/>
      <c r="BZ195" s="159"/>
      <c r="CA195" s="159"/>
      <c r="CB195" s="159"/>
      <c r="CC195" s="159"/>
      <c r="CD195" s="159"/>
      <c r="CE195" s="159"/>
      <c r="CF195" s="159"/>
      <c r="CG195" s="159"/>
      <c r="CH195" s="159"/>
      <c r="CI195" s="159"/>
      <c r="CJ195" s="159"/>
      <c r="CK195" s="159"/>
      <c r="CL195" s="159"/>
      <c r="CM195" s="159"/>
      <c r="CN195" s="159"/>
      <c r="CO195" s="159"/>
      <c r="CP195" s="174"/>
      <c r="CQ195" s="174"/>
      <c r="CR195" s="174"/>
      <c r="CS195" s="174"/>
      <c r="CT195" s="174"/>
      <c r="CU195" s="174"/>
      <c r="CV195" s="174"/>
      <c r="CW195" s="174"/>
      <c r="CX195" s="174"/>
      <c r="CY195" s="174"/>
      <c r="CZ195" s="174"/>
      <c r="DA195" s="174"/>
      <c r="DB195" s="174"/>
      <c r="DC195" s="174"/>
      <c r="DD195" s="174"/>
      <c r="DE195" s="174"/>
      <c r="DF195" s="174"/>
      <c r="DG195" s="174"/>
      <c r="DH195" s="174"/>
      <c r="DI195" s="174"/>
      <c r="DJ195" s="174"/>
      <c r="DK195" s="174"/>
      <c r="DL195" s="174"/>
      <c r="DM195" s="174"/>
    </row>
    <row r="196" spans="2:117">
      <c r="B196" s="14"/>
      <c r="C196" s="7" t="s">
        <v>1928</v>
      </c>
      <c r="D196" s="7">
        <f t="shared" si="16"/>
        <v>23</v>
      </c>
      <c r="E196" s="7">
        <f t="shared" si="19"/>
        <v>16</v>
      </c>
      <c r="F196" s="7">
        <v>8</v>
      </c>
      <c r="G196" s="7" t="s">
        <v>1829</v>
      </c>
      <c r="H196" s="8" t="s">
        <v>1672</v>
      </c>
      <c r="I196" s="7" t="s">
        <v>1936</v>
      </c>
      <c r="J196" s="15" t="s">
        <v>1930</v>
      </c>
      <c r="K196" s="16"/>
      <c r="L196" s="16"/>
      <c r="M196" s="7"/>
      <c r="N196" s="7"/>
      <c r="O196" s="25" t="s">
        <v>1937</v>
      </c>
      <c r="P196" s="8" t="s">
        <v>1540</v>
      </c>
      <c r="Q196" s="8"/>
      <c r="R196" s="373" t="s">
        <v>1739</v>
      </c>
      <c r="S196" s="80" t="s">
        <v>1938</v>
      </c>
      <c r="T196" s="209" t="s">
        <v>1468</v>
      </c>
      <c r="U196" s="331"/>
      <c r="V196" s="159"/>
      <c r="W196" s="159"/>
      <c r="X196" s="159"/>
      <c r="Y196" s="159"/>
      <c r="Z196" s="159"/>
      <c r="AA196" s="159"/>
      <c r="AB196" s="159"/>
      <c r="AC196" s="159"/>
      <c r="AD196" s="159"/>
      <c r="AE196" s="159"/>
      <c r="AF196" s="159"/>
      <c r="AG196" s="159"/>
      <c r="AH196" s="159"/>
      <c r="AI196" s="159"/>
      <c r="AJ196" s="159"/>
      <c r="AK196" s="159"/>
      <c r="AL196" s="159"/>
      <c r="AM196" s="159"/>
      <c r="AN196" s="159"/>
      <c r="AO196" s="159"/>
      <c r="AP196" s="159"/>
      <c r="AQ196" s="159"/>
      <c r="AR196" s="159"/>
      <c r="AS196" s="176"/>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59"/>
      <c r="BS196" s="159"/>
      <c r="BT196" s="159"/>
      <c r="BU196" s="159"/>
      <c r="BV196" s="159"/>
      <c r="BW196" s="159"/>
      <c r="BX196" s="159"/>
      <c r="BY196" s="159"/>
      <c r="BZ196" s="159"/>
      <c r="CA196" s="159"/>
      <c r="CB196" s="159"/>
      <c r="CC196" s="159"/>
      <c r="CD196" s="159"/>
      <c r="CE196" s="159"/>
      <c r="CF196" s="159"/>
      <c r="CG196" s="159"/>
      <c r="CH196" s="159"/>
      <c r="CI196" s="159"/>
      <c r="CJ196" s="159"/>
      <c r="CK196" s="159"/>
      <c r="CL196" s="159"/>
      <c r="CM196" s="159"/>
      <c r="CN196" s="159"/>
      <c r="CO196" s="159"/>
      <c r="CP196" s="174"/>
      <c r="CQ196" s="174"/>
      <c r="CR196" s="174"/>
      <c r="CS196" s="174"/>
      <c r="CT196" s="174"/>
      <c r="CU196" s="174"/>
      <c r="CV196" s="174"/>
      <c r="CW196" s="174"/>
      <c r="CX196" s="174"/>
      <c r="CY196" s="174"/>
      <c r="CZ196" s="174"/>
      <c r="DA196" s="174"/>
      <c r="DB196" s="174"/>
      <c r="DC196" s="174"/>
      <c r="DD196" s="174"/>
      <c r="DE196" s="174"/>
      <c r="DF196" s="174"/>
      <c r="DG196" s="174"/>
      <c r="DH196" s="174"/>
      <c r="DI196" s="174"/>
      <c r="DJ196" s="174"/>
      <c r="DK196" s="174"/>
      <c r="DL196" s="174"/>
      <c r="DM196" s="174"/>
    </row>
    <row r="197" spans="2:117">
      <c r="B197" s="14"/>
      <c r="C197" s="7" t="s">
        <v>1928</v>
      </c>
      <c r="D197" s="7">
        <f t="shared" si="16"/>
        <v>31</v>
      </c>
      <c r="E197" s="7">
        <f t="shared" si="19"/>
        <v>24</v>
      </c>
      <c r="F197" s="7">
        <v>8</v>
      </c>
      <c r="G197" s="7" t="s">
        <v>1829</v>
      </c>
      <c r="H197" s="8" t="s">
        <v>1672</v>
      </c>
      <c r="I197" s="7" t="s">
        <v>1939</v>
      </c>
      <c r="J197" s="15" t="s">
        <v>1930</v>
      </c>
      <c r="K197" s="16"/>
      <c r="L197" s="16"/>
      <c r="M197" s="7"/>
      <c r="N197" s="7"/>
      <c r="O197" s="25" t="s">
        <v>1940</v>
      </c>
      <c r="P197" s="8" t="s">
        <v>1540</v>
      </c>
      <c r="Q197" s="8"/>
      <c r="R197" s="373" t="s">
        <v>1739</v>
      </c>
      <c r="S197" s="32" t="s">
        <v>1941</v>
      </c>
      <c r="T197" s="209" t="s">
        <v>1468</v>
      </c>
      <c r="U197" s="331"/>
      <c r="V197" s="159"/>
      <c r="W197" s="159"/>
      <c r="X197" s="159"/>
      <c r="Y197" s="159"/>
      <c r="Z197" s="159"/>
      <c r="AA197" s="159"/>
      <c r="AB197" s="159"/>
      <c r="AC197" s="159"/>
      <c r="AD197" s="159"/>
      <c r="AE197" s="159"/>
      <c r="AF197" s="159"/>
      <c r="AG197" s="159"/>
      <c r="AH197" s="159"/>
      <c r="AI197" s="159"/>
      <c r="AJ197" s="159"/>
      <c r="AK197" s="159"/>
      <c r="AL197" s="159"/>
      <c r="AM197" s="159"/>
      <c r="AN197" s="159"/>
      <c r="AO197" s="159"/>
      <c r="AP197" s="159"/>
      <c r="AQ197" s="159"/>
      <c r="AR197" s="159"/>
      <c r="AS197" s="176"/>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59"/>
      <c r="BS197" s="159"/>
      <c r="BT197" s="159"/>
      <c r="BU197" s="159"/>
      <c r="BV197" s="159"/>
      <c r="BW197" s="159"/>
      <c r="BX197" s="159"/>
      <c r="BY197" s="159"/>
      <c r="BZ197" s="159"/>
      <c r="CA197" s="159"/>
      <c r="CB197" s="159"/>
      <c r="CC197" s="159"/>
      <c r="CD197" s="159"/>
      <c r="CE197" s="159"/>
      <c r="CF197" s="159"/>
      <c r="CG197" s="159"/>
      <c r="CH197" s="159"/>
      <c r="CI197" s="159"/>
      <c r="CJ197" s="159"/>
      <c r="CK197" s="159"/>
      <c r="CL197" s="159"/>
      <c r="CM197" s="159"/>
      <c r="CN197" s="159"/>
      <c r="CO197" s="159"/>
      <c r="CP197" s="174"/>
      <c r="CQ197" s="174"/>
      <c r="CR197" s="174"/>
      <c r="CS197" s="174"/>
      <c r="CT197" s="174"/>
      <c r="CU197" s="174"/>
      <c r="CV197" s="174"/>
      <c r="CW197" s="174"/>
      <c r="CX197" s="174"/>
      <c r="CY197" s="174"/>
      <c r="CZ197" s="174"/>
      <c r="DA197" s="174"/>
      <c r="DB197" s="174"/>
      <c r="DC197" s="174"/>
      <c r="DD197" s="174"/>
      <c r="DE197" s="174"/>
      <c r="DF197" s="174"/>
      <c r="DG197" s="174"/>
      <c r="DH197" s="174"/>
      <c r="DI197" s="174"/>
      <c r="DJ197" s="174"/>
      <c r="DK197" s="174"/>
      <c r="DL197" s="174"/>
      <c r="DM197" s="174"/>
    </row>
    <row r="198" spans="2:117">
      <c r="B198" s="14"/>
      <c r="C198" s="7" t="s">
        <v>1928</v>
      </c>
      <c r="D198" s="7">
        <f>E198+F198-1</f>
        <v>33</v>
      </c>
      <c r="E198" s="7">
        <f t="shared" si="19"/>
        <v>32</v>
      </c>
      <c r="F198" s="7">
        <v>2</v>
      </c>
      <c r="G198" s="7" t="s">
        <v>1829</v>
      </c>
      <c r="H198" s="8" t="s">
        <v>1672</v>
      </c>
      <c r="I198" s="7" t="s">
        <v>1942</v>
      </c>
      <c r="J198" s="15" t="s">
        <v>1930</v>
      </c>
      <c r="K198" s="16"/>
      <c r="L198" s="16"/>
      <c r="M198" s="7"/>
      <c r="N198" s="7"/>
      <c r="O198" s="8" t="s">
        <v>1943</v>
      </c>
      <c r="P198" s="8" t="s">
        <v>1540</v>
      </c>
      <c r="Q198" s="8"/>
      <c r="R198" s="373" t="s">
        <v>1687</v>
      </c>
      <c r="S198" s="80"/>
      <c r="T198" s="209" t="s">
        <v>1468</v>
      </c>
      <c r="U198" s="331"/>
      <c r="V198" s="159"/>
      <c r="W198" s="159"/>
      <c r="X198" s="159"/>
      <c r="Y198" s="159"/>
      <c r="Z198" s="159"/>
      <c r="AA198" s="159"/>
      <c r="AB198" s="159"/>
      <c r="AC198" s="159"/>
      <c r="AD198" s="159"/>
      <c r="AE198" s="159"/>
      <c r="AF198" s="159"/>
      <c r="AG198" s="159"/>
      <c r="AH198" s="159"/>
      <c r="AI198" s="159"/>
      <c r="AJ198" s="159"/>
      <c r="AK198" s="159"/>
      <c r="AL198" s="159"/>
      <c r="AM198" s="159"/>
      <c r="AN198" s="159"/>
      <c r="AO198" s="159"/>
      <c r="AP198" s="159"/>
      <c r="AQ198" s="159"/>
      <c r="AR198" s="159"/>
      <c r="AS198" s="176"/>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59"/>
      <c r="BS198" s="159"/>
      <c r="BT198" s="159"/>
      <c r="BU198" s="159"/>
      <c r="BV198" s="159"/>
      <c r="BW198" s="159"/>
      <c r="BX198" s="159"/>
      <c r="BY198" s="159"/>
      <c r="BZ198" s="159"/>
      <c r="CA198" s="159"/>
      <c r="CB198" s="159"/>
      <c r="CC198" s="159"/>
      <c r="CD198" s="159"/>
      <c r="CE198" s="159"/>
      <c r="CF198" s="159"/>
      <c r="CG198" s="159"/>
      <c r="CH198" s="159"/>
      <c r="CI198" s="159"/>
      <c r="CJ198" s="159"/>
      <c r="CK198" s="159"/>
      <c r="CL198" s="159"/>
      <c r="CM198" s="159"/>
      <c r="CN198" s="159"/>
      <c r="CO198" s="159"/>
      <c r="CP198" s="174"/>
      <c r="CQ198" s="174"/>
      <c r="CR198" s="174"/>
      <c r="CS198" s="174"/>
      <c r="CT198" s="174"/>
      <c r="CU198" s="174"/>
      <c r="CV198" s="174"/>
      <c r="CW198" s="174"/>
      <c r="CX198" s="174"/>
      <c r="CY198" s="174"/>
      <c r="CZ198" s="174"/>
      <c r="DA198" s="174"/>
      <c r="DB198" s="174"/>
      <c r="DC198" s="174"/>
      <c r="DD198" s="174"/>
      <c r="DE198" s="174"/>
      <c r="DF198" s="174"/>
      <c r="DG198" s="174"/>
      <c r="DH198" s="174"/>
      <c r="DI198" s="174"/>
      <c r="DJ198" s="174"/>
      <c r="DK198" s="174"/>
      <c r="DL198" s="174"/>
      <c r="DM198" s="174"/>
    </row>
    <row r="199" spans="2:117">
      <c r="B199" s="14"/>
      <c r="C199" s="7" t="s">
        <v>1928</v>
      </c>
      <c r="D199" s="7">
        <f>E199+F199-1</f>
        <v>37</v>
      </c>
      <c r="E199" s="7">
        <f t="shared" si="19"/>
        <v>34</v>
      </c>
      <c r="F199" s="7">
        <v>4</v>
      </c>
      <c r="G199" s="7" t="s">
        <v>1829</v>
      </c>
      <c r="H199" s="8" t="s">
        <v>1672</v>
      </c>
      <c r="I199" s="7" t="s">
        <v>1944</v>
      </c>
      <c r="J199" s="15" t="s">
        <v>1930</v>
      </c>
      <c r="K199" s="16"/>
      <c r="L199" s="16"/>
      <c r="M199" s="7"/>
      <c r="N199" s="7"/>
      <c r="O199" s="8" t="s">
        <v>1787</v>
      </c>
      <c r="P199" s="8" t="s">
        <v>1540</v>
      </c>
      <c r="Q199" s="8"/>
      <c r="R199" s="373" t="s">
        <v>1687</v>
      </c>
      <c r="S199" s="80"/>
      <c r="T199" s="209" t="s">
        <v>1468</v>
      </c>
      <c r="U199" s="331"/>
      <c r="V199" s="159"/>
      <c r="W199" s="159"/>
      <c r="X199" s="159"/>
      <c r="Y199" s="159"/>
      <c r="Z199" s="159"/>
      <c r="AA199" s="159"/>
      <c r="AB199" s="159"/>
      <c r="AC199" s="159"/>
      <c r="AD199" s="159"/>
      <c r="AE199" s="159"/>
      <c r="AF199" s="159"/>
      <c r="AG199" s="159"/>
      <c r="AH199" s="159"/>
      <c r="AI199" s="159"/>
      <c r="AJ199" s="159"/>
      <c r="AK199" s="159"/>
      <c r="AL199" s="159"/>
      <c r="AM199" s="159"/>
      <c r="AN199" s="159"/>
      <c r="AO199" s="159"/>
      <c r="AP199" s="159"/>
      <c r="AQ199" s="159"/>
      <c r="AR199" s="159"/>
      <c r="AS199" s="176"/>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59"/>
      <c r="BS199" s="159"/>
      <c r="BT199" s="159"/>
      <c r="BU199" s="159"/>
      <c r="BV199" s="159"/>
      <c r="BW199" s="159"/>
      <c r="BX199" s="159"/>
      <c r="BY199" s="159"/>
      <c r="BZ199" s="159"/>
      <c r="CA199" s="159"/>
      <c r="CB199" s="159"/>
      <c r="CC199" s="159"/>
      <c r="CD199" s="159"/>
      <c r="CE199" s="159"/>
      <c r="CF199" s="159"/>
      <c r="CG199" s="159"/>
      <c r="CH199" s="159"/>
      <c r="CI199" s="159"/>
      <c r="CJ199" s="159"/>
      <c r="CK199" s="159"/>
      <c r="CL199" s="159"/>
      <c r="CM199" s="159"/>
      <c r="CN199" s="159"/>
      <c r="CO199" s="159"/>
      <c r="CP199" s="174"/>
      <c r="CQ199" s="174"/>
      <c r="CR199" s="174"/>
      <c r="CS199" s="174"/>
      <c r="CT199" s="174"/>
      <c r="CU199" s="174"/>
      <c r="CV199" s="174"/>
      <c r="CW199" s="174"/>
      <c r="CX199" s="174"/>
      <c r="CY199" s="174"/>
      <c r="CZ199" s="174"/>
      <c r="DA199" s="174"/>
      <c r="DB199" s="174"/>
      <c r="DC199" s="174"/>
      <c r="DD199" s="174"/>
      <c r="DE199" s="174"/>
      <c r="DF199" s="174"/>
      <c r="DG199" s="174"/>
      <c r="DH199" s="174"/>
      <c r="DI199" s="174"/>
      <c r="DJ199" s="174"/>
      <c r="DK199" s="174"/>
      <c r="DL199" s="174"/>
      <c r="DM199" s="174"/>
    </row>
    <row r="200" spans="2:117">
      <c r="B200" s="14"/>
      <c r="C200" s="7" t="s">
        <v>1928</v>
      </c>
      <c r="D200" s="7">
        <f>E200+F200-1</f>
        <v>43</v>
      </c>
      <c r="E200" s="7">
        <f t="shared" si="19"/>
        <v>38</v>
      </c>
      <c r="F200" s="7">
        <v>6</v>
      </c>
      <c r="G200" s="7" t="s">
        <v>1829</v>
      </c>
      <c r="H200" s="8" t="s">
        <v>1672</v>
      </c>
      <c r="I200" s="7" t="s">
        <v>1945</v>
      </c>
      <c r="J200" s="15" t="s">
        <v>1930</v>
      </c>
      <c r="K200" s="16"/>
      <c r="L200" s="16"/>
      <c r="M200" s="7"/>
      <c r="N200" s="7"/>
      <c r="O200" s="8" t="s">
        <v>1946</v>
      </c>
      <c r="P200" s="8" t="s">
        <v>1540</v>
      </c>
      <c r="Q200" s="8"/>
      <c r="R200" s="373" t="s">
        <v>1739</v>
      </c>
      <c r="S200" s="80"/>
      <c r="T200" s="209" t="s">
        <v>1468</v>
      </c>
      <c r="U200" s="331"/>
      <c r="V200" s="159"/>
      <c r="W200" s="159"/>
      <c r="X200" s="159"/>
      <c r="Y200" s="159"/>
      <c r="Z200" s="159"/>
      <c r="AA200" s="159"/>
      <c r="AB200" s="159"/>
      <c r="AC200" s="159"/>
      <c r="AD200" s="159"/>
      <c r="AE200" s="159"/>
      <c r="AF200" s="159"/>
      <c r="AG200" s="159"/>
      <c r="AH200" s="159"/>
      <c r="AI200" s="159"/>
      <c r="AJ200" s="159"/>
      <c r="AK200" s="159"/>
      <c r="AL200" s="159"/>
      <c r="AM200" s="159"/>
      <c r="AN200" s="159"/>
      <c r="AO200" s="159"/>
      <c r="AP200" s="159"/>
      <c r="AQ200" s="159"/>
      <c r="AR200" s="159"/>
      <c r="AS200" s="176"/>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59"/>
      <c r="BS200" s="159"/>
      <c r="BT200" s="159"/>
      <c r="BU200" s="159"/>
      <c r="BV200" s="159"/>
      <c r="BW200" s="159"/>
      <c r="BX200" s="159"/>
      <c r="BY200" s="159"/>
      <c r="BZ200" s="159"/>
      <c r="CA200" s="159"/>
      <c r="CB200" s="159"/>
      <c r="CC200" s="159"/>
      <c r="CD200" s="159"/>
      <c r="CE200" s="159"/>
      <c r="CF200" s="159"/>
      <c r="CG200" s="159"/>
      <c r="CH200" s="159"/>
      <c r="CI200" s="159"/>
      <c r="CJ200" s="159"/>
      <c r="CK200" s="159"/>
      <c r="CL200" s="159"/>
      <c r="CM200" s="159"/>
      <c r="CN200" s="159"/>
      <c r="CO200" s="159"/>
      <c r="CP200" s="174"/>
      <c r="CQ200" s="174"/>
      <c r="CR200" s="174"/>
      <c r="CS200" s="174"/>
      <c r="CT200" s="174"/>
      <c r="CU200" s="174"/>
      <c r="CV200" s="174"/>
      <c r="CW200" s="174"/>
      <c r="CX200" s="174"/>
      <c r="CY200" s="174"/>
      <c r="CZ200" s="174"/>
      <c r="DA200" s="174"/>
      <c r="DB200" s="174"/>
      <c r="DC200" s="174"/>
      <c r="DD200" s="174"/>
      <c r="DE200" s="174"/>
      <c r="DF200" s="174"/>
      <c r="DG200" s="174"/>
      <c r="DH200" s="174"/>
      <c r="DI200" s="174"/>
      <c r="DJ200" s="174"/>
      <c r="DK200" s="174"/>
      <c r="DL200" s="174"/>
      <c r="DM200" s="174"/>
    </row>
    <row r="201" spans="2:117">
      <c r="B201" s="14"/>
      <c r="C201" s="7" t="s">
        <v>1928</v>
      </c>
      <c r="D201" s="7">
        <f>E201+F201-1</f>
        <v>46</v>
      </c>
      <c r="E201" s="7">
        <f t="shared" si="19"/>
        <v>44</v>
      </c>
      <c r="F201" s="7">
        <v>3</v>
      </c>
      <c r="G201" s="7" t="s">
        <v>1829</v>
      </c>
      <c r="H201" s="8" t="s">
        <v>1672</v>
      </c>
      <c r="I201" s="7" t="s">
        <v>1947</v>
      </c>
      <c r="J201" s="15" t="s">
        <v>1930</v>
      </c>
      <c r="K201" s="16"/>
      <c r="L201" s="16"/>
      <c r="M201" s="7"/>
      <c r="N201" s="7"/>
      <c r="O201" s="8" t="s">
        <v>1808</v>
      </c>
      <c r="P201" s="8" t="s">
        <v>1540</v>
      </c>
      <c r="Q201" s="8"/>
      <c r="R201" s="373" t="s">
        <v>1739</v>
      </c>
      <c r="S201" s="80"/>
      <c r="T201" s="209" t="s">
        <v>1468</v>
      </c>
      <c r="U201" s="331"/>
      <c r="V201" s="159"/>
      <c r="W201" s="159"/>
      <c r="X201" s="159"/>
      <c r="Y201" s="159"/>
      <c r="Z201" s="159"/>
      <c r="AA201" s="159"/>
      <c r="AB201" s="159"/>
      <c r="AC201" s="159"/>
      <c r="AD201" s="159"/>
      <c r="AE201" s="159"/>
      <c r="AF201" s="159"/>
      <c r="AG201" s="159"/>
      <c r="AH201" s="159"/>
      <c r="AI201" s="159"/>
      <c r="AJ201" s="159"/>
      <c r="AK201" s="159"/>
      <c r="AL201" s="159"/>
      <c r="AM201" s="159"/>
      <c r="AN201" s="159"/>
      <c r="AO201" s="159"/>
      <c r="AP201" s="159"/>
      <c r="AQ201" s="159"/>
      <c r="AR201" s="159"/>
      <c r="AS201" s="176"/>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59"/>
      <c r="BS201" s="159"/>
      <c r="BT201" s="159"/>
      <c r="BU201" s="159"/>
      <c r="BV201" s="159"/>
      <c r="BW201" s="159"/>
      <c r="BX201" s="159"/>
      <c r="BY201" s="159"/>
      <c r="BZ201" s="159"/>
      <c r="CA201" s="159"/>
      <c r="CB201" s="159"/>
      <c r="CC201" s="159"/>
      <c r="CD201" s="159"/>
      <c r="CE201" s="159"/>
      <c r="CF201" s="159"/>
      <c r="CG201" s="159"/>
      <c r="CH201" s="159"/>
      <c r="CI201" s="159"/>
      <c r="CJ201" s="159"/>
      <c r="CK201" s="159"/>
      <c r="CL201" s="159"/>
      <c r="CM201" s="159"/>
      <c r="CN201" s="159"/>
      <c r="CO201" s="159"/>
      <c r="CP201" s="174"/>
      <c r="CQ201" s="174"/>
      <c r="CR201" s="174"/>
      <c r="CS201" s="174"/>
      <c r="CT201" s="174"/>
      <c r="CU201" s="174"/>
      <c r="CV201" s="174"/>
      <c r="CW201" s="174"/>
      <c r="CX201" s="174"/>
      <c r="CY201" s="174"/>
      <c r="CZ201" s="174"/>
      <c r="DA201" s="174"/>
      <c r="DB201" s="174"/>
      <c r="DC201" s="174"/>
      <c r="DD201" s="174"/>
      <c r="DE201" s="174"/>
      <c r="DF201" s="174"/>
      <c r="DG201" s="174"/>
      <c r="DH201" s="174"/>
      <c r="DI201" s="174"/>
      <c r="DJ201" s="174"/>
      <c r="DK201" s="174"/>
      <c r="DL201" s="174"/>
      <c r="DM201" s="174"/>
    </row>
    <row r="202" spans="2:117">
      <c r="B202" s="14"/>
      <c r="C202" s="7" t="s">
        <v>1928</v>
      </c>
      <c r="D202" s="7">
        <f t="shared" si="16"/>
        <v>49</v>
      </c>
      <c r="E202" s="7">
        <f t="shared" si="19"/>
        <v>47</v>
      </c>
      <c r="F202" s="7">
        <v>3</v>
      </c>
      <c r="G202" s="7" t="s">
        <v>1829</v>
      </c>
      <c r="H202" s="8" t="s">
        <v>1672</v>
      </c>
      <c r="I202" s="7" t="s">
        <v>1948</v>
      </c>
      <c r="J202" s="15" t="s">
        <v>1930</v>
      </c>
      <c r="K202" s="16"/>
      <c r="L202" s="16"/>
      <c r="M202" s="7"/>
      <c r="N202" s="7"/>
      <c r="O202" s="8" t="s">
        <v>1808</v>
      </c>
      <c r="P202" s="8" t="s">
        <v>1540</v>
      </c>
      <c r="Q202" s="8"/>
      <c r="R202" s="373" t="s">
        <v>1739</v>
      </c>
      <c r="S202" s="80"/>
      <c r="T202" s="209" t="s">
        <v>1468</v>
      </c>
      <c r="U202" s="331"/>
      <c r="V202" s="159"/>
      <c r="W202" s="159"/>
      <c r="X202" s="159"/>
      <c r="Y202" s="159"/>
      <c r="Z202" s="159"/>
      <c r="AA202" s="159"/>
      <c r="AB202" s="159"/>
      <c r="AC202" s="159"/>
      <c r="AD202" s="159"/>
      <c r="AE202" s="159"/>
      <c r="AF202" s="159"/>
      <c r="AG202" s="159"/>
      <c r="AH202" s="159"/>
      <c r="AI202" s="159"/>
      <c r="AJ202" s="159"/>
      <c r="AK202" s="159"/>
      <c r="AL202" s="159"/>
      <c r="AM202" s="159"/>
      <c r="AN202" s="159"/>
      <c r="AO202" s="159"/>
      <c r="AP202" s="159"/>
      <c r="AQ202" s="159"/>
      <c r="AR202" s="159"/>
      <c r="AS202" s="176"/>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59"/>
      <c r="BS202" s="159"/>
      <c r="BT202" s="159"/>
      <c r="BU202" s="159"/>
      <c r="BV202" s="159"/>
      <c r="BW202" s="159"/>
      <c r="BX202" s="159"/>
      <c r="BY202" s="159"/>
      <c r="BZ202" s="159"/>
      <c r="CA202" s="159"/>
      <c r="CB202" s="159"/>
      <c r="CC202" s="159"/>
      <c r="CD202" s="159"/>
      <c r="CE202" s="159"/>
      <c r="CF202" s="159"/>
      <c r="CG202" s="159"/>
      <c r="CH202" s="159"/>
      <c r="CI202" s="159"/>
      <c r="CJ202" s="159"/>
      <c r="CK202" s="159"/>
      <c r="CL202" s="159"/>
      <c r="CM202" s="159"/>
      <c r="CN202" s="159"/>
      <c r="CO202" s="159"/>
      <c r="CP202" s="174"/>
      <c r="CQ202" s="174"/>
      <c r="CR202" s="174"/>
      <c r="CS202" s="174"/>
      <c r="CT202" s="174"/>
      <c r="CU202" s="174"/>
      <c r="CV202" s="174"/>
      <c r="CW202" s="174"/>
      <c r="CX202" s="174"/>
      <c r="CY202" s="174"/>
      <c r="CZ202" s="174"/>
      <c r="DA202" s="174"/>
      <c r="DB202" s="174"/>
      <c r="DC202" s="174"/>
      <c r="DD202" s="174"/>
      <c r="DE202" s="174"/>
      <c r="DF202" s="174"/>
      <c r="DG202" s="174"/>
      <c r="DH202" s="174"/>
      <c r="DI202" s="174"/>
      <c r="DJ202" s="174"/>
      <c r="DK202" s="174"/>
      <c r="DL202" s="174"/>
      <c r="DM202" s="174"/>
    </row>
    <row r="203" spans="2:117">
      <c r="B203" s="14"/>
      <c r="C203" s="7" t="s">
        <v>1928</v>
      </c>
      <c r="D203" s="7">
        <f t="shared" si="16"/>
        <v>55</v>
      </c>
      <c r="E203" s="7">
        <f t="shared" si="19"/>
        <v>50</v>
      </c>
      <c r="F203" s="7">
        <v>6</v>
      </c>
      <c r="G203" s="7" t="s">
        <v>1829</v>
      </c>
      <c r="H203" s="8" t="s">
        <v>1672</v>
      </c>
      <c r="I203" s="7" t="s">
        <v>1949</v>
      </c>
      <c r="J203" s="15" t="s">
        <v>1930</v>
      </c>
      <c r="K203" s="16"/>
      <c r="L203" s="16"/>
      <c r="M203" s="7"/>
      <c r="N203" s="7"/>
      <c r="O203" s="8" t="s">
        <v>1946</v>
      </c>
      <c r="P203" s="8" t="s">
        <v>1540</v>
      </c>
      <c r="Q203" s="8"/>
      <c r="R203" s="373" t="s">
        <v>1739</v>
      </c>
      <c r="S203" s="80"/>
      <c r="T203" s="209" t="s">
        <v>1468</v>
      </c>
      <c r="U203" s="331"/>
      <c r="V203" s="159"/>
      <c r="W203" s="159"/>
      <c r="X203" s="159"/>
      <c r="Y203" s="159"/>
      <c r="Z203" s="159"/>
      <c r="AA203" s="159"/>
      <c r="AB203" s="159"/>
      <c r="AC203" s="159"/>
      <c r="AD203" s="159"/>
      <c r="AE203" s="159"/>
      <c r="AF203" s="159"/>
      <c r="AG203" s="159"/>
      <c r="AH203" s="159"/>
      <c r="AI203" s="159"/>
      <c r="AJ203" s="159"/>
      <c r="AK203" s="159"/>
      <c r="AL203" s="159"/>
      <c r="AM203" s="159"/>
      <c r="AN203" s="159"/>
      <c r="AO203" s="159"/>
      <c r="AP203" s="159"/>
      <c r="AQ203" s="159"/>
      <c r="AR203" s="159"/>
      <c r="AS203" s="176"/>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59"/>
      <c r="BS203" s="159"/>
      <c r="BT203" s="159"/>
      <c r="BU203" s="159"/>
      <c r="BV203" s="159"/>
      <c r="BW203" s="159"/>
      <c r="BX203" s="159"/>
      <c r="BY203" s="159"/>
      <c r="BZ203" s="159"/>
      <c r="CA203" s="159"/>
      <c r="CB203" s="159"/>
      <c r="CC203" s="159"/>
      <c r="CD203" s="159"/>
      <c r="CE203" s="159"/>
      <c r="CF203" s="159"/>
      <c r="CG203" s="159"/>
      <c r="CH203" s="159"/>
      <c r="CI203" s="159"/>
      <c r="CJ203" s="159"/>
      <c r="CK203" s="159"/>
      <c r="CL203" s="159"/>
      <c r="CM203" s="159"/>
      <c r="CN203" s="159"/>
      <c r="CO203" s="159"/>
      <c r="CP203" s="174"/>
      <c r="CQ203" s="174"/>
      <c r="CR203" s="174"/>
      <c r="CS203" s="174"/>
      <c r="CT203" s="174"/>
      <c r="CU203" s="174"/>
      <c r="CV203" s="174"/>
      <c r="CW203" s="174"/>
      <c r="CX203" s="174"/>
      <c r="CY203" s="174"/>
      <c r="CZ203" s="174"/>
      <c r="DA203" s="174"/>
      <c r="DB203" s="174"/>
      <c r="DC203" s="174"/>
      <c r="DD203" s="174"/>
      <c r="DE203" s="174"/>
      <c r="DF203" s="174"/>
      <c r="DG203" s="174"/>
      <c r="DH203" s="174"/>
      <c r="DI203" s="174"/>
      <c r="DJ203" s="174"/>
      <c r="DK203" s="174"/>
      <c r="DL203" s="174"/>
      <c r="DM203" s="174"/>
    </row>
    <row r="204" spans="2:117">
      <c r="B204" s="14"/>
      <c r="C204" s="7" t="s">
        <v>1928</v>
      </c>
      <c r="D204" s="7">
        <f t="shared" si="16"/>
        <v>59</v>
      </c>
      <c r="E204" s="7">
        <f t="shared" si="19"/>
        <v>56</v>
      </c>
      <c r="F204" s="7">
        <v>4</v>
      </c>
      <c r="G204" s="7" t="s">
        <v>1829</v>
      </c>
      <c r="H204" s="8" t="s">
        <v>1672</v>
      </c>
      <c r="I204" s="7" t="s">
        <v>1950</v>
      </c>
      <c r="J204" s="15" t="s">
        <v>1930</v>
      </c>
      <c r="K204" s="16"/>
      <c r="L204" s="16"/>
      <c r="M204" s="7"/>
      <c r="N204" s="7"/>
      <c r="O204" s="8" t="s">
        <v>1787</v>
      </c>
      <c r="P204" s="8" t="s">
        <v>1540</v>
      </c>
      <c r="Q204" s="8"/>
      <c r="R204" s="373" t="s">
        <v>1739</v>
      </c>
      <c r="S204" s="80"/>
      <c r="T204" s="209" t="s">
        <v>1468</v>
      </c>
      <c r="U204" s="331"/>
      <c r="V204" s="159"/>
      <c r="W204" s="159"/>
      <c r="X204" s="159"/>
      <c r="Y204" s="159"/>
      <c r="Z204" s="159"/>
      <c r="AA204" s="159"/>
      <c r="AB204" s="159"/>
      <c r="AC204" s="159"/>
      <c r="AD204" s="159"/>
      <c r="AE204" s="159"/>
      <c r="AF204" s="159"/>
      <c r="AG204" s="159"/>
      <c r="AH204" s="159"/>
      <c r="AI204" s="159"/>
      <c r="AJ204" s="159"/>
      <c r="AK204" s="159"/>
      <c r="AL204" s="159"/>
      <c r="AM204" s="159"/>
      <c r="AN204" s="159"/>
      <c r="AO204" s="159"/>
      <c r="AP204" s="159"/>
      <c r="AQ204" s="159"/>
      <c r="AR204" s="159"/>
      <c r="AS204" s="176"/>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59"/>
      <c r="BS204" s="159"/>
      <c r="BT204" s="159"/>
      <c r="BU204" s="159"/>
      <c r="BV204" s="159"/>
      <c r="BW204" s="159"/>
      <c r="BX204" s="159"/>
      <c r="BY204" s="159"/>
      <c r="BZ204" s="159"/>
      <c r="CA204" s="159"/>
      <c r="CB204" s="159"/>
      <c r="CC204" s="159"/>
      <c r="CD204" s="159"/>
      <c r="CE204" s="159"/>
      <c r="CF204" s="159"/>
      <c r="CG204" s="159"/>
      <c r="CH204" s="159"/>
      <c r="CI204" s="159"/>
      <c r="CJ204" s="159"/>
      <c r="CK204" s="159"/>
      <c r="CL204" s="159"/>
      <c r="CM204" s="159"/>
      <c r="CN204" s="159"/>
      <c r="CO204" s="159"/>
      <c r="CP204" s="174"/>
      <c r="CQ204" s="174"/>
      <c r="CR204" s="174"/>
      <c r="CS204" s="174"/>
      <c r="CT204" s="174"/>
      <c r="CU204" s="174"/>
      <c r="CV204" s="174"/>
      <c r="CW204" s="174"/>
      <c r="CX204" s="174"/>
      <c r="CY204" s="174"/>
      <c r="CZ204" s="174"/>
      <c r="DA204" s="174"/>
      <c r="DB204" s="174"/>
      <c r="DC204" s="174"/>
      <c r="DD204" s="174"/>
      <c r="DE204" s="174"/>
      <c r="DF204" s="174"/>
      <c r="DG204" s="174"/>
      <c r="DH204" s="174"/>
      <c r="DI204" s="174"/>
      <c r="DJ204" s="174"/>
      <c r="DK204" s="174"/>
      <c r="DL204" s="174"/>
      <c r="DM204" s="174"/>
    </row>
    <row r="205" spans="2:117">
      <c r="B205" s="14"/>
      <c r="C205" s="109" t="s">
        <v>1928</v>
      </c>
      <c r="D205" s="109">
        <f t="shared" si="16"/>
        <v>62</v>
      </c>
      <c r="E205" s="109">
        <f t="shared" si="19"/>
        <v>60</v>
      </c>
      <c r="F205" s="109">
        <v>3</v>
      </c>
      <c r="G205" s="109" t="s">
        <v>1829</v>
      </c>
      <c r="H205" s="110" t="s">
        <v>1672</v>
      </c>
      <c r="I205" s="109" t="s">
        <v>1951</v>
      </c>
      <c r="J205" s="111" t="s">
        <v>1930</v>
      </c>
      <c r="K205" s="112"/>
      <c r="L205" s="112"/>
      <c r="M205" s="109"/>
      <c r="N205" s="109"/>
      <c r="O205" s="110" t="s">
        <v>1808</v>
      </c>
      <c r="P205" s="110" t="s">
        <v>1540</v>
      </c>
      <c r="Q205" s="110"/>
      <c r="R205" s="373" t="s">
        <v>1739</v>
      </c>
      <c r="S205" s="113"/>
      <c r="T205" s="209" t="s">
        <v>1468</v>
      </c>
      <c r="U205" s="331"/>
      <c r="V205" s="159"/>
      <c r="W205" s="159"/>
      <c r="X205" s="159"/>
      <c r="Y205" s="159"/>
      <c r="Z205" s="159"/>
      <c r="AA205" s="159"/>
      <c r="AB205" s="159"/>
      <c r="AC205" s="159"/>
      <c r="AD205" s="159"/>
      <c r="AE205" s="159"/>
      <c r="AF205" s="159"/>
      <c r="AG205" s="159"/>
      <c r="AH205" s="159"/>
      <c r="AI205" s="159"/>
      <c r="AJ205" s="159"/>
      <c r="AK205" s="159"/>
      <c r="AL205" s="159"/>
      <c r="AM205" s="159"/>
      <c r="AN205" s="159"/>
      <c r="AO205" s="159"/>
      <c r="AP205" s="159"/>
      <c r="AQ205" s="159"/>
      <c r="AR205" s="159"/>
      <c r="AS205" s="176"/>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59"/>
      <c r="BS205" s="159"/>
      <c r="BT205" s="159"/>
      <c r="BU205" s="159"/>
      <c r="BV205" s="159"/>
      <c r="BW205" s="159"/>
      <c r="BX205" s="159"/>
      <c r="BY205" s="159"/>
      <c r="BZ205" s="159"/>
      <c r="CA205" s="159"/>
      <c r="CB205" s="159"/>
      <c r="CC205" s="159"/>
      <c r="CD205" s="159"/>
      <c r="CE205" s="159"/>
      <c r="CF205" s="159"/>
      <c r="CG205" s="159"/>
      <c r="CH205" s="159"/>
      <c r="CI205" s="159"/>
      <c r="CJ205" s="159"/>
      <c r="CK205" s="159"/>
      <c r="CL205" s="159"/>
      <c r="CM205" s="159"/>
      <c r="CN205" s="159"/>
      <c r="CO205" s="159"/>
      <c r="CP205" s="174"/>
      <c r="CQ205" s="174"/>
      <c r="CR205" s="174"/>
      <c r="CS205" s="174"/>
      <c r="CT205" s="174"/>
      <c r="CU205" s="174"/>
      <c r="CV205" s="174"/>
      <c r="CW205" s="174"/>
      <c r="CX205" s="174"/>
      <c r="CY205" s="174"/>
      <c r="CZ205" s="174"/>
      <c r="DA205" s="174"/>
      <c r="DB205" s="174"/>
      <c r="DC205" s="174"/>
      <c r="DD205" s="174"/>
      <c r="DE205" s="174"/>
      <c r="DF205" s="174"/>
      <c r="DG205" s="174"/>
      <c r="DH205" s="174"/>
      <c r="DI205" s="174"/>
      <c r="DJ205" s="174"/>
      <c r="DK205" s="174"/>
      <c r="DL205" s="174"/>
      <c r="DM205" s="174"/>
    </row>
    <row r="206" spans="2:117" s="13" customFormat="1">
      <c r="B206" s="23"/>
      <c r="C206" s="109" t="s">
        <v>1928</v>
      </c>
      <c r="D206" s="109">
        <f t="shared" si="16"/>
        <v>66</v>
      </c>
      <c r="E206" s="109">
        <f t="shared" si="19"/>
        <v>63</v>
      </c>
      <c r="F206" s="109">
        <v>4</v>
      </c>
      <c r="G206" s="109"/>
      <c r="H206" s="110" t="s">
        <v>1672</v>
      </c>
      <c r="I206" s="109"/>
      <c r="J206" s="111" t="s">
        <v>1930</v>
      </c>
      <c r="K206" s="112"/>
      <c r="L206" s="112"/>
      <c r="M206" s="109"/>
      <c r="N206" s="109"/>
      <c r="O206" s="110"/>
      <c r="P206" s="110"/>
      <c r="Q206" s="110"/>
      <c r="R206" s="380"/>
      <c r="S206" s="113"/>
      <c r="T206" s="209" t="s">
        <v>1468</v>
      </c>
      <c r="U206" s="331"/>
      <c r="V206" s="170"/>
      <c r="W206" s="170"/>
      <c r="X206" s="170"/>
      <c r="Y206" s="170"/>
      <c r="Z206" s="170"/>
      <c r="AA206" s="170"/>
      <c r="AB206" s="170"/>
      <c r="AC206" s="170"/>
      <c r="AD206" s="170"/>
      <c r="AE206" s="170"/>
      <c r="AF206" s="170"/>
      <c r="AG206" s="170"/>
      <c r="AH206" s="170"/>
      <c r="AI206" s="170"/>
      <c r="AJ206" s="170"/>
      <c r="AK206" s="170"/>
      <c r="AL206" s="170"/>
      <c r="AM206" s="170"/>
      <c r="AN206" s="170"/>
      <c r="AO206" s="170"/>
      <c r="AP206" s="170"/>
      <c r="AQ206" s="170"/>
      <c r="AR206" s="170"/>
      <c r="AS206" s="177"/>
      <c r="AT206" s="175"/>
      <c r="AU206" s="175"/>
      <c r="AV206" s="175"/>
      <c r="AW206" s="175"/>
      <c r="AX206" s="175"/>
      <c r="AY206" s="175"/>
      <c r="AZ206" s="175"/>
      <c r="BA206" s="175"/>
      <c r="BB206" s="175"/>
      <c r="BC206" s="175"/>
      <c r="BD206" s="175"/>
      <c r="BE206" s="175"/>
      <c r="BF206" s="175"/>
      <c r="BG206" s="175"/>
      <c r="BH206" s="175"/>
      <c r="BI206" s="175"/>
      <c r="BJ206" s="175"/>
      <c r="BK206" s="175"/>
      <c r="BL206" s="175"/>
      <c r="BM206" s="175"/>
      <c r="BN206" s="175"/>
      <c r="BO206" s="175"/>
      <c r="BP206" s="175"/>
      <c r="BQ206" s="175"/>
      <c r="BR206" s="170"/>
      <c r="BS206" s="170"/>
      <c r="BT206" s="170"/>
      <c r="BU206" s="170"/>
      <c r="BV206" s="170"/>
      <c r="BW206" s="170"/>
      <c r="BX206" s="170"/>
      <c r="BY206" s="170"/>
      <c r="BZ206" s="170"/>
      <c r="CA206" s="170"/>
      <c r="CB206" s="170"/>
      <c r="CC206" s="170"/>
      <c r="CD206" s="170"/>
      <c r="CE206" s="170"/>
      <c r="CF206" s="170"/>
      <c r="CG206" s="170"/>
      <c r="CH206" s="170"/>
      <c r="CI206" s="170"/>
      <c r="CJ206" s="170"/>
      <c r="CK206" s="170"/>
      <c r="CL206" s="170"/>
      <c r="CM206" s="170"/>
      <c r="CN206" s="170"/>
      <c r="CO206" s="170"/>
      <c r="CP206" s="175"/>
      <c r="CQ206" s="175"/>
      <c r="CR206" s="175"/>
      <c r="CS206" s="175"/>
      <c r="CT206" s="175"/>
      <c r="CU206" s="175"/>
      <c r="CV206" s="175"/>
      <c r="CW206" s="175"/>
      <c r="CX206" s="175"/>
      <c r="CY206" s="175"/>
      <c r="CZ206" s="175"/>
      <c r="DA206" s="175"/>
      <c r="DB206" s="175"/>
      <c r="DC206" s="175"/>
      <c r="DD206" s="175"/>
      <c r="DE206" s="175"/>
      <c r="DF206" s="175"/>
      <c r="DG206" s="175"/>
      <c r="DH206" s="175"/>
      <c r="DI206" s="175"/>
      <c r="DJ206" s="175"/>
      <c r="DK206" s="175"/>
      <c r="DL206" s="175"/>
      <c r="DM206" s="175"/>
    </row>
    <row r="207" spans="2:117" s="13" customFormat="1">
      <c r="B207" s="23"/>
      <c r="C207" s="109" t="s">
        <v>1928</v>
      </c>
      <c r="D207" s="109">
        <f t="shared" si="16"/>
        <v>67</v>
      </c>
      <c r="E207" s="109">
        <f t="shared" si="19"/>
        <v>67</v>
      </c>
      <c r="F207" s="109">
        <v>1</v>
      </c>
      <c r="G207" s="109"/>
      <c r="H207" s="114" t="s">
        <v>1672</v>
      </c>
      <c r="I207" s="109"/>
      <c r="J207" s="111" t="s">
        <v>1930</v>
      </c>
      <c r="K207" s="112"/>
      <c r="L207" s="112"/>
      <c r="M207" s="109"/>
      <c r="N207" s="109"/>
      <c r="O207" s="110"/>
      <c r="P207" s="110"/>
      <c r="Q207" s="110"/>
      <c r="R207" s="380"/>
      <c r="S207" s="113"/>
      <c r="T207" s="209" t="s">
        <v>1468</v>
      </c>
      <c r="U207" s="331"/>
      <c r="V207" s="170"/>
      <c r="W207" s="170"/>
      <c r="X207" s="170"/>
      <c r="Y207" s="170"/>
      <c r="Z207" s="170"/>
      <c r="AA207" s="170"/>
      <c r="AB207" s="170"/>
      <c r="AC207" s="170"/>
      <c r="AD207" s="170"/>
      <c r="AE207" s="170"/>
      <c r="AF207" s="170"/>
      <c r="AG207" s="170"/>
      <c r="AH207" s="170"/>
      <c r="AI207" s="170"/>
      <c r="AJ207" s="170"/>
      <c r="AK207" s="170"/>
      <c r="AL207" s="170"/>
      <c r="AM207" s="170"/>
      <c r="AN207" s="170"/>
      <c r="AO207" s="170"/>
      <c r="AP207" s="170"/>
      <c r="AQ207" s="170"/>
      <c r="AR207" s="170"/>
      <c r="AS207" s="177"/>
      <c r="AT207" s="175"/>
      <c r="AU207" s="175"/>
      <c r="AV207" s="175"/>
      <c r="AW207" s="175"/>
      <c r="AX207" s="175"/>
      <c r="AY207" s="175"/>
      <c r="AZ207" s="175"/>
      <c r="BA207" s="175"/>
      <c r="BB207" s="175"/>
      <c r="BC207" s="175"/>
      <c r="BD207" s="175"/>
      <c r="BE207" s="175"/>
      <c r="BF207" s="175"/>
      <c r="BG207" s="175"/>
      <c r="BH207" s="175"/>
      <c r="BI207" s="175"/>
      <c r="BJ207" s="175"/>
      <c r="BK207" s="175"/>
      <c r="BL207" s="175"/>
      <c r="BM207" s="175"/>
      <c r="BN207" s="175"/>
      <c r="BO207" s="175"/>
      <c r="BP207" s="175"/>
      <c r="BQ207" s="175"/>
      <c r="BR207" s="170"/>
      <c r="BS207" s="170"/>
      <c r="BT207" s="170"/>
      <c r="BU207" s="170"/>
      <c r="BV207" s="170"/>
      <c r="BW207" s="170"/>
      <c r="BX207" s="170"/>
      <c r="BY207" s="170"/>
      <c r="BZ207" s="170"/>
      <c r="CA207" s="170"/>
      <c r="CB207" s="170"/>
      <c r="CC207" s="170"/>
      <c r="CD207" s="170"/>
      <c r="CE207" s="170"/>
      <c r="CF207" s="170"/>
      <c r="CG207" s="170"/>
      <c r="CH207" s="170"/>
      <c r="CI207" s="170"/>
      <c r="CJ207" s="170"/>
      <c r="CK207" s="170"/>
      <c r="CL207" s="170"/>
      <c r="CM207" s="170"/>
      <c r="CN207" s="170"/>
      <c r="CO207" s="170"/>
      <c r="CP207" s="175"/>
      <c r="CQ207" s="175"/>
      <c r="CR207" s="175"/>
      <c r="CS207" s="175"/>
      <c r="CT207" s="175"/>
      <c r="CU207" s="175"/>
      <c r="CV207" s="175"/>
      <c r="CW207" s="175"/>
      <c r="CX207" s="175"/>
      <c r="CY207" s="175"/>
      <c r="CZ207" s="175"/>
      <c r="DA207" s="175"/>
      <c r="DB207" s="175"/>
      <c r="DC207" s="175"/>
      <c r="DD207" s="175"/>
      <c r="DE207" s="175"/>
      <c r="DF207" s="175"/>
      <c r="DG207" s="175"/>
      <c r="DH207" s="175"/>
      <c r="DI207" s="175"/>
      <c r="DJ207" s="175"/>
      <c r="DK207" s="175"/>
      <c r="DL207" s="175"/>
      <c r="DM207" s="175"/>
    </row>
    <row r="208" spans="2:117" s="13" customFormat="1">
      <c r="B208" s="23"/>
      <c r="C208" s="109" t="s">
        <v>1928</v>
      </c>
      <c r="D208" s="109">
        <f t="shared" si="16"/>
        <v>69</v>
      </c>
      <c r="E208" s="109">
        <f t="shared" si="19"/>
        <v>68</v>
      </c>
      <c r="F208" s="109">
        <v>2</v>
      </c>
      <c r="G208" s="109"/>
      <c r="H208" s="114" t="s">
        <v>1672</v>
      </c>
      <c r="I208" s="109"/>
      <c r="J208" s="111" t="s">
        <v>1930</v>
      </c>
      <c r="K208" s="112"/>
      <c r="L208" s="112"/>
      <c r="M208" s="109"/>
      <c r="N208" s="109"/>
      <c r="O208" s="110"/>
      <c r="P208" s="110"/>
      <c r="Q208" s="110"/>
      <c r="R208" s="380"/>
      <c r="S208" s="113"/>
      <c r="T208" s="209" t="s">
        <v>1468</v>
      </c>
      <c r="U208" s="331"/>
      <c r="V208" s="170"/>
      <c r="W208" s="170"/>
      <c r="X208" s="170"/>
      <c r="Y208" s="170"/>
      <c r="Z208" s="170"/>
      <c r="AA208" s="170"/>
      <c r="AB208" s="170"/>
      <c r="AC208" s="170"/>
      <c r="AD208" s="170"/>
      <c r="AE208" s="170"/>
      <c r="AF208" s="170"/>
      <c r="AG208" s="170"/>
      <c r="AH208" s="170"/>
      <c r="AI208" s="170"/>
      <c r="AJ208" s="170"/>
      <c r="AK208" s="170"/>
      <c r="AL208" s="170"/>
      <c r="AM208" s="170"/>
      <c r="AN208" s="170"/>
      <c r="AO208" s="170"/>
      <c r="AP208" s="170"/>
      <c r="AQ208" s="170"/>
      <c r="AR208" s="170"/>
      <c r="AS208" s="177"/>
      <c r="AT208" s="175"/>
      <c r="AU208" s="175"/>
      <c r="AV208" s="175"/>
      <c r="AW208" s="175"/>
      <c r="AX208" s="175"/>
      <c r="AY208" s="175"/>
      <c r="AZ208" s="175"/>
      <c r="BA208" s="175"/>
      <c r="BB208" s="175"/>
      <c r="BC208" s="175"/>
      <c r="BD208" s="175"/>
      <c r="BE208" s="175"/>
      <c r="BF208" s="175"/>
      <c r="BG208" s="175"/>
      <c r="BH208" s="175"/>
      <c r="BI208" s="175"/>
      <c r="BJ208" s="175"/>
      <c r="BK208" s="175"/>
      <c r="BL208" s="175"/>
      <c r="BM208" s="175"/>
      <c r="BN208" s="175"/>
      <c r="BO208" s="175"/>
      <c r="BP208" s="175"/>
      <c r="BQ208" s="175"/>
      <c r="BR208" s="170"/>
      <c r="BS208" s="170"/>
      <c r="BT208" s="170"/>
      <c r="BU208" s="170"/>
      <c r="BV208" s="170"/>
      <c r="BW208" s="170"/>
      <c r="BX208" s="170"/>
      <c r="BY208" s="170"/>
      <c r="BZ208" s="170"/>
      <c r="CA208" s="170"/>
      <c r="CB208" s="170"/>
      <c r="CC208" s="170"/>
      <c r="CD208" s="170"/>
      <c r="CE208" s="170"/>
      <c r="CF208" s="170"/>
      <c r="CG208" s="170"/>
      <c r="CH208" s="170"/>
      <c r="CI208" s="170"/>
      <c r="CJ208" s="170"/>
      <c r="CK208" s="170"/>
      <c r="CL208" s="170"/>
      <c r="CM208" s="170"/>
      <c r="CN208" s="170"/>
      <c r="CO208" s="170"/>
      <c r="CP208" s="175"/>
      <c r="CQ208" s="175"/>
      <c r="CR208" s="175"/>
      <c r="CS208" s="175"/>
      <c r="CT208" s="175"/>
      <c r="CU208" s="175"/>
      <c r="CV208" s="175"/>
      <c r="CW208" s="175"/>
      <c r="CX208" s="175"/>
      <c r="CY208" s="175"/>
      <c r="CZ208" s="175"/>
      <c r="DA208" s="175"/>
      <c r="DB208" s="175"/>
      <c r="DC208" s="175"/>
      <c r="DD208" s="175"/>
      <c r="DE208" s="175"/>
      <c r="DF208" s="175"/>
      <c r="DG208" s="175"/>
      <c r="DH208" s="175"/>
      <c r="DI208" s="175"/>
      <c r="DJ208" s="175"/>
      <c r="DK208" s="175"/>
      <c r="DL208" s="175"/>
      <c r="DM208" s="175"/>
    </row>
    <row r="209" spans="2:117" s="13" customFormat="1">
      <c r="B209" s="23"/>
      <c r="C209" s="109" t="s">
        <v>1928</v>
      </c>
      <c r="D209" s="109">
        <f t="shared" si="16"/>
        <v>72</v>
      </c>
      <c r="E209" s="109">
        <f t="shared" si="19"/>
        <v>70</v>
      </c>
      <c r="F209" s="109">
        <v>3</v>
      </c>
      <c r="G209" s="109"/>
      <c r="H209" s="114" t="s">
        <v>1672</v>
      </c>
      <c r="I209" s="109"/>
      <c r="J209" s="111" t="s">
        <v>1930</v>
      </c>
      <c r="K209" s="112"/>
      <c r="L209" s="112"/>
      <c r="M209" s="109"/>
      <c r="N209" s="109"/>
      <c r="O209" s="110"/>
      <c r="P209" s="110"/>
      <c r="Q209" s="110"/>
      <c r="R209" s="380"/>
      <c r="S209" s="113"/>
      <c r="T209" s="209" t="s">
        <v>1468</v>
      </c>
      <c r="U209" s="331"/>
      <c r="V209" s="170"/>
      <c r="W209" s="170"/>
      <c r="X209" s="170"/>
      <c r="Y209" s="170"/>
      <c r="Z209" s="170"/>
      <c r="AA209" s="170"/>
      <c r="AB209" s="170"/>
      <c r="AC209" s="170"/>
      <c r="AD209" s="170"/>
      <c r="AE209" s="170"/>
      <c r="AF209" s="170"/>
      <c r="AG209" s="170"/>
      <c r="AH209" s="170"/>
      <c r="AI209" s="170"/>
      <c r="AJ209" s="170"/>
      <c r="AK209" s="170"/>
      <c r="AL209" s="170"/>
      <c r="AM209" s="170"/>
      <c r="AN209" s="170"/>
      <c r="AO209" s="170"/>
      <c r="AP209" s="170"/>
      <c r="AQ209" s="170"/>
      <c r="AR209" s="170"/>
      <c r="AS209" s="177"/>
      <c r="AT209" s="175"/>
      <c r="AU209" s="175"/>
      <c r="AV209" s="175"/>
      <c r="AW209" s="175"/>
      <c r="AX209" s="175"/>
      <c r="AY209" s="175"/>
      <c r="AZ209" s="175"/>
      <c r="BA209" s="175"/>
      <c r="BB209" s="175"/>
      <c r="BC209" s="175"/>
      <c r="BD209" s="175"/>
      <c r="BE209" s="175"/>
      <c r="BF209" s="175"/>
      <c r="BG209" s="175"/>
      <c r="BH209" s="175"/>
      <c r="BI209" s="175"/>
      <c r="BJ209" s="175"/>
      <c r="BK209" s="175"/>
      <c r="BL209" s="175"/>
      <c r="BM209" s="175"/>
      <c r="BN209" s="175"/>
      <c r="BO209" s="175"/>
      <c r="BP209" s="175"/>
      <c r="BQ209" s="175"/>
      <c r="BR209" s="170"/>
      <c r="BS209" s="170"/>
      <c r="BT209" s="170"/>
      <c r="BU209" s="170"/>
      <c r="BV209" s="170"/>
      <c r="BW209" s="170"/>
      <c r="BX209" s="170"/>
      <c r="BY209" s="170"/>
      <c r="BZ209" s="170"/>
      <c r="CA209" s="170"/>
      <c r="CB209" s="170"/>
      <c r="CC209" s="170"/>
      <c r="CD209" s="170"/>
      <c r="CE209" s="170"/>
      <c r="CF209" s="170"/>
      <c r="CG209" s="170"/>
      <c r="CH209" s="170"/>
      <c r="CI209" s="170"/>
      <c r="CJ209" s="170"/>
      <c r="CK209" s="170"/>
      <c r="CL209" s="170"/>
      <c r="CM209" s="170"/>
      <c r="CN209" s="170"/>
      <c r="CO209" s="170"/>
      <c r="CP209" s="175"/>
      <c r="CQ209" s="175"/>
      <c r="CR209" s="175"/>
      <c r="CS209" s="175"/>
      <c r="CT209" s="175"/>
      <c r="CU209" s="175"/>
      <c r="CV209" s="175"/>
      <c r="CW209" s="175"/>
      <c r="CX209" s="175"/>
      <c r="CY209" s="175"/>
      <c r="CZ209" s="175"/>
      <c r="DA209" s="175"/>
      <c r="DB209" s="175"/>
      <c r="DC209" s="175"/>
      <c r="DD209" s="175"/>
      <c r="DE209" s="175"/>
      <c r="DF209" s="175"/>
      <c r="DG209" s="175"/>
      <c r="DH209" s="175"/>
      <c r="DI209" s="175"/>
      <c r="DJ209" s="175"/>
      <c r="DK209" s="175"/>
      <c r="DL209" s="175"/>
      <c r="DM209" s="175"/>
    </row>
    <row r="210" spans="2:117" s="13" customFormat="1">
      <c r="B210" s="23"/>
      <c r="C210" s="109" t="s">
        <v>1928</v>
      </c>
      <c r="D210" s="109">
        <f t="shared" si="16"/>
        <v>74</v>
      </c>
      <c r="E210" s="109">
        <f t="shared" si="19"/>
        <v>73</v>
      </c>
      <c r="F210" s="109">
        <v>2</v>
      </c>
      <c r="G210" s="109"/>
      <c r="H210" s="114" t="s">
        <v>1672</v>
      </c>
      <c r="I210" s="109"/>
      <c r="J210" s="111" t="s">
        <v>1930</v>
      </c>
      <c r="K210" s="112"/>
      <c r="L210" s="112"/>
      <c r="M210" s="109"/>
      <c r="N210" s="109"/>
      <c r="O210" s="110"/>
      <c r="P210" s="110"/>
      <c r="Q210" s="110"/>
      <c r="R210" s="380"/>
      <c r="S210" s="113"/>
      <c r="T210" s="209" t="s">
        <v>1468</v>
      </c>
      <c r="U210" s="331"/>
      <c r="V210" s="170"/>
      <c r="W210" s="170"/>
      <c r="X210" s="170"/>
      <c r="Y210" s="170"/>
      <c r="Z210" s="170"/>
      <c r="AA210" s="170"/>
      <c r="AB210" s="170"/>
      <c r="AC210" s="170"/>
      <c r="AD210" s="170"/>
      <c r="AE210" s="170"/>
      <c r="AF210" s="170"/>
      <c r="AG210" s="170"/>
      <c r="AH210" s="170"/>
      <c r="AI210" s="170"/>
      <c r="AJ210" s="170"/>
      <c r="AK210" s="170"/>
      <c r="AL210" s="170"/>
      <c r="AM210" s="170"/>
      <c r="AN210" s="170"/>
      <c r="AO210" s="170"/>
      <c r="AP210" s="170"/>
      <c r="AQ210" s="170"/>
      <c r="AR210" s="170"/>
      <c r="AS210" s="177"/>
      <c r="AT210" s="175"/>
      <c r="AU210" s="175"/>
      <c r="AV210" s="175"/>
      <c r="AW210" s="175"/>
      <c r="AX210" s="175"/>
      <c r="AY210" s="175"/>
      <c r="AZ210" s="175"/>
      <c r="BA210" s="175"/>
      <c r="BB210" s="175"/>
      <c r="BC210" s="175"/>
      <c r="BD210" s="175"/>
      <c r="BE210" s="175"/>
      <c r="BF210" s="175"/>
      <c r="BG210" s="175"/>
      <c r="BH210" s="175"/>
      <c r="BI210" s="175"/>
      <c r="BJ210" s="175"/>
      <c r="BK210" s="175"/>
      <c r="BL210" s="175"/>
      <c r="BM210" s="175"/>
      <c r="BN210" s="175"/>
      <c r="BO210" s="175"/>
      <c r="BP210" s="175"/>
      <c r="BQ210" s="175"/>
      <c r="BR210" s="170"/>
      <c r="BS210" s="170"/>
      <c r="BT210" s="170"/>
      <c r="BU210" s="170"/>
      <c r="BV210" s="170"/>
      <c r="BW210" s="170"/>
      <c r="BX210" s="170"/>
      <c r="BY210" s="170"/>
      <c r="BZ210" s="170"/>
      <c r="CA210" s="170"/>
      <c r="CB210" s="170"/>
      <c r="CC210" s="170"/>
      <c r="CD210" s="170"/>
      <c r="CE210" s="170"/>
      <c r="CF210" s="170"/>
      <c r="CG210" s="170"/>
      <c r="CH210" s="170"/>
      <c r="CI210" s="170"/>
      <c r="CJ210" s="170"/>
      <c r="CK210" s="170"/>
      <c r="CL210" s="170"/>
      <c r="CM210" s="170"/>
      <c r="CN210" s="170"/>
      <c r="CO210" s="170"/>
      <c r="CP210" s="175"/>
      <c r="CQ210" s="175"/>
      <c r="CR210" s="175"/>
      <c r="CS210" s="175"/>
      <c r="CT210" s="175"/>
      <c r="CU210" s="175"/>
      <c r="CV210" s="175"/>
      <c r="CW210" s="175"/>
      <c r="CX210" s="175"/>
      <c r="CY210" s="175"/>
      <c r="CZ210" s="175"/>
      <c r="DA210" s="175"/>
      <c r="DB210" s="175"/>
      <c r="DC210" s="175"/>
      <c r="DD210" s="175"/>
      <c r="DE210" s="175"/>
      <c r="DF210" s="175"/>
      <c r="DG210" s="175"/>
      <c r="DH210" s="175"/>
      <c r="DI210" s="175"/>
      <c r="DJ210" s="175"/>
      <c r="DK210" s="175"/>
      <c r="DL210" s="175"/>
      <c r="DM210" s="175"/>
    </row>
    <row r="211" spans="2:117" s="13" customFormat="1">
      <c r="B211" s="23"/>
      <c r="C211" s="109" t="s">
        <v>1928</v>
      </c>
      <c r="D211" s="109">
        <f t="shared" ref="D211:D216" si="20">E211+F211-1</f>
        <v>76</v>
      </c>
      <c r="E211" s="109">
        <f t="shared" si="19"/>
        <v>75</v>
      </c>
      <c r="F211" s="109">
        <v>2</v>
      </c>
      <c r="G211" s="109"/>
      <c r="H211" s="114" t="s">
        <v>1672</v>
      </c>
      <c r="I211" s="109"/>
      <c r="J211" s="111" t="s">
        <v>1930</v>
      </c>
      <c r="K211" s="112"/>
      <c r="L211" s="112"/>
      <c r="M211" s="109"/>
      <c r="N211" s="109"/>
      <c r="O211" s="110"/>
      <c r="P211" s="110"/>
      <c r="Q211" s="110"/>
      <c r="R211" s="380"/>
      <c r="S211" s="113"/>
      <c r="T211" s="209" t="s">
        <v>1468</v>
      </c>
      <c r="U211" s="331"/>
      <c r="V211" s="170"/>
      <c r="W211" s="170"/>
      <c r="X211" s="170"/>
      <c r="Y211" s="170"/>
      <c r="Z211" s="170"/>
      <c r="AA211" s="170"/>
      <c r="AB211" s="170"/>
      <c r="AC211" s="170"/>
      <c r="AD211" s="170"/>
      <c r="AE211" s="170"/>
      <c r="AF211" s="170"/>
      <c r="AG211" s="170"/>
      <c r="AH211" s="170"/>
      <c r="AI211" s="170"/>
      <c r="AJ211" s="170"/>
      <c r="AK211" s="170"/>
      <c r="AL211" s="170"/>
      <c r="AM211" s="170"/>
      <c r="AN211" s="170"/>
      <c r="AO211" s="170"/>
      <c r="AP211" s="170"/>
      <c r="AQ211" s="170"/>
      <c r="AR211" s="170"/>
      <c r="AS211" s="177"/>
      <c r="AT211" s="175"/>
      <c r="AU211" s="175"/>
      <c r="AV211" s="175"/>
      <c r="AW211" s="175"/>
      <c r="AX211" s="175"/>
      <c r="AY211" s="175"/>
      <c r="AZ211" s="175"/>
      <c r="BA211" s="175"/>
      <c r="BB211" s="175"/>
      <c r="BC211" s="175"/>
      <c r="BD211" s="175"/>
      <c r="BE211" s="175"/>
      <c r="BF211" s="175"/>
      <c r="BG211" s="175"/>
      <c r="BH211" s="175"/>
      <c r="BI211" s="175"/>
      <c r="BJ211" s="175"/>
      <c r="BK211" s="175"/>
      <c r="BL211" s="175"/>
      <c r="BM211" s="175"/>
      <c r="BN211" s="175"/>
      <c r="BO211" s="175"/>
      <c r="BP211" s="175"/>
      <c r="BQ211" s="175"/>
      <c r="BR211" s="170"/>
      <c r="BS211" s="170"/>
      <c r="BT211" s="170"/>
      <c r="BU211" s="170"/>
      <c r="BV211" s="170"/>
      <c r="BW211" s="170"/>
      <c r="BX211" s="170"/>
      <c r="BY211" s="170"/>
      <c r="BZ211" s="170"/>
      <c r="CA211" s="170"/>
      <c r="CB211" s="170"/>
      <c r="CC211" s="170"/>
      <c r="CD211" s="170"/>
      <c r="CE211" s="170"/>
      <c r="CF211" s="170"/>
      <c r="CG211" s="170"/>
      <c r="CH211" s="170"/>
      <c r="CI211" s="170"/>
      <c r="CJ211" s="170"/>
      <c r="CK211" s="170"/>
      <c r="CL211" s="170"/>
      <c r="CM211" s="170"/>
      <c r="CN211" s="170"/>
      <c r="CO211" s="170"/>
      <c r="CP211" s="175"/>
      <c r="CQ211" s="175"/>
      <c r="CR211" s="175"/>
      <c r="CS211" s="175"/>
      <c r="CT211" s="175"/>
      <c r="CU211" s="175"/>
      <c r="CV211" s="175"/>
      <c r="CW211" s="175"/>
      <c r="CX211" s="175"/>
      <c r="CY211" s="175"/>
      <c r="CZ211" s="175"/>
      <c r="DA211" s="175"/>
      <c r="DB211" s="175"/>
      <c r="DC211" s="175"/>
      <c r="DD211" s="175"/>
      <c r="DE211" s="175"/>
      <c r="DF211" s="175"/>
      <c r="DG211" s="175"/>
      <c r="DH211" s="175"/>
      <c r="DI211" s="175"/>
      <c r="DJ211" s="175"/>
      <c r="DK211" s="175"/>
      <c r="DL211" s="175"/>
      <c r="DM211" s="175"/>
    </row>
    <row r="212" spans="2:117" s="13" customFormat="1">
      <c r="B212" s="23"/>
      <c r="C212" s="109" t="s">
        <v>1928</v>
      </c>
      <c r="D212" s="109">
        <f t="shared" si="20"/>
        <v>82</v>
      </c>
      <c r="E212" s="109">
        <f t="shared" si="19"/>
        <v>77</v>
      </c>
      <c r="F212" s="109">
        <v>6</v>
      </c>
      <c r="G212" s="109" t="s">
        <v>1952</v>
      </c>
      <c r="H212" s="114" t="s">
        <v>1672</v>
      </c>
      <c r="I212" s="109" t="s">
        <v>1953</v>
      </c>
      <c r="J212" s="111" t="s">
        <v>1930</v>
      </c>
      <c r="K212" s="112"/>
      <c r="L212" s="112"/>
      <c r="M212" s="24" t="s">
        <v>1954</v>
      </c>
      <c r="N212" s="109"/>
      <c r="O212" s="25" t="s">
        <v>1955</v>
      </c>
      <c r="P212" s="110" t="s">
        <v>1540</v>
      </c>
      <c r="Q212" s="110"/>
      <c r="R212" s="373" t="s">
        <v>1739</v>
      </c>
      <c r="S212" s="113" t="s">
        <v>1956</v>
      </c>
      <c r="T212" s="209" t="s">
        <v>1468</v>
      </c>
      <c r="U212" s="331"/>
      <c r="V212" s="170"/>
      <c r="W212" s="170"/>
      <c r="X212" s="170"/>
      <c r="Y212" s="170"/>
      <c r="Z212" s="170"/>
      <c r="AA212" s="170"/>
      <c r="AB212" s="170"/>
      <c r="AC212" s="170"/>
      <c r="AD212" s="170"/>
      <c r="AE212" s="170"/>
      <c r="AF212" s="170"/>
      <c r="AG212" s="170"/>
      <c r="AH212" s="170"/>
      <c r="AI212" s="170"/>
      <c r="AJ212" s="170"/>
      <c r="AK212" s="170"/>
      <c r="AL212" s="170"/>
      <c r="AM212" s="170"/>
      <c r="AN212" s="170"/>
      <c r="AO212" s="170"/>
      <c r="AP212" s="170"/>
      <c r="AQ212" s="170"/>
      <c r="AR212" s="170"/>
      <c r="AS212" s="177"/>
      <c r="AT212" s="175"/>
      <c r="AU212" s="175"/>
      <c r="AV212" s="175"/>
      <c r="AW212" s="175"/>
      <c r="AX212" s="175"/>
      <c r="AY212" s="175"/>
      <c r="AZ212" s="175"/>
      <c r="BA212" s="175"/>
      <c r="BB212" s="175"/>
      <c r="BC212" s="175"/>
      <c r="BD212" s="175"/>
      <c r="BE212" s="175"/>
      <c r="BF212" s="175"/>
      <c r="BG212" s="175"/>
      <c r="BH212" s="175"/>
      <c r="BI212" s="175"/>
      <c r="BJ212" s="175"/>
      <c r="BK212" s="175"/>
      <c r="BL212" s="175"/>
      <c r="BM212" s="175"/>
      <c r="BN212" s="175"/>
      <c r="BO212" s="175"/>
      <c r="BP212" s="175"/>
      <c r="BQ212" s="175"/>
      <c r="BR212" s="170"/>
      <c r="BS212" s="170"/>
      <c r="BT212" s="170"/>
      <c r="BU212" s="170"/>
      <c r="BV212" s="170"/>
      <c r="BW212" s="170"/>
      <c r="BX212" s="170"/>
      <c r="BY212" s="170"/>
      <c r="BZ212" s="170"/>
      <c r="CA212" s="170"/>
      <c r="CB212" s="170"/>
      <c r="CC212" s="170"/>
      <c r="CD212" s="170"/>
      <c r="CE212" s="170"/>
      <c r="CF212" s="170"/>
      <c r="CG212" s="170"/>
      <c r="CH212" s="170"/>
      <c r="CI212" s="170"/>
      <c r="CJ212" s="170"/>
      <c r="CK212" s="170"/>
      <c r="CL212" s="170"/>
      <c r="CM212" s="170"/>
      <c r="CN212" s="170"/>
      <c r="CO212" s="170"/>
      <c r="CP212" s="175"/>
      <c r="CQ212" s="175"/>
      <c r="CR212" s="175"/>
      <c r="CS212" s="175"/>
      <c r="CT212" s="175"/>
      <c r="CU212" s="175"/>
      <c r="CV212" s="175"/>
      <c r="CW212" s="175"/>
      <c r="CX212" s="175"/>
      <c r="CY212" s="175"/>
      <c r="CZ212" s="175"/>
      <c r="DA212" s="175"/>
      <c r="DB212" s="175"/>
      <c r="DC212" s="175"/>
      <c r="DD212" s="175"/>
      <c r="DE212" s="175"/>
      <c r="DF212" s="175"/>
      <c r="DG212" s="175"/>
      <c r="DH212" s="175"/>
      <c r="DI212" s="175"/>
      <c r="DJ212" s="175"/>
      <c r="DK212" s="175"/>
      <c r="DL212" s="175"/>
      <c r="DM212" s="175"/>
    </row>
    <row r="213" spans="2:117" s="13" customFormat="1">
      <c r="B213" s="23"/>
      <c r="C213" s="109" t="s">
        <v>1928</v>
      </c>
      <c r="D213" s="109">
        <f t="shared" si="20"/>
        <v>88</v>
      </c>
      <c r="E213" s="109">
        <f t="shared" si="19"/>
        <v>83</v>
      </c>
      <c r="F213" s="109">
        <v>6</v>
      </c>
      <c r="G213" s="109" t="s">
        <v>1952</v>
      </c>
      <c r="H213" s="114" t="s">
        <v>1672</v>
      </c>
      <c r="I213" s="109" t="s">
        <v>1957</v>
      </c>
      <c r="J213" s="111" t="s">
        <v>1930</v>
      </c>
      <c r="K213" s="112"/>
      <c r="L213" s="112"/>
      <c r="M213" s="24" t="s">
        <v>1958</v>
      </c>
      <c r="N213" s="109"/>
      <c r="O213" s="25" t="s">
        <v>1955</v>
      </c>
      <c r="P213" s="110" t="s">
        <v>1540</v>
      </c>
      <c r="Q213" s="110"/>
      <c r="R213" s="373" t="s">
        <v>1739</v>
      </c>
      <c r="S213" s="113" t="s">
        <v>1959</v>
      </c>
      <c r="T213" s="209" t="s">
        <v>1468</v>
      </c>
      <c r="U213" s="331"/>
      <c r="V213" s="170"/>
      <c r="W213" s="170"/>
      <c r="X213" s="170"/>
      <c r="Y213" s="170"/>
      <c r="Z213" s="170"/>
      <c r="AA213" s="170"/>
      <c r="AB213" s="170"/>
      <c r="AC213" s="170"/>
      <c r="AD213" s="170"/>
      <c r="AE213" s="170"/>
      <c r="AF213" s="170"/>
      <c r="AG213" s="170"/>
      <c r="AH213" s="170"/>
      <c r="AI213" s="170"/>
      <c r="AJ213" s="170"/>
      <c r="AK213" s="170"/>
      <c r="AL213" s="170"/>
      <c r="AM213" s="170"/>
      <c r="AN213" s="170"/>
      <c r="AO213" s="170"/>
      <c r="AP213" s="170"/>
      <c r="AQ213" s="170"/>
      <c r="AR213" s="170"/>
      <c r="AS213" s="177"/>
      <c r="AT213" s="175"/>
      <c r="AU213" s="175"/>
      <c r="AV213" s="175"/>
      <c r="AW213" s="175"/>
      <c r="AX213" s="175"/>
      <c r="AY213" s="175"/>
      <c r="AZ213" s="175"/>
      <c r="BA213" s="175"/>
      <c r="BB213" s="175"/>
      <c r="BC213" s="175"/>
      <c r="BD213" s="175"/>
      <c r="BE213" s="175"/>
      <c r="BF213" s="175"/>
      <c r="BG213" s="175"/>
      <c r="BH213" s="175"/>
      <c r="BI213" s="175"/>
      <c r="BJ213" s="175"/>
      <c r="BK213" s="175"/>
      <c r="BL213" s="175"/>
      <c r="BM213" s="175"/>
      <c r="BN213" s="175"/>
      <c r="BO213" s="175"/>
      <c r="BP213" s="175"/>
      <c r="BQ213" s="175"/>
      <c r="BR213" s="170"/>
      <c r="BS213" s="170"/>
      <c r="BT213" s="170"/>
      <c r="BU213" s="170"/>
      <c r="BV213" s="170"/>
      <c r="BW213" s="170"/>
      <c r="BX213" s="170"/>
      <c r="BY213" s="170"/>
      <c r="BZ213" s="170"/>
      <c r="CA213" s="170"/>
      <c r="CB213" s="170"/>
      <c r="CC213" s="170"/>
      <c r="CD213" s="170"/>
      <c r="CE213" s="170"/>
      <c r="CF213" s="170"/>
      <c r="CG213" s="170"/>
      <c r="CH213" s="170"/>
      <c r="CI213" s="170"/>
      <c r="CJ213" s="170"/>
      <c r="CK213" s="170"/>
      <c r="CL213" s="170"/>
      <c r="CM213" s="170"/>
      <c r="CN213" s="170"/>
      <c r="CO213" s="170"/>
      <c r="CP213" s="175"/>
      <c r="CQ213" s="175"/>
      <c r="CR213" s="175"/>
      <c r="CS213" s="175"/>
      <c r="CT213" s="175"/>
      <c r="CU213" s="175"/>
      <c r="CV213" s="175"/>
      <c r="CW213" s="175"/>
      <c r="CX213" s="175"/>
      <c r="CY213" s="175"/>
      <c r="CZ213" s="175"/>
      <c r="DA213" s="175"/>
      <c r="DB213" s="175"/>
      <c r="DC213" s="175"/>
      <c r="DD213" s="175"/>
      <c r="DE213" s="175"/>
      <c r="DF213" s="175"/>
      <c r="DG213" s="175"/>
      <c r="DH213" s="175"/>
      <c r="DI213" s="175"/>
      <c r="DJ213" s="175"/>
      <c r="DK213" s="175"/>
      <c r="DL213" s="175"/>
      <c r="DM213" s="175"/>
    </row>
    <row r="214" spans="2:117" s="13" customFormat="1">
      <c r="B214" s="23"/>
      <c r="C214" s="109" t="s">
        <v>1928</v>
      </c>
      <c r="D214" s="109">
        <f t="shared" si="20"/>
        <v>94</v>
      </c>
      <c r="E214" s="109">
        <f t="shared" si="19"/>
        <v>89</v>
      </c>
      <c r="F214" s="109">
        <v>6</v>
      </c>
      <c r="G214" s="109" t="s">
        <v>1952</v>
      </c>
      <c r="H214" s="114" t="s">
        <v>1672</v>
      </c>
      <c r="I214" s="109" t="s">
        <v>1960</v>
      </c>
      <c r="J214" s="111" t="s">
        <v>1930</v>
      </c>
      <c r="K214" s="112"/>
      <c r="L214" s="112"/>
      <c r="M214" s="24" t="s">
        <v>1961</v>
      </c>
      <c r="N214" s="109"/>
      <c r="O214" s="25" t="s">
        <v>1962</v>
      </c>
      <c r="P214" s="110" t="s">
        <v>1540</v>
      </c>
      <c r="Q214" s="110"/>
      <c r="R214" s="373" t="s">
        <v>1739</v>
      </c>
      <c r="S214" s="113" t="s">
        <v>1963</v>
      </c>
      <c r="T214" s="209" t="s">
        <v>1468</v>
      </c>
      <c r="U214" s="331"/>
      <c r="V214" s="170"/>
      <c r="W214" s="170"/>
      <c r="X214" s="170"/>
      <c r="Y214" s="170"/>
      <c r="Z214" s="170"/>
      <c r="AA214" s="170"/>
      <c r="AB214" s="170"/>
      <c r="AC214" s="170"/>
      <c r="AD214" s="170"/>
      <c r="AE214" s="170"/>
      <c r="AF214" s="170"/>
      <c r="AG214" s="170"/>
      <c r="AH214" s="170"/>
      <c r="AI214" s="170"/>
      <c r="AJ214" s="170"/>
      <c r="AK214" s="170"/>
      <c r="AL214" s="170"/>
      <c r="AM214" s="170"/>
      <c r="AN214" s="170"/>
      <c r="AO214" s="170"/>
      <c r="AP214" s="170"/>
      <c r="AQ214" s="170"/>
      <c r="AR214" s="170"/>
      <c r="AS214" s="177"/>
      <c r="AT214" s="175"/>
      <c r="AU214" s="175"/>
      <c r="AV214" s="175"/>
      <c r="AW214" s="175"/>
      <c r="AX214" s="175"/>
      <c r="AY214" s="175"/>
      <c r="AZ214" s="175"/>
      <c r="BA214" s="175"/>
      <c r="BB214" s="175"/>
      <c r="BC214" s="175"/>
      <c r="BD214" s="175"/>
      <c r="BE214" s="175"/>
      <c r="BF214" s="175"/>
      <c r="BG214" s="175"/>
      <c r="BH214" s="175"/>
      <c r="BI214" s="175"/>
      <c r="BJ214" s="175"/>
      <c r="BK214" s="175"/>
      <c r="BL214" s="175"/>
      <c r="BM214" s="175"/>
      <c r="BN214" s="175"/>
      <c r="BO214" s="175"/>
      <c r="BP214" s="175"/>
      <c r="BQ214" s="175"/>
      <c r="BR214" s="170"/>
      <c r="BS214" s="170"/>
      <c r="BT214" s="170"/>
      <c r="BU214" s="170"/>
      <c r="BV214" s="170"/>
      <c r="BW214" s="170"/>
      <c r="BX214" s="170"/>
      <c r="BY214" s="170"/>
      <c r="BZ214" s="170"/>
      <c r="CA214" s="170"/>
      <c r="CB214" s="170"/>
      <c r="CC214" s="170"/>
      <c r="CD214" s="170"/>
      <c r="CE214" s="170"/>
      <c r="CF214" s="170"/>
      <c r="CG214" s="170"/>
      <c r="CH214" s="170"/>
      <c r="CI214" s="170"/>
      <c r="CJ214" s="170"/>
      <c r="CK214" s="170"/>
      <c r="CL214" s="170"/>
      <c r="CM214" s="170"/>
      <c r="CN214" s="170"/>
      <c r="CO214" s="170"/>
      <c r="CP214" s="175"/>
      <c r="CQ214" s="175"/>
      <c r="CR214" s="175"/>
      <c r="CS214" s="175"/>
      <c r="CT214" s="175"/>
      <c r="CU214" s="175"/>
      <c r="CV214" s="175"/>
      <c r="CW214" s="175"/>
      <c r="CX214" s="175"/>
      <c r="CY214" s="175"/>
      <c r="CZ214" s="175"/>
      <c r="DA214" s="175"/>
      <c r="DB214" s="175"/>
      <c r="DC214" s="175"/>
      <c r="DD214" s="175"/>
      <c r="DE214" s="175"/>
      <c r="DF214" s="175"/>
      <c r="DG214" s="175"/>
      <c r="DH214" s="175"/>
      <c r="DI214" s="175"/>
      <c r="DJ214" s="175"/>
      <c r="DK214" s="175"/>
      <c r="DL214" s="175"/>
      <c r="DM214" s="175"/>
    </row>
    <row r="215" spans="2:117" s="13" customFormat="1">
      <c r="B215" s="23"/>
      <c r="C215" s="109" t="s">
        <v>1928</v>
      </c>
      <c r="D215" s="109">
        <f t="shared" si="20"/>
        <v>100</v>
      </c>
      <c r="E215" s="109">
        <f t="shared" si="19"/>
        <v>95</v>
      </c>
      <c r="F215" s="109">
        <v>6</v>
      </c>
      <c r="G215" s="109" t="s">
        <v>1952</v>
      </c>
      <c r="H215" s="114" t="s">
        <v>1672</v>
      </c>
      <c r="I215" s="109" t="s">
        <v>1964</v>
      </c>
      <c r="J215" s="111" t="s">
        <v>1930</v>
      </c>
      <c r="K215" s="112"/>
      <c r="L215" s="112"/>
      <c r="M215" s="24" t="s">
        <v>1965</v>
      </c>
      <c r="N215" s="109"/>
      <c r="O215" s="25" t="s">
        <v>1962</v>
      </c>
      <c r="P215" s="110" t="s">
        <v>1540</v>
      </c>
      <c r="Q215" s="110"/>
      <c r="R215" s="373" t="s">
        <v>1739</v>
      </c>
      <c r="S215" s="113" t="s">
        <v>1966</v>
      </c>
      <c r="T215" s="209" t="s">
        <v>1468</v>
      </c>
      <c r="U215" s="331"/>
      <c r="V215" s="170"/>
      <c r="W215" s="170"/>
      <c r="X215" s="170"/>
      <c r="Y215" s="170"/>
      <c r="Z215" s="170"/>
      <c r="AA215" s="170"/>
      <c r="AB215" s="170"/>
      <c r="AC215" s="170"/>
      <c r="AD215" s="170"/>
      <c r="AE215" s="170"/>
      <c r="AF215" s="170"/>
      <c r="AG215" s="170"/>
      <c r="AH215" s="170"/>
      <c r="AI215" s="170"/>
      <c r="AJ215" s="170"/>
      <c r="AK215" s="170"/>
      <c r="AL215" s="170"/>
      <c r="AM215" s="170"/>
      <c r="AN215" s="170"/>
      <c r="AO215" s="170"/>
      <c r="AP215" s="170"/>
      <c r="AQ215" s="170"/>
      <c r="AR215" s="170"/>
      <c r="AS215" s="177"/>
      <c r="AT215" s="175"/>
      <c r="AU215" s="175"/>
      <c r="AV215" s="175"/>
      <c r="AW215" s="175"/>
      <c r="AX215" s="175"/>
      <c r="AY215" s="175"/>
      <c r="AZ215" s="175"/>
      <c r="BA215" s="175"/>
      <c r="BB215" s="175"/>
      <c r="BC215" s="175"/>
      <c r="BD215" s="175"/>
      <c r="BE215" s="175"/>
      <c r="BF215" s="175"/>
      <c r="BG215" s="175"/>
      <c r="BH215" s="175"/>
      <c r="BI215" s="175"/>
      <c r="BJ215" s="175"/>
      <c r="BK215" s="175"/>
      <c r="BL215" s="175"/>
      <c r="BM215" s="175"/>
      <c r="BN215" s="175"/>
      <c r="BO215" s="175"/>
      <c r="BP215" s="175"/>
      <c r="BQ215" s="175"/>
      <c r="BR215" s="170"/>
      <c r="BS215" s="170"/>
      <c r="BT215" s="170"/>
      <c r="BU215" s="170"/>
      <c r="BV215" s="170"/>
      <c r="BW215" s="170"/>
      <c r="BX215" s="170"/>
      <c r="BY215" s="170"/>
      <c r="BZ215" s="170"/>
      <c r="CA215" s="170"/>
      <c r="CB215" s="170"/>
      <c r="CC215" s="170"/>
      <c r="CD215" s="170"/>
      <c r="CE215" s="170"/>
      <c r="CF215" s="170"/>
      <c r="CG215" s="170"/>
      <c r="CH215" s="170"/>
      <c r="CI215" s="170"/>
      <c r="CJ215" s="170"/>
      <c r="CK215" s="170"/>
      <c r="CL215" s="170"/>
      <c r="CM215" s="170"/>
      <c r="CN215" s="170"/>
      <c r="CO215" s="170"/>
      <c r="CP215" s="175"/>
      <c r="CQ215" s="175"/>
      <c r="CR215" s="175"/>
      <c r="CS215" s="175"/>
      <c r="CT215" s="175"/>
      <c r="CU215" s="175"/>
      <c r="CV215" s="175"/>
      <c r="CW215" s="175"/>
      <c r="CX215" s="175"/>
      <c r="CY215" s="175"/>
      <c r="CZ215" s="175"/>
      <c r="DA215" s="175"/>
      <c r="DB215" s="175"/>
      <c r="DC215" s="175"/>
      <c r="DD215" s="175"/>
      <c r="DE215" s="175"/>
      <c r="DF215" s="175"/>
      <c r="DG215" s="175"/>
      <c r="DH215" s="175"/>
      <c r="DI215" s="175"/>
      <c r="DJ215" s="175"/>
      <c r="DK215" s="175"/>
      <c r="DL215" s="175"/>
      <c r="DM215" s="175"/>
    </row>
    <row r="216" spans="2:117" s="13" customFormat="1">
      <c r="B216" s="23"/>
      <c r="C216" s="109" t="s">
        <v>1928</v>
      </c>
      <c r="D216" s="109">
        <f t="shared" si="20"/>
        <v>127</v>
      </c>
      <c r="E216" s="109">
        <f t="shared" si="19"/>
        <v>101</v>
      </c>
      <c r="F216" s="109">
        <v>27</v>
      </c>
      <c r="G216" s="109"/>
      <c r="H216" s="114" t="s">
        <v>1672</v>
      </c>
      <c r="I216" s="109"/>
      <c r="J216" s="111" t="s">
        <v>1930</v>
      </c>
      <c r="K216" s="112"/>
      <c r="L216" s="112"/>
      <c r="M216" s="109"/>
      <c r="N216" s="109"/>
      <c r="O216" s="110"/>
      <c r="P216" s="110"/>
      <c r="Q216" s="110"/>
      <c r="R216" s="380"/>
      <c r="S216" s="113" t="s">
        <v>245</v>
      </c>
      <c r="T216" s="209" t="s">
        <v>1468</v>
      </c>
      <c r="U216" s="331"/>
      <c r="V216" s="170"/>
      <c r="W216" s="170"/>
      <c r="X216" s="170"/>
      <c r="Y216" s="170"/>
      <c r="Z216" s="170"/>
      <c r="AA216" s="170"/>
      <c r="AB216" s="170"/>
      <c r="AC216" s="170"/>
      <c r="AD216" s="170"/>
      <c r="AE216" s="170"/>
      <c r="AF216" s="170"/>
      <c r="AG216" s="170"/>
      <c r="AH216" s="170"/>
      <c r="AI216" s="170"/>
      <c r="AJ216" s="170"/>
      <c r="AK216" s="170"/>
      <c r="AL216" s="170"/>
      <c r="AM216" s="170"/>
      <c r="AN216" s="170"/>
      <c r="AO216" s="170"/>
      <c r="AP216" s="170"/>
      <c r="AQ216" s="170"/>
      <c r="AR216" s="170"/>
      <c r="AS216" s="177"/>
      <c r="AT216" s="175"/>
      <c r="AU216" s="175"/>
      <c r="AV216" s="175"/>
      <c r="AW216" s="175"/>
      <c r="AX216" s="175"/>
      <c r="AY216" s="175"/>
      <c r="AZ216" s="175"/>
      <c r="BA216" s="175"/>
      <c r="BB216" s="175"/>
      <c r="BC216" s="175"/>
      <c r="BD216" s="175"/>
      <c r="BE216" s="175"/>
      <c r="BF216" s="175"/>
      <c r="BG216" s="175"/>
      <c r="BH216" s="175"/>
      <c r="BI216" s="175"/>
      <c r="BJ216" s="175"/>
      <c r="BK216" s="175"/>
      <c r="BL216" s="175"/>
      <c r="BM216" s="175"/>
      <c r="BN216" s="175"/>
      <c r="BO216" s="175"/>
      <c r="BP216" s="175"/>
      <c r="BQ216" s="175"/>
      <c r="BR216" s="170"/>
      <c r="BS216" s="170"/>
      <c r="BT216" s="170"/>
      <c r="BU216" s="170"/>
      <c r="BV216" s="170"/>
      <c r="BW216" s="170"/>
      <c r="BX216" s="170"/>
      <c r="BY216" s="170"/>
      <c r="BZ216" s="170"/>
      <c r="CA216" s="170"/>
      <c r="CB216" s="170"/>
      <c r="CC216" s="170"/>
      <c r="CD216" s="170"/>
      <c r="CE216" s="170"/>
      <c r="CF216" s="170"/>
      <c r="CG216" s="170"/>
      <c r="CH216" s="170"/>
      <c r="CI216" s="170"/>
      <c r="CJ216" s="170"/>
      <c r="CK216" s="170"/>
      <c r="CL216" s="170"/>
      <c r="CM216" s="170"/>
      <c r="CN216" s="170"/>
      <c r="CO216" s="170"/>
      <c r="CP216" s="175"/>
      <c r="CQ216" s="175"/>
      <c r="CR216" s="175"/>
      <c r="CS216" s="175"/>
      <c r="CT216" s="175"/>
      <c r="CU216" s="175"/>
      <c r="CV216" s="175"/>
      <c r="CW216" s="175"/>
      <c r="CX216" s="175"/>
      <c r="CY216" s="175"/>
      <c r="CZ216" s="175"/>
      <c r="DA216" s="175"/>
      <c r="DB216" s="175"/>
      <c r="DC216" s="175"/>
      <c r="DD216" s="175"/>
      <c r="DE216" s="175"/>
      <c r="DF216" s="175"/>
      <c r="DG216" s="175"/>
      <c r="DH216" s="175"/>
      <c r="DI216" s="175"/>
      <c r="DJ216" s="175"/>
      <c r="DK216" s="175"/>
      <c r="DL216" s="175"/>
      <c r="DM216" s="175"/>
    </row>
    <row r="217" spans="2:117">
      <c r="B217" s="14"/>
      <c r="C217" s="109"/>
      <c r="D217" s="109"/>
      <c r="E217" s="109"/>
      <c r="F217" s="109"/>
      <c r="G217" s="109"/>
      <c r="H217" s="110"/>
      <c r="I217" s="109"/>
      <c r="J217" s="111"/>
      <c r="K217" s="112"/>
      <c r="L217" s="112"/>
      <c r="M217" s="109"/>
      <c r="N217" s="109"/>
      <c r="O217" s="110"/>
      <c r="P217" s="110"/>
      <c r="Q217" s="110"/>
      <c r="R217" s="380"/>
      <c r="S217" s="113" t="s">
        <v>1967</v>
      </c>
      <c r="T217" s="209" t="s">
        <v>1468</v>
      </c>
      <c r="U217" s="331"/>
      <c r="V217" s="159"/>
      <c r="W217" s="159"/>
      <c r="X217" s="159"/>
      <c r="Y217" s="159"/>
      <c r="Z217" s="159"/>
      <c r="AA217" s="159"/>
      <c r="AB217" s="159"/>
      <c r="AC217" s="159"/>
      <c r="AD217" s="159"/>
      <c r="AE217" s="159"/>
      <c r="AF217" s="159"/>
      <c r="AG217" s="159"/>
      <c r="AH217" s="159"/>
      <c r="AI217" s="159"/>
      <c r="AJ217" s="159"/>
      <c r="AK217" s="159"/>
      <c r="AL217" s="159"/>
      <c r="AM217" s="159"/>
      <c r="AN217" s="159"/>
      <c r="AO217" s="159"/>
      <c r="AP217" s="159"/>
      <c r="AQ217" s="159"/>
      <c r="AR217" s="159"/>
      <c r="AS217" s="176"/>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59"/>
      <c r="BS217" s="159"/>
      <c r="BT217" s="159"/>
      <c r="BU217" s="159"/>
      <c r="BV217" s="159"/>
      <c r="BW217" s="159"/>
      <c r="BX217" s="159"/>
      <c r="BY217" s="159"/>
      <c r="BZ217" s="159"/>
      <c r="CA217" s="159"/>
      <c r="CB217" s="159"/>
      <c r="CC217" s="159"/>
      <c r="CD217" s="159"/>
      <c r="CE217" s="159"/>
      <c r="CF217" s="159"/>
      <c r="CG217" s="159"/>
      <c r="CH217" s="159"/>
      <c r="CI217" s="159"/>
      <c r="CJ217" s="159"/>
      <c r="CK217" s="159"/>
      <c r="CL217" s="159"/>
      <c r="CM217" s="159"/>
      <c r="CN217" s="159"/>
      <c r="CO217" s="159"/>
      <c r="CP217" s="174"/>
      <c r="CQ217" s="174"/>
      <c r="CR217" s="174"/>
      <c r="CS217" s="174"/>
      <c r="CT217" s="174"/>
      <c r="CU217" s="174"/>
      <c r="CV217" s="174"/>
      <c r="CW217" s="174"/>
      <c r="CX217" s="174"/>
      <c r="CY217" s="174"/>
      <c r="CZ217" s="174"/>
      <c r="DA217" s="174"/>
      <c r="DB217" s="174"/>
      <c r="DC217" s="174"/>
      <c r="DD217" s="174"/>
      <c r="DE217" s="174"/>
      <c r="DF217" s="174"/>
      <c r="DG217" s="174"/>
      <c r="DH217" s="174"/>
      <c r="DI217" s="174"/>
      <c r="DJ217" s="174"/>
      <c r="DK217" s="174"/>
      <c r="DL217" s="174"/>
      <c r="DM217" s="174"/>
    </row>
    <row r="218" spans="2:117">
      <c r="B218" s="14"/>
      <c r="C218" s="7"/>
      <c r="D218" s="7"/>
      <c r="E218" s="7"/>
      <c r="F218" s="7"/>
      <c r="G218" s="7"/>
      <c r="H218" s="8"/>
      <c r="I218" s="7"/>
      <c r="J218" s="15"/>
      <c r="K218" s="16"/>
      <c r="L218" s="16"/>
      <c r="M218" s="7"/>
      <c r="N218" s="7"/>
      <c r="O218" s="8"/>
      <c r="P218" s="8"/>
      <c r="Q218" s="8"/>
      <c r="R218" s="372"/>
      <c r="S218" s="80"/>
      <c r="T218" s="209"/>
      <c r="U218" s="331"/>
      <c r="V218" s="159"/>
      <c r="W218" s="159"/>
      <c r="X218" s="159"/>
      <c r="Y218" s="159"/>
      <c r="Z218" s="159"/>
      <c r="AA218" s="159"/>
      <c r="AB218" s="159"/>
      <c r="AC218" s="159"/>
      <c r="AD218" s="159"/>
      <c r="AE218" s="159"/>
      <c r="AF218" s="159"/>
      <c r="AG218" s="159"/>
      <c r="AH218" s="159"/>
      <c r="AI218" s="159"/>
      <c r="AJ218" s="159"/>
      <c r="AK218" s="159"/>
      <c r="AL218" s="159"/>
      <c r="AM218" s="159"/>
      <c r="AN218" s="159"/>
      <c r="AO218" s="159"/>
      <c r="AP218" s="159"/>
      <c r="AQ218" s="159"/>
      <c r="AR218" s="159"/>
      <c r="AS218" s="176"/>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59"/>
      <c r="BS218" s="159"/>
      <c r="BT218" s="159"/>
      <c r="BU218" s="159"/>
      <c r="BV218" s="159"/>
      <c r="BW218" s="159"/>
      <c r="BX218" s="159"/>
      <c r="BY218" s="159"/>
      <c r="BZ218" s="159"/>
      <c r="CA218" s="159"/>
      <c r="CB218" s="159"/>
      <c r="CC218" s="159"/>
      <c r="CD218" s="159"/>
      <c r="CE218" s="159"/>
      <c r="CF218" s="159"/>
      <c r="CG218" s="159"/>
      <c r="CH218" s="159"/>
      <c r="CI218" s="159"/>
      <c r="CJ218" s="159"/>
      <c r="CK218" s="159"/>
      <c r="CL218" s="159"/>
      <c r="CM218" s="159"/>
      <c r="CN218" s="159"/>
      <c r="CO218" s="159"/>
      <c r="CP218" s="174"/>
      <c r="CQ218" s="174"/>
      <c r="CR218" s="174"/>
      <c r="CS218" s="174"/>
      <c r="CT218" s="174"/>
      <c r="CU218" s="174"/>
      <c r="CV218" s="174"/>
      <c r="CW218" s="174"/>
      <c r="CX218" s="174"/>
      <c r="CY218" s="174"/>
      <c r="CZ218" s="174"/>
      <c r="DA218" s="174"/>
      <c r="DB218" s="174"/>
      <c r="DC218" s="174"/>
      <c r="DD218" s="174"/>
      <c r="DE218" s="174"/>
      <c r="DF218" s="174"/>
      <c r="DG218" s="174"/>
      <c r="DH218" s="174"/>
      <c r="DI218" s="174"/>
      <c r="DJ218" s="174"/>
      <c r="DK218" s="174"/>
      <c r="DL218" s="174"/>
      <c r="DM218" s="174"/>
    </row>
    <row r="219" spans="2:117">
      <c r="B219" s="14"/>
      <c r="C219" s="7"/>
      <c r="D219" s="7"/>
      <c r="E219" s="7"/>
      <c r="F219" s="7"/>
      <c r="G219" s="7"/>
      <c r="H219" s="8"/>
      <c r="I219" s="7"/>
      <c r="J219" s="15"/>
      <c r="K219" s="16"/>
      <c r="L219" s="16"/>
      <c r="M219" s="7"/>
      <c r="N219" s="7"/>
      <c r="O219" s="8"/>
      <c r="P219" s="8"/>
      <c r="Q219" s="8"/>
      <c r="R219" s="372"/>
      <c r="S219" s="80"/>
      <c r="T219" s="209"/>
      <c r="U219" s="331"/>
      <c r="V219" s="159"/>
      <c r="W219" s="159"/>
      <c r="X219" s="159"/>
      <c r="Y219" s="159"/>
      <c r="Z219" s="159"/>
      <c r="AA219" s="159"/>
      <c r="AB219" s="159"/>
      <c r="AC219" s="159"/>
      <c r="AD219" s="159"/>
      <c r="AE219" s="159"/>
      <c r="AF219" s="159"/>
      <c r="AG219" s="159"/>
      <c r="AH219" s="159"/>
      <c r="AI219" s="159"/>
      <c r="AJ219" s="159"/>
      <c r="AK219" s="159"/>
      <c r="AL219" s="159"/>
      <c r="AM219" s="159"/>
      <c r="AN219" s="159"/>
      <c r="AO219" s="159"/>
      <c r="AP219" s="159"/>
      <c r="AQ219" s="159"/>
      <c r="AR219" s="159"/>
      <c r="AS219" s="176"/>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59"/>
      <c r="BS219" s="159"/>
      <c r="BT219" s="159"/>
      <c r="BU219" s="159"/>
      <c r="BV219" s="159"/>
      <c r="BW219" s="159"/>
      <c r="BX219" s="159"/>
      <c r="BY219" s="159"/>
      <c r="BZ219" s="159"/>
      <c r="CA219" s="159"/>
      <c r="CB219" s="159"/>
      <c r="CC219" s="159"/>
      <c r="CD219" s="159"/>
      <c r="CE219" s="159"/>
      <c r="CF219" s="159"/>
      <c r="CG219" s="159"/>
      <c r="CH219" s="159"/>
      <c r="CI219" s="159"/>
      <c r="CJ219" s="159"/>
      <c r="CK219" s="159"/>
      <c r="CL219" s="159"/>
      <c r="CM219" s="159"/>
      <c r="CN219" s="159"/>
      <c r="CO219" s="159"/>
      <c r="CP219" s="174"/>
      <c r="CQ219" s="174"/>
      <c r="CR219" s="174"/>
      <c r="CS219" s="174"/>
      <c r="CT219" s="174"/>
      <c r="CU219" s="174"/>
      <c r="CV219" s="174"/>
      <c r="CW219" s="174"/>
      <c r="CX219" s="174"/>
      <c r="CY219" s="174"/>
      <c r="CZ219" s="174"/>
      <c r="DA219" s="174"/>
      <c r="DB219" s="174"/>
      <c r="DC219" s="174"/>
      <c r="DD219" s="174"/>
      <c r="DE219" s="174"/>
      <c r="DF219" s="174"/>
      <c r="DG219" s="174"/>
      <c r="DH219" s="174"/>
      <c r="DI219" s="174"/>
      <c r="DJ219" s="174"/>
      <c r="DK219" s="174"/>
      <c r="DL219" s="174"/>
      <c r="DM219" s="174"/>
    </row>
    <row r="220" spans="2:117">
      <c r="B220" s="14"/>
      <c r="C220" s="7"/>
      <c r="D220" s="7"/>
      <c r="E220" s="7"/>
      <c r="F220" s="7"/>
      <c r="G220" s="7"/>
      <c r="H220" s="8"/>
      <c r="I220" s="7"/>
      <c r="J220" s="9"/>
      <c r="K220" s="7"/>
      <c r="L220" s="7"/>
      <c r="M220" s="7"/>
      <c r="N220" s="7"/>
      <c r="O220" s="8"/>
      <c r="P220" s="8"/>
      <c r="Q220" s="8"/>
      <c r="R220" s="372"/>
      <c r="S220" s="80"/>
      <c r="T220" s="209"/>
      <c r="U220" s="331"/>
      <c r="V220" s="159"/>
      <c r="W220" s="159"/>
      <c r="X220" s="159"/>
      <c r="Y220" s="159"/>
      <c r="Z220" s="159"/>
      <c r="AA220" s="159"/>
      <c r="AB220" s="159"/>
      <c r="AC220" s="159"/>
      <c r="AD220" s="159"/>
      <c r="AE220" s="159"/>
      <c r="AF220" s="159"/>
      <c r="AG220" s="159"/>
      <c r="AH220" s="159"/>
      <c r="AI220" s="159"/>
      <c r="AJ220" s="159"/>
      <c r="AK220" s="159"/>
      <c r="AL220" s="159"/>
      <c r="AM220" s="159"/>
      <c r="AN220" s="159"/>
      <c r="AO220" s="159"/>
      <c r="AP220" s="159"/>
      <c r="AQ220" s="159"/>
      <c r="AR220" s="159"/>
      <c r="AS220" s="176"/>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59"/>
      <c r="BS220" s="159"/>
      <c r="BT220" s="159"/>
      <c r="BU220" s="159"/>
      <c r="BV220" s="159"/>
      <c r="BW220" s="159"/>
      <c r="BX220" s="159"/>
      <c r="BY220" s="159"/>
      <c r="BZ220" s="159"/>
      <c r="CA220" s="159"/>
      <c r="CB220" s="159"/>
      <c r="CC220" s="159"/>
      <c r="CD220" s="159"/>
      <c r="CE220" s="159"/>
      <c r="CF220" s="159"/>
      <c r="CG220" s="159"/>
      <c r="CH220" s="159"/>
      <c r="CI220" s="159"/>
      <c r="CJ220" s="159"/>
      <c r="CK220" s="159"/>
      <c r="CL220" s="159"/>
      <c r="CM220" s="159"/>
      <c r="CN220" s="159"/>
      <c r="CO220" s="159"/>
      <c r="CP220" s="174"/>
      <c r="CQ220" s="174"/>
      <c r="CR220" s="174"/>
      <c r="CS220" s="174"/>
      <c r="CT220" s="174"/>
      <c r="CU220" s="174"/>
      <c r="CV220" s="174"/>
      <c r="CW220" s="174"/>
      <c r="CX220" s="174"/>
      <c r="CY220" s="174"/>
      <c r="CZ220" s="174"/>
      <c r="DA220" s="174"/>
      <c r="DB220" s="174"/>
      <c r="DC220" s="174"/>
      <c r="DD220" s="174"/>
      <c r="DE220" s="174"/>
      <c r="DF220" s="174"/>
      <c r="DG220" s="174"/>
      <c r="DH220" s="174"/>
      <c r="DI220" s="174"/>
      <c r="DJ220" s="174"/>
      <c r="DK220" s="174"/>
      <c r="DL220" s="174"/>
      <c r="DM220" s="174"/>
    </row>
    <row r="221" spans="2:117" ht="15.75" customHeight="1">
      <c r="B221" s="14"/>
      <c r="C221" s="109" t="s">
        <v>1968</v>
      </c>
      <c r="D221" s="109">
        <f>E221+F221-1</f>
        <v>4</v>
      </c>
      <c r="E221" s="109">
        <v>0</v>
      </c>
      <c r="F221" s="109">
        <v>5</v>
      </c>
      <c r="G221" s="109" t="s">
        <v>1829</v>
      </c>
      <c r="H221" s="110" t="s">
        <v>1672</v>
      </c>
      <c r="I221" s="109" t="s">
        <v>1969</v>
      </c>
      <c r="J221" s="111" t="s">
        <v>1970</v>
      </c>
      <c r="K221" s="112" t="s">
        <v>1675</v>
      </c>
      <c r="L221" s="112">
        <v>5</v>
      </c>
      <c r="M221" s="109" t="s">
        <v>1971</v>
      </c>
      <c r="N221" s="109"/>
      <c r="O221" s="110" t="s">
        <v>1972</v>
      </c>
      <c r="P221" s="110" t="s">
        <v>1653</v>
      </c>
      <c r="Q221" s="359"/>
      <c r="R221" s="373" t="s">
        <v>1687</v>
      </c>
      <c r="S221" s="115" t="s">
        <v>1973</v>
      </c>
      <c r="T221" s="209" t="s">
        <v>1974</v>
      </c>
      <c r="U221" s="331"/>
      <c r="V221" s="159"/>
      <c r="W221" s="159"/>
      <c r="X221" s="159"/>
      <c r="Y221" s="159"/>
      <c r="Z221" s="159"/>
      <c r="AA221" s="159"/>
      <c r="AB221" s="159"/>
      <c r="AC221" s="159"/>
      <c r="AD221" s="159"/>
      <c r="AE221" s="159"/>
      <c r="AF221" s="159"/>
      <c r="AG221" s="159"/>
      <c r="AH221" s="159"/>
      <c r="AI221" s="159"/>
      <c r="AJ221" s="159"/>
      <c r="AK221" s="159"/>
      <c r="AL221" s="159"/>
      <c r="AM221" s="159"/>
      <c r="AN221" s="159"/>
      <c r="AO221" s="159"/>
      <c r="AP221" s="159"/>
      <c r="AQ221" s="159"/>
      <c r="AR221" s="159"/>
      <c r="AS221" s="176"/>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59"/>
      <c r="BS221" s="159"/>
      <c r="BT221" s="159"/>
      <c r="BU221" s="159"/>
      <c r="BV221" s="159"/>
      <c r="BW221" s="159"/>
      <c r="BX221" s="159"/>
      <c r="BY221" s="159"/>
      <c r="BZ221" s="159"/>
      <c r="CA221" s="159"/>
      <c r="CB221" s="159"/>
      <c r="CC221" s="159"/>
      <c r="CD221" s="159"/>
      <c r="CE221" s="159"/>
      <c r="CF221" s="159"/>
      <c r="CG221" s="159"/>
      <c r="CH221" s="159"/>
      <c r="CI221" s="159"/>
      <c r="CJ221" s="159"/>
      <c r="CK221" s="159"/>
      <c r="CL221" s="159"/>
      <c r="CM221" s="159"/>
      <c r="CN221" s="159"/>
      <c r="CO221" s="159"/>
      <c r="CP221" s="174"/>
      <c r="CQ221" s="174"/>
      <c r="CR221" s="174"/>
      <c r="CS221" s="174"/>
      <c r="CT221" s="174"/>
      <c r="CU221" s="174"/>
      <c r="CV221" s="174"/>
      <c r="CW221" s="174"/>
      <c r="CX221" s="174"/>
      <c r="CY221" s="174"/>
      <c r="CZ221" s="174"/>
      <c r="DA221" s="174"/>
      <c r="DB221" s="174"/>
      <c r="DC221" s="174"/>
      <c r="DD221" s="174"/>
      <c r="DE221" s="174"/>
      <c r="DF221" s="174"/>
      <c r="DG221" s="174"/>
      <c r="DH221" s="174"/>
      <c r="DI221" s="174"/>
      <c r="DJ221" s="174"/>
      <c r="DK221" s="174"/>
      <c r="DL221" s="174"/>
      <c r="DM221" s="174"/>
    </row>
    <row r="222" spans="2:117">
      <c r="B222" s="14"/>
      <c r="C222" s="109" t="s">
        <v>1968</v>
      </c>
      <c r="D222" s="109">
        <f t="shared" ref="D222:D240" si="21">E222+F222-1</f>
        <v>7</v>
      </c>
      <c r="E222" s="109">
        <f t="shared" ref="E222:E264" si="22">D221+1</f>
        <v>5</v>
      </c>
      <c r="F222" s="109">
        <v>3</v>
      </c>
      <c r="G222" s="109" t="s">
        <v>1829</v>
      </c>
      <c r="H222" s="110" t="s">
        <v>1672</v>
      </c>
      <c r="I222" s="109" t="s">
        <v>1975</v>
      </c>
      <c r="J222" s="111" t="s">
        <v>1970</v>
      </c>
      <c r="K222" s="112"/>
      <c r="L222" s="112"/>
      <c r="M222" s="109" t="s">
        <v>1976</v>
      </c>
      <c r="N222" s="109"/>
      <c r="O222" s="110" t="s">
        <v>1977</v>
      </c>
      <c r="P222" s="110" t="s">
        <v>1653</v>
      </c>
      <c r="Q222" s="360"/>
      <c r="R222" s="373" t="s">
        <v>1687</v>
      </c>
      <c r="S222" s="116" t="s">
        <v>1978</v>
      </c>
      <c r="T222" s="209" t="s">
        <v>1974</v>
      </c>
      <c r="U222" s="331"/>
      <c r="V222" s="159"/>
      <c r="W222" s="159"/>
      <c r="X222" s="159"/>
      <c r="Y222" s="159"/>
      <c r="Z222" s="159"/>
      <c r="AA222" s="159"/>
      <c r="AB222" s="159"/>
      <c r="AC222" s="159"/>
      <c r="AD222" s="159"/>
      <c r="AE222" s="159"/>
      <c r="AF222" s="159"/>
      <c r="AG222" s="159"/>
      <c r="AH222" s="159"/>
      <c r="AI222" s="159"/>
      <c r="AJ222" s="159"/>
      <c r="AK222" s="159"/>
      <c r="AL222" s="159"/>
      <c r="AM222" s="159"/>
      <c r="AN222" s="159"/>
      <c r="AO222" s="159"/>
      <c r="AP222" s="159"/>
      <c r="AQ222" s="159"/>
      <c r="AR222" s="159"/>
      <c r="AS222" s="176"/>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59"/>
      <c r="BS222" s="159"/>
      <c r="BT222" s="159"/>
      <c r="BU222" s="159"/>
      <c r="BV222" s="159"/>
      <c r="BW222" s="159"/>
      <c r="BX222" s="159"/>
      <c r="BY222" s="159"/>
      <c r="BZ222" s="159"/>
      <c r="CA222" s="159"/>
      <c r="CB222" s="159"/>
      <c r="CC222" s="159"/>
      <c r="CD222" s="159"/>
      <c r="CE222" s="159"/>
      <c r="CF222" s="159"/>
      <c r="CG222" s="159"/>
      <c r="CH222" s="159"/>
      <c r="CI222" s="159"/>
      <c r="CJ222" s="159"/>
      <c r="CK222" s="159"/>
      <c r="CL222" s="159"/>
      <c r="CM222" s="159"/>
      <c r="CN222" s="159"/>
      <c r="CO222" s="159"/>
      <c r="CP222" s="174"/>
      <c r="CQ222" s="174"/>
      <c r="CR222" s="174"/>
      <c r="CS222" s="174"/>
      <c r="CT222" s="174"/>
      <c r="CU222" s="174"/>
      <c r="CV222" s="174"/>
      <c r="CW222" s="174"/>
      <c r="CX222" s="174"/>
      <c r="CY222" s="174"/>
      <c r="CZ222" s="174"/>
      <c r="DA222" s="174"/>
      <c r="DB222" s="174"/>
      <c r="DC222" s="174"/>
      <c r="DD222" s="174"/>
      <c r="DE222" s="174"/>
      <c r="DF222" s="174"/>
      <c r="DG222" s="174"/>
      <c r="DH222" s="174"/>
      <c r="DI222" s="174"/>
      <c r="DJ222" s="174"/>
      <c r="DK222" s="174"/>
      <c r="DL222" s="174"/>
      <c r="DM222" s="174"/>
    </row>
    <row r="223" spans="2:117">
      <c r="B223" s="14"/>
      <c r="C223" s="109" t="s">
        <v>1968</v>
      </c>
      <c r="D223" s="109">
        <f t="shared" si="21"/>
        <v>10</v>
      </c>
      <c r="E223" s="109">
        <f t="shared" si="22"/>
        <v>8</v>
      </c>
      <c r="F223" s="109">
        <v>3</v>
      </c>
      <c r="G223" s="109" t="s">
        <v>1829</v>
      </c>
      <c r="H223" s="110" t="s">
        <v>1672</v>
      </c>
      <c r="I223" s="109" t="s">
        <v>1979</v>
      </c>
      <c r="J223" s="111" t="s">
        <v>1970</v>
      </c>
      <c r="K223" s="112"/>
      <c r="L223" s="112"/>
      <c r="M223" s="109" t="s">
        <v>1980</v>
      </c>
      <c r="N223" s="109"/>
      <c r="O223" s="110" t="s">
        <v>1981</v>
      </c>
      <c r="P223" s="110" t="s">
        <v>1653</v>
      </c>
      <c r="Q223" s="360"/>
      <c r="R223" s="373" t="s">
        <v>1687</v>
      </c>
      <c r="S223" s="116" t="s">
        <v>1982</v>
      </c>
      <c r="T223" s="209" t="s">
        <v>1974</v>
      </c>
      <c r="U223" s="331"/>
      <c r="V223" s="159"/>
      <c r="W223" s="159"/>
      <c r="X223" s="159"/>
      <c r="Y223" s="159"/>
      <c r="Z223" s="159"/>
      <c r="AA223" s="159"/>
      <c r="AB223" s="159"/>
      <c r="AC223" s="159"/>
      <c r="AD223" s="159"/>
      <c r="AE223" s="159"/>
      <c r="AF223" s="159"/>
      <c r="AG223" s="159"/>
      <c r="AH223" s="159"/>
      <c r="AI223" s="159"/>
      <c r="AJ223" s="159"/>
      <c r="AK223" s="159"/>
      <c r="AL223" s="159"/>
      <c r="AM223" s="159"/>
      <c r="AN223" s="159"/>
      <c r="AO223" s="159"/>
      <c r="AP223" s="159"/>
      <c r="AQ223" s="159"/>
      <c r="AR223" s="159"/>
      <c r="AS223" s="176"/>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59"/>
      <c r="BS223" s="159"/>
      <c r="BT223" s="159"/>
      <c r="BU223" s="159"/>
      <c r="BV223" s="159"/>
      <c r="BW223" s="159"/>
      <c r="BX223" s="159"/>
      <c r="BY223" s="159"/>
      <c r="BZ223" s="159"/>
      <c r="CA223" s="159"/>
      <c r="CB223" s="159"/>
      <c r="CC223" s="159"/>
      <c r="CD223" s="159"/>
      <c r="CE223" s="159"/>
      <c r="CF223" s="159"/>
      <c r="CG223" s="159"/>
      <c r="CH223" s="159"/>
      <c r="CI223" s="159"/>
      <c r="CJ223" s="159"/>
      <c r="CK223" s="159"/>
      <c r="CL223" s="159"/>
      <c r="CM223" s="159"/>
      <c r="CN223" s="159"/>
      <c r="CO223" s="159"/>
      <c r="CP223" s="174"/>
      <c r="CQ223" s="174"/>
      <c r="CR223" s="174"/>
      <c r="CS223" s="174"/>
      <c r="CT223" s="174"/>
      <c r="CU223" s="174"/>
      <c r="CV223" s="174"/>
      <c r="CW223" s="174"/>
      <c r="CX223" s="174"/>
      <c r="CY223" s="174"/>
      <c r="CZ223" s="174"/>
      <c r="DA223" s="174"/>
      <c r="DB223" s="174"/>
      <c r="DC223" s="174"/>
      <c r="DD223" s="174"/>
      <c r="DE223" s="174"/>
      <c r="DF223" s="174"/>
      <c r="DG223" s="174"/>
      <c r="DH223" s="174"/>
      <c r="DI223" s="174"/>
      <c r="DJ223" s="174"/>
      <c r="DK223" s="174"/>
      <c r="DL223" s="174"/>
      <c r="DM223" s="174"/>
    </row>
    <row r="224" spans="2:117">
      <c r="B224" s="14"/>
      <c r="C224" s="109" t="s">
        <v>1968</v>
      </c>
      <c r="D224" s="109">
        <f t="shared" si="21"/>
        <v>13</v>
      </c>
      <c r="E224" s="109">
        <f t="shared" si="22"/>
        <v>11</v>
      </c>
      <c r="F224" s="109">
        <v>3</v>
      </c>
      <c r="G224" s="109" t="s">
        <v>1829</v>
      </c>
      <c r="H224" s="110" t="s">
        <v>1672</v>
      </c>
      <c r="I224" s="109" t="s">
        <v>1983</v>
      </c>
      <c r="J224" s="111" t="s">
        <v>1970</v>
      </c>
      <c r="K224" s="112"/>
      <c r="L224" s="112"/>
      <c r="M224" s="109" t="s">
        <v>1984</v>
      </c>
      <c r="N224" s="109"/>
      <c r="O224" s="110" t="s">
        <v>1985</v>
      </c>
      <c r="P224" s="110" t="s">
        <v>1653</v>
      </c>
      <c r="Q224" s="360"/>
      <c r="R224" s="373" t="s">
        <v>1687</v>
      </c>
      <c r="S224" s="116" t="s">
        <v>1986</v>
      </c>
      <c r="T224" s="209" t="s">
        <v>1974</v>
      </c>
      <c r="U224" s="331"/>
      <c r="V224" s="159"/>
      <c r="W224" s="159"/>
      <c r="X224" s="159"/>
      <c r="Y224" s="159"/>
      <c r="Z224" s="159"/>
      <c r="AA224" s="159"/>
      <c r="AB224" s="159"/>
      <c r="AC224" s="159"/>
      <c r="AD224" s="159"/>
      <c r="AE224" s="159"/>
      <c r="AF224" s="159"/>
      <c r="AG224" s="159"/>
      <c r="AH224" s="159"/>
      <c r="AI224" s="159"/>
      <c r="AJ224" s="159"/>
      <c r="AK224" s="159"/>
      <c r="AL224" s="159"/>
      <c r="AM224" s="159"/>
      <c r="AN224" s="159"/>
      <c r="AO224" s="159"/>
      <c r="AP224" s="159"/>
      <c r="AQ224" s="159"/>
      <c r="AR224" s="159"/>
      <c r="AS224" s="176"/>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59"/>
      <c r="BS224" s="159"/>
      <c r="BT224" s="159"/>
      <c r="BU224" s="159"/>
      <c r="BV224" s="159"/>
      <c r="BW224" s="159"/>
      <c r="BX224" s="159"/>
      <c r="BY224" s="159"/>
      <c r="BZ224" s="159"/>
      <c r="CA224" s="159"/>
      <c r="CB224" s="159"/>
      <c r="CC224" s="159"/>
      <c r="CD224" s="159"/>
      <c r="CE224" s="159"/>
      <c r="CF224" s="159"/>
      <c r="CG224" s="159"/>
      <c r="CH224" s="159"/>
      <c r="CI224" s="159"/>
      <c r="CJ224" s="159"/>
      <c r="CK224" s="159"/>
      <c r="CL224" s="159"/>
      <c r="CM224" s="159"/>
      <c r="CN224" s="159"/>
      <c r="CO224" s="159"/>
      <c r="CP224" s="174"/>
      <c r="CQ224" s="174"/>
      <c r="CR224" s="174"/>
      <c r="CS224" s="174"/>
      <c r="CT224" s="174"/>
      <c r="CU224" s="174"/>
      <c r="CV224" s="174"/>
      <c r="CW224" s="174"/>
      <c r="CX224" s="174"/>
      <c r="CY224" s="174"/>
      <c r="CZ224" s="174"/>
      <c r="DA224" s="174"/>
      <c r="DB224" s="174"/>
      <c r="DC224" s="174"/>
      <c r="DD224" s="174"/>
      <c r="DE224" s="174"/>
      <c r="DF224" s="174"/>
      <c r="DG224" s="174"/>
      <c r="DH224" s="174"/>
      <c r="DI224" s="174"/>
      <c r="DJ224" s="174"/>
      <c r="DK224" s="174"/>
      <c r="DL224" s="174"/>
      <c r="DM224" s="174"/>
    </row>
    <row r="225" spans="2:117">
      <c r="B225" s="14"/>
      <c r="C225" s="109" t="s">
        <v>1968</v>
      </c>
      <c r="D225" s="109">
        <f t="shared" si="21"/>
        <v>14</v>
      </c>
      <c r="E225" s="109">
        <f t="shared" si="22"/>
        <v>14</v>
      </c>
      <c r="F225" s="109">
        <v>1</v>
      </c>
      <c r="G225" s="109" t="s">
        <v>1829</v>
      </c>
      <c r="H225" s="110" t="s">
        <v>1672</v>
      </c>
      <c r="I225" s="109" t="s">
        <v>1987</v>
      </c>
      <c r="J225" s="111" t="s">
        <v>1970</v>
      </c>
      <c r="K225" s="112"/>
      <c r="L225" s="112"/>
      <c r="M225" s="109" t="s">
        <v>1988</v>
      </c>
      <c r="N225" s="109"/>
      <c r="O225" s="110" t="s">
        <v>1722</v>
      </c>
      <c r="P225" s="110" t="s">
        <v>1653</v>
      </c>
      <c r="Q225" s="360"/>
      <c r="R225" s="373" t="s">
        <v>1687</v>
      </c>
      <c r="S225" s="116" t="s">
        <v>1989</v>
      </c>
      <c r="T225" s="209" t="s">
        <v>1974</v>
      </c>
      <c r="U225" s="331"/>
      <c r="V225" s="159"/>
      <c r="W225" s="159"/>
      <c r="X225" s="159"/>
      <c r="Y225" s="159"/>
      <c r="Z225" s="159"/>
      <c r="AA225" s="159"/>
      <c r="AB225" s="159"/>
      <c r="AC225" s="159"/>
      <c r="AD225" s="159"/>
      <c r="AE225" s="159"/>
      <c r="AF225" s="159"/>
      <c r="AG225" s="159"/>
      <c r="AH225" s="159"/>
      <c r="AI225" s="159"/>
      <c r="AJ225" s="159"/>
      <c r="AK225" s="159"/>
      <c r="AL225" s="159"/>
      <c r="AM225" s="159"/>
      <c r="AN225" s="159"/>
      <c r="AO225" s="159"/>
      <c r="AP225" s="159"/>
      <c r="AQ225" s="159"/>
      <c r="AR225" s="159"/>
      <c r="AS225" s="176"/>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59"/>
      <c r="BS225" s="159"/>
      <c r="BT225" s="159"/>
      <c r="BU225" s="159"/>
      <c r="BV225" s="159"/>
      <c r="BW225" s="159"/>
      <c r="BX225" s="159"/>
      <c r="BY225" s="159"/>
      <c r="BZ225" s="159"/>
      <c r="CA225" s="159"/>
      <c r="CB225" s="159"/>
      <c r="CC225" s="159"/>
      <c r="CD225" s="159"/>
      <c r="CE225" s="159"/>
      <c r="CF225" s="159"/>
      <c r="CG225" s="159"/>
      <c r="CH225" s="159"/>
      <c r="CI225" s="159"/>
      <c r="CJ225" s="159"/>
      <c r="CK225" s="159"/>
      <c r="CL225" s="159"/>
      <c r="CM225" s="159"/>
      <c r="CN225" s="159"/>
      <c r="CO225" s="159"/>
      <c r="CP225" s="174"/>
      <c r="CQ225" s="174"/>
      <c r="CR225" s="174"/>
      <c r="CS225" s="174"/>
      <c r="CT225" s="174"/>
      <c r="CU225" s="174"/>
      <c r="CV225" s="174"/>
      <c r="CW225" s="174"/>
      <c r="CX225" s="174"/>
      <c r="CY225" s="174"/>
      <c r="CZ225" s="174"/>
      <c r="DA225" s="174"/>
      <c r="DB225" s="174"/>
      <c r="DC225" s="174"/>
      <c r="DD225" s="174"/>
      <c r="DE225" s="174"/>
      <c r="DF225" s="174"/>
      <c r="DG225" s="174"/>
      <c r="DH225" s="174"/>
      <c r="DI225" s="174"/>
      <c r="DJ225" s="174"/>
      <c r="DK225" s="174"/>
      <c r="DL225" s="174"/>
      <c r="DM225" s="174"/>
    </row>
    <row r="226" spans="2:117">
      <c r="B226" s="14"/>
      <c r="C226" s="109" t="s">
        <v>1968</v>
      </c>
      <c r="D226" s="109">
        <f t="shared" si="21"/>
        <v>18</v>
      </c>
      <c r="E226" s="109">
        <f t="shared" si="22"/>
        <v>15</v>
      </c>
      <c r="F226" s="109">
        <v>4</v>
      </c>
      <c r="G226" s="109" t="s">
        <v>1829</v>
      </c>
      <c r="H226" s="110" t="s">
        <v>1672</v>
      </c>
      <c r="I226" s="109" t="s">
        <v>1990</v>
      </c>
      <c r="J226" s="111" t="s">
        <v>1970</v>
      </c>
      <c r="K226" s="112"/>
      <c r="L226" s="112"/>
      <c r="M226" s="109" t="s">
        <v>1991</v>
      </c>
      <c r="N226" s="109"/>
      <c r="O226" s="110" t="s">
        <v>1686</v>
      </c>
      <c r="P226" s="110" t="s">
        <v>1653</v>
      </c>
      <c r="Q226" s="360"/>
      <c r="R226" s="373" t="s">
        <v>1687</v>
      </c>
      <c r="S226" s="116" t="s">
        <v>1992</v>
      </c>
      <c r="T226" s="209" t="s">
        <v>1974</v>
      </c>
      <c r="U226" s="331"/>
      <c r="V226" s="159"/>
      <c r="W226" s="159"/>
      <c r="X226" s="159"/>
      <c r="Y226" s="159"/>
      <c r="Z226" s="159"/>
      <c r="AA226" s="159"/>
      <c r="AB226" s="159"/>
      <c r="AC226" s="159"/>
      <c r="AD226" s="159"/>
      <c r="AE226" s="159"/>
      <c r="AF226" s="159"/>
      <c r="AG226" s="159"/>
      <c r="AH226" s="159"/>
      <c r="AI226" s="159"/>
      <c r="AJ226" s="159"/>
      <c r="AK226" s="159"/>
      <c r="AL226" s="159"/>
      <c r="AM226" s="159"/>
      <c r="AN226" s="159"/>
      <c r="AO226" s="159"/>
      <c r="AP226" s="159"/>
      <c r="AQ226" s="159"/>
      <c r="AR226" s="159"/>
      <c r="AS226" s="176"/>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59"/>
      <c r="BS226" s="159"/>
      <c r="BT226" s="159"/>
      <c r="BU226" s="159"/>
      <c r="BV226" s="159"/>
      <c r="BW226" s="159"/>
      <c r="BX226" s="159"/>
      <c r="BY226" s="159"/>
      <c r="BZ226" s="159"/>
      <c r="CA226" s="159"/>
      <c r="CB226" s="159"/>
      <c r="CC226" s="159"/>
      <c r="CD226" s="159"/>
      <c r="CE226" s="159"/>
      <c r="CF226" s="159"/>
      <c r="CG226" s="159"/>
      <c r="CH226" s="159"/>
      <c r="CI226" s="159"/>
      <c r="CJ226" s="159"/>
      <c r="CK226" s="159"/>
      <c r="CL226" s="159"/>
      <c r="CM226" s="159"/>
      <c r="CN226" s="159"/>
      <c r="CO226" s="159"/>
      <c r="CP226" s="174"/>
      <c r="CQ226" s="174"/>
      <c r="CR226" s="174"/>
      <c r="CS226" s="174"/>
      <c r="CT226" s="174"/>
      <c r="CU226" s="174"/>
      <c r="CV226" s="174"/>
      <c r="CW226" s="174"/>
      <c r="CX226" s="174"/>
      <c r="CY226" s="174"/>
      <c r="CZ226" s="174"/>
      <c r="DA226" s="174"/>
      <c r="DB226" s="174"/>
      <c r="DC226" s="174"/>
      <c r="DD226" s="174"/>
      <c r="DE226" s="174"/>
      <c r="DF226" s="174"/>
      <c r="DG226" s="174"/>
      <c r="DH226" s="174"/>
      <c r="DI226" s="174"/>
      <c r="DJ226" s="174"/>
      <c r="DK226" s="174"/>
      <c r="DL226" s="174"/>
      <c r="DM226" s="174"/>
    </row>
    <row r="227" spans="2:117">
      <c r="B227" s="14"/>
      <c r="C227" s="109" t="s">
        <v>1968</v>
      </c>
      <c r="D227" s="109">
        <f t="shared" ref="D227" si="23">E227+F227-1</f>
        <v>19</v>
      </c>
      <c r="E227" s="109">
        <f t="shared" si="22"/>
        <v>19</v>
      </c>
      <c r="F227" s="109">
        <v>1</v>
      </c>
      <c r="G227" s="109" t="s">
        <v>1829</v>
      </c>
      <c r="H227" s="110" t="s">
        <v>1672</v>
      </c>
      <c r="I227" s="109" t="s">
        <v>1993</v>
      </c>
      <c r="J227" s="111" t="s">
        <v>1970</v>
      </c>
      <c r="K227" s="112"/>
      <c r="L227" s="112"/>
      <c r="M227" s="109" t="s">
        <v>1994</v>
      </c>
      <c r="N227" s="109"/>
      <c r="O227" s="110" t="s">
        <v>1719</v>
      </c>
      <c r="P227" s="110" t="s">
        <v>1653</v>
      </c>
      <c r="Q227" s="360"/>
      <c r="R227" s="373" t="s">
        <v>1687</v>
      </c>
      <c r="S227" s="116" t="s">
        <v>1995</v>
      </c>
      <c r="T227" s="209" t="s">
        <v>1974</v>
      </c>
      <c r="U227" s="331"/>
      <c r="V227" s="159"/>
      <c r="W227" s="159"/>
      <c r="X227" s="159"/>
      <c r="Y227" s="159"/>
      <c r="Z227" s="159"/>
      <c r="AA227" s="159"/>
      <c r="AB227" s="159"/>
      <c r="AC227" s="159"/>
      <c r="AD227" s="159"/>
      <c r="AE227" s="159"/>
      <c r="AF227" s="159"/>
      <c r="AG227" s="159"/>
      <c r="AH227" s="159"/>
      <c r="AI227" s="159"/>
      <c r="AJ227" s="159"/>
      <c r="AK227" s="159"/>
      <c r="AL227" s="159"/>
      <c r="AM227" s="159"/>
      <c r="AN227" s="159"/>
      <c r="AO227" s="159"/>
      <c r="AP227" s="159"/>
      <c r="AQ227" s="159"/>
      <c r="AR227" s="159"/>
      <c r="AS227" s="176"/>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59"/>
      <c r="BS227" s="159"/>
      <c r="BT227" s="159"/>
      <c r="BU227" s="159"/>
      <c r="BV227" s="159"/>
      <c r="BW227" s="159"/>
      <c r="BX227" s="159"/>
      <c r="BY227" s="159"/>
      <c r="BZ227" s="159"/>
      <c r="CA227" s="159"/>
      <c r="CB227" s="159"/>
      <c r="CC227" s="159"/>
      <c r="CD227" s="159"/>
      <c r="CE227" s="159"/>
      <c r="CF227" s="159"/>
      <c r="CG227" s="159"/>
      <c r="CH227" s="159"/>
      <c r="CI227" s="159"/>
      <c r="CJ227" s="159"/>
      <c r="CK227" s="159"/>
      <c r="CL227" s="159"/>
      <c r="CM227" s="159"/>
      <c r="CN227" s="159"/>
      <c r="CO227" s="159"/>
      <c r="CP227" s="174"/>
      <c r="CQ227" s="174"/>
      <c r="CR227" s="174"/>
      <c r="CS227" s="174"/>
      <c r="CT227" s="174"/>
      <c r="CU227" s="174"/>
      <c r="CV227" s="174"/>
      <c r="CW227" s="174"/>
      <c r="CX227" s="174"/>
      <c r="CY227" s="174"/>
      <c r="CZ227" s="174"/>
      <c r="DA227" s="174"/>
      <c r="DB227" s="174"/>
      <c r="DC227" s="174"/>
      <c r="DD227" s="174"/>
      <c r="DE227" s="174"/>
      <c r="DF227" s="174"/>
      <c r="DG227" s="174"/>
      <c r="DH227" s="174"/>
      <c r="DI227" s="174"/>
      <c r="DJ227" s="174"/>
      <c r="DK227" s="174"/>
      <c r="DL227" s="174"/>
      <c r="DM227" s="174"/>
    </row>
    <row r="228" spans="2:117">
      <c r="B228" s="14"/>
      <c r="C228" s="109" t="s">
        <v>1968</v>
      </c>
      <c r="D228" s="109">
        <f t="shared" si="21"/>
        <v>21</v>
      </c>
      <c r="E228" s="109">
        <f t="shared" si="22"/>
        <v>20</v>
      </c>
      <c r="F228" s="109">
        <v>2</v>
      </c>
      <c r="G228" s="109" t="s">
        <v>1829</v>
      </c>
      <c r="H228" s="110" t="s">
        <v>1672</v>
      </c>
      <c r="I228" s="109" t="s">
        <v>1996</v>
      </c>
      <c r="J228" s="111" t="s">
        <v>1970</v>
      </c>
      <c r="K228" s="112"/>
      <c r="L228" s="112"/>
      <c r="M228" s="109" t="s">
        <v>1997</v>
      </c>
      <c r="N228" s="109"/>
      <c r="O228" s="110" t="s">
        <v>1751</v>
      </c>
      <c r="P228" s="110" t="s">
        <v>1653</v>
      </c>
      <c r="Q228" s="360"/>
      <c r="R228" s="373" t="s">
        <v>1687</v>
      </c>
      <c r="S228" s="116" t="s">
        <v>1998</v>
      </c>
      <c r="T228" s="209" t="s">
        <v>1974</v>
      </c>
      <c r="U228" s="331"/>
      <c r="V228" s="159"/>
      <c r="W228" s="159"/>
      <c r="X228" s="159"/>
      <c r="Y228" s="159"/>
      <c r="Z228" s="159"/>
      <c r="AA228" s="159"/>
      <c r="AB228" s="159"/>
      <c r="AC228" s="159"/>
      <c r="AD228" s="159"/>
      <c r="AE228" s="159"/>
      <c r="AF228" s="159"/>
      <c r="AG228" s="159"/>
      <c r="AH228" s="159"/>
      <c r="AI228" s="159"/>
      <c r="AJ228" s="159"/>
      <c r="AK228" s="159"/>
      <c r="AL228" s="159"/>
      <c r="AM228" s="159"/>
      <c r="AN228" s="159"/>
      <c r="AO228" s="159"/>
      <c r="AP228" s="159"/>
      <c r="AQ228" s="159"/>
      <c r="AR228" s="159"/>
      <c r="AS228" s="176"/>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59"/>
      <c r="BS228" s="159"/>
      <c r="BT228" s="159"/>
      <c r="BU228" s="159"/>
      <c r="BV228" s="159"/>
      <c r="BW228" s="159"/>
      <c r="BX228" s="159"/>
      <c r="BY228" s="159"/>
      <c r="BZ228" s="159"/>
      <c r="CA228" s="159"/>
      <c r="CB228" s="159"/>
      <c r="CC228" s="159"/>
      <c r="CD228" s="159"/>
      <c r="CE228" s="159"/>
      <c r="CF228" s="159"/>
      <c r="CG228" s="159"/>
      <c r="CH228" s="159"/>
      <c r="CI228" s="159"/>
      <c r="CJ228" s="159"/>
      <c r="CK228" s="159"/>
      <c r="CL228" s="159"/>
      <c r="CM228" s="159"/>
      <c r="CN228" s="159"/>
      <c r="CO228" s="159"/>
      <c r="CP228" s="174"/>
      <c r="CQ228" s="174"/>
      <c r="CR228" s="174"/>
      <c r="CS228" s="174"/>
      <c r="CT228" s="174"/>
      <c r="CU228" s="174"/>
      <c r="CV228" s="174"/>
      <c r="CW228" s="174"/>
      <c r="CX228" s="174"/>
      <c r="CY228" s="174"/>
      <c r="CZ228" s="174"/>
      <c r="DA228" s="174"/>
      <c r="DB228" s="174"/>
      <c r="DC228" s="174"/>
      <c r="DD228" s="174"/>
      <c r="DE228" s="174"/>
      <c r="DF228" s="174"/>
      <c r="DG228" s="174"/>
      <c r="DH228" s="174"/>
      <c r="DI228" s="174"/>
      <c r="DJ228" s="174"/>
      <c r="DK228" s="174"/>
      <c r="DL228" s="174"/>
      <c r="DM228" s="174"/>
    </row>
    <row r="229" spans="2:117">
      <c r="B229" s="14"/>
      <c r="C229" s="109" t="s">
        <v>1968</v>
      </c>
      <c r="D229" s="109">
        <f t="shared" si="21"/>
        <v>24</v>
      </c>
      <c r="E229" s="109">
        <f t="shared" si="22"/>
        <v>22</v>
      </c>
      <c r="F229" s="109">
        <v>3</v>
      </c>
      <c r="G229" s="109" t="s">
        <v>1829</v>
      </c>
      <c r="H229" s="110" t="s">
        <v>1672</v>
      </c>
      <c r="I229" s="109" t="s">
        <v>1999</v>
      </c>
      <c r="J229" s="111" t="s">
        <v>1970</v>
      </c>
      <c r="K229" s="112"/>
      <c r="L229" s="112"/>
      <c r="M229" s="109" t="s">
        <v>2000</v>
      </c>
      <c r="N229" s="109"/>
      <c r="O229" s="110" t="s">
        <v>2001</v>
      </c>
      <c r="P229" s="110" t="s">
        <v>1653</v>
      </c>
      <c r="Q229" s="360"/>
      <c r="R229" s="373" t="s">
        <v>1687</v>
      </c>
      <c r="S229" s="116" t="s">
        <v>2002</v>
      </c>
      <c r="T229" s="209" t="s">
        <v>1974</v>
      </c>
      <c r="U229" s="331"/>
      <c r="V229" s="159"/>
      <c r="W229" s="159"/>
      <c r="X229" s="159"/>
      <c r="Y229" s="159"/>
      <c r="Z229" s="159"/>
      <c r="AA229" s="159"/>
      <c r="AB229" s="159"/>
      <c r="AC229" s="159"/>
      <c r="AD229" s="159"/>
      <c r="AE229" s="159"/>
      <c r="AF229" s="159"/>
      <c r="AG229" s="159"/>
      <c r="AH229" s="159"/>
      <c r="AI229" s="159"/>
      <c r="AJ229" s="159"/>
      <c r="AK229" s="159"/>
      <c r="AL229" s="159"/>
      <c r="AM229" s="159"/>
      <c r="AN229" s="159"/>
      <c r="AO229" s="159"/>
      <c r="AP229" s="159"/>
      <c r="AQ229" s="159"/>
      <c r="AR229" s="159"/>
      <c r="AS229" s="176"/>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59"/>
      <c r="BS229" s="159"/>
      <c r="BT229" s="159"/>
      <c r="BU229" s="159"/>
      <c r="BV229" s="159"/>
      <c r="BW229" s="159"/>
      <c r="BX229" s="159"/>
      <c r="BY229" s="159"/>
      <c r="BZ229" s="159"/>
      <c r="CA229" s="159"/>
      <c r="CB229" s="159"/>
      <c r="CC229" s="159"/>
      <c r="CD229" s="159"/>
      <c r="CE229" s="159"/>
      <c r="CF229" s="159"/>
      <c r="CG229" s="159"/>
      <c r="CH229" s="159"/>
      <c r="CI229" s="159"/>
      <c r="CJ229" s="159"/>
      <c r="CK229" s="159"/>
      <c r="CL229" s="159"/>
      <c r="CM229" s="159"/>
      <c r="CN229" s="159"/>
      <c r="CO229" s="159"/>
      <c r="CP229" s="174"/>
      <c r="CQ229" s="174"/>
      <c r="CR229" s="174"/>
      <c r="CS229" s="174"/>
      <c r="CT229" s="174"/>
      <c r="CU229" s="174"/>
      <c r="CV229" s="174"/>
      <c r="CW229" s="174"/>
      <c r="CX229" s="174"/>
      <c r="CY229" s="174"/>
      <c r="CZ229" s="174"/>
      <c r="DA229" s="174"/>
      <c r="DB229" s="174"/>
      <c r="DC229" s="174"/>
      <c r="DD229" s="174"/>
      <c r="DE229" s="174"/>
      <c r="DF229" s="174"/>
      <c r="DG229" s="174"/>
      <c r="DH229" s="174"/>
      <c r="DI229" s="174"/>
      <c r="DJ229" s="174"/>
      <c r="DK229" s="174"/>
      <c r="DL229" s="174"/>
      <c r="DM229" s="174"/>
    </row>
    <row r="230" spans="2:117">
      <c r="B230" s="14"/>
      <c r="C230" s="109" t="s">
        <v>1968</v>
      </c>
      <c r="D230" s="109">
        <f t="shared" si="21"/>
        <v>26</v>
      </c>
      <c r="E230" s="109">
        <f t="shared" si="22"/>
        <v>25</v>
      </c>
      <c r="F230" s="109">
        <v>2</v>
      </c>
      <c r="G230" s="109" t="s">
        <v>1829</v>
      </c>
      <c r="H230" s="110" t="s">
        <v>1672</v>
      </c>
      <c r="I230" s="109" t="s">
        <v>2003</v>
      </c>
      <c r="J230" s="111" t="s">
        <v>1970</v>
      </c>
      <c r="K230" s="112"/>
      <c r="L230" s="112"/>
      <c r="M230" s="109" t="s">
        <v>2004</v>
      </c>
      <c r="N230" s="109"/>
      <c r="O230" s="110" t="s">
        <v>2005</v>
      </c>
      <c r="P230" s="110" t="s">
        <v>1653</v>
      </c>
      <c r="Q230" s="360"/>
      <c r="R230" s="373" t="s">
        <v>1687</v>
      </c>
      <c r="S230" s="116" t="s">
        <v>2006</v>
      </c>
      <c r="T230" s="209" t="s">
        <v>1974</v>
      </c>
      <c r="U230" s="331"/>
      <c r="V230" s="159"/>
      <c r="W230" s="159"/>
      <c r="X230" s="159"/>
      <c r="Y230" s="159"/>
      <c r="Z230" s="159"/>
      <c r="AA230" s="159"/>
      <c r="AB230" s="159"/>
      <c r="AC230" s="159"/>
      <c r="AD230" s="159"/>
      <c r="AE230" s="159"/>
      <c r="AF230" s="159"/>
      <c r="AG230" s="159"/>
      <c r="AH230" s="159"/>
      <c r="AI230" s="159"/>
      <c r="AJ230" s="159"/>
      <c r="AK230" s="159"/>
      <c r="AL230" s="159"/>
      <c r="AM230" s="159"/>
      <c r="AN230" s="159"/>
      <c r="AO230" s="159"/>
      <c r="AP230" s="159"/>
      <c r="AQ230" s="159"/>
      <c r="AR230" s="159"/>
      <c r="AS230" s="176"/>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59"/>
      <c r="BS230" s="159"/>
      <c r="BT230" s="159"/>
      <c r="BU230" s="159"/>
      <c r="BV230" s="159"/>
      <c r="BW230" s="159"/>
      <c r="BX230" s="159"/>
      <c r="BY230" s="159"/>
      <c r="BZ230" s="159"/>
      <c r="CA230" s="159"/>
      <c r="CB230" s="159"/>
      <c r="CC230" s="159"/>
      <c r="CD230" s="159"/>
      <c r="CE230" s="159"/>
      <c r="CF230" s="159"/>
      <c r="CG230" s="159"/>
      <c r="CH230" s="159"/>
      <c r="CI230" s="159"/>
      <c r="CJ230" s="159"/>
      <c r="CK230" s="159"/>
      <c r="CL230" s="159"/>
      <c r="CM230" s="159"/>
      <c r="CN230" s="159"/>
      <c r="CO230" s="159"/>
      <c r="CP230" s="174"/>
      <c r="CQ230" s="174"/>
      <c r="CR230" s="174"/>
      <c r="CS230" s="174"/>
      <c r="CT230" s="174"/>
      <c r="CU230" s="174"/>
      <c r="CV230" s="174"/>
      <c r="CW230" s="174"/>
      <c r="CX230" s="174"/>
      <c r="CY230" s="174"/>
      <c r="CZ230" s="174"/>
      <c r="DA230" s="174"/>
      <c r="DB230" s="174"/>
      <c r="DC230" s="174"/>
      <c r="DD230" s="174"/>
      <c r="DE230" s="174"/>
      <c r="DF230" s="174"/>
      <c r="DG230" s="174"/>
      <c r="DH230" s="174"/>
      <c r="DI230" s="174"/>
      <c r="DJ230" s="174"/>
      <c r="DK230" s="174"/>
      <c r="DL230" s="174"/>
      <c r="DM230" s="174"/>
    </row>
    <row r="231" spans="2:117">
      <c r="B231" s="14"/>
      <c r="C231" s="109" t="s">
        <v>1968</v>
      </c>
      <c r="D231" s="109">
        <f t="shared" si="21"/>
        <v>27</v>
      </c>
      <c r="E231" s="109">
        <f t="shared" si="22"/>
        <v>27</v>
      </c>
      <c r="F231" s="109">
        <v>1</v>
      </c>
      <c r="G231" s="109" t="s">
        <v>1829</v>
      </c>
      <c r="H231" s="110" t="s">
        <v>1672</v>
      </c>
      <c r="I231" s="109" t="s">
        <v>2007</v>
      </c>
      <c r="J231" s="111" t="s">
        <v>1970</v>
      </c>
      <c r="K231" s="112"/>
      <c r="L231" s="112"/>
      <c r="M231" s="109" t="s">
        <v>2008</v>
      </c>
      <c r="N231" s="109"/>
      <c r="O231" s="110" t="s">
        <v>1722</v>
      </c>
      <c r="P231" s="110" t="s">
        <v>1653</v>
      </c>
      <c r="Q231" s="360"/>
      <c r="R231" s="373" t="s">
        <v>1687</v>
      </c>
      <c r="S231" s="116" t="s">
        <v>2009</v>
      </c>
      <c r="T231" s="209" t="s">
        <v>1974</v>
      </c>
      <c r="U231" s="331"/>
      <c r="V231" s="159"/>
      <c r="W231" s="159"/>
      <c r="X231" s="159"/>
      <c r="Y231" s="159"/>
      <c r="Z231" s="159"/>
      <c r="AA231" s="159"/>
      <c r="AB231" s="159"/>
      <c r="AC231" s="159"/>
      <c r="AD231" s="159"/>
      <c r="AE231" s="159"/>
      <c r="AF231" s="159"/>
      <c r="AG231" s="159"/>
      <c r="AH231" s="159"/>
      <c r="AI231" s="159"/>
      <c r="AJ231" s="159"/>
      <c r="AK231" s="159"/>
      <c r="AL231" s="159"/>
      <c r="AM231" s="159"/>
      <c r="AN231" s="159"/>
      <c r="AO231" s="159"/>
      <c r="AP231" s="159"/>
      <c r="AQ231" s="159"/>
      <c r="AR231" s="159"/>
      <c r="AS231" s="176"/>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59"/>
      <c r="BS231" s="159"/>
      <c r="BT231" s="159"/>
      <c r="BU231" s="159"/>
      <c r="BV231" s="159"/>
      <c r="BW231" s="159"/>
      <c r="BX231" s="159"/>
      <c r="BY231" s="159"/>
      <c r="BZ231" s="159"/>
      <c r="CA231" s="159"/>
      <c r="CB231" s="159"/>
      <c r="CC231" s="159"/>
      <c r="CD231" s="159"/>
      <c r="CE231" s="159"/>
      <c r="CF231" s="159"/>
      <c r="CG231" s="159"/>
      <c r="CH231" s="159"/>
      <c r="CI231" s="159"/>
      <c r="CJ231" s="159"/>
      <c r="CK231" s="159"/>
      <c r="CL231" s="159"/>
      <c r="CM231" s="159"/>
      <c r="CN231" s="159"/>
      <c r="CO231" s="159"/>
      <c r="CP231" s="174"/>
      <c r="CQ231" s="174"/>
      <c r="CR231" s="174"/>
      <c r="CS231" s="174"/>
      <c r="CT231" s="174"/>
      <c r="CU231" s="174"/>
      <c r="CV231" s="174"/>
      <c r="CW231" s="174"/>
      <c r="CX231" s="174"/>
      <c r="CY231" s="174"/>
      <c r="CZ231" s="174"/>
      <c r="DA231" s="174"/>
      <c r="DB231" s="174"/>
      <c r="DC231" s="174"/>
      <c r="DD231" s="174"/>
      <c r="DE231" s="174"/>
      <c r="DF231" s="174"/>
      <c r="DG231" s="174"/>
      <c r="DH231" s="174"/>
      <c r="DI231" s="174"/>
      <c r="DJ231" s="174"/>
      <c r="DK231" s="174"/>
      <c r="DL231" s="174"/>
      <c r="DM231" s="174"/>
    </row>
    <row r="232" spans="2:117">
      <c r="B232" s="14"/>
      <c r="C232" s="109" t="s">
        <v>1968</v>
      </c>
      <c r="D232" s="109">
        <f t="shared" si="21"/>
        <v>32</v>
      </c>
      <c r="E232" s="109">
        <f t="shared" si="22"/>
        <v>28</v>
      </c>
      <c r="F232" s="109">
        <v>5</v>
      </c>
      <c r="G232" s="109" t="s">
        <v>1829</v>
      </c>
      <c r="H232" s="110" t="s">
        <v>1672</v>
      </c>
      <c r="I232" s="109" t="s">
        <v>2010</v>
      </c>
      <c r="J232" s="111" t="s">
        <v>1970</v>
      </c>
      <c r="K232" s="112"/>
      <c r="L232" s="112"/>
      <c r="M232" s="109" t="s">
        <v>2011</v>
      </c>
      <c r="N232" s="109"/>
      <c r="O232" s="110" t="s">
        <v>2012</v>
      </c>
      <c r="P232" s="110" t="s">
        <v>1653</v>
      </c>
      <c r="Q232" s="359"/>
      <c r="R232" s="373" t="s">
        <v>1687</v>
      </c>
      <c r="S232" s="115" t="s">
        <v>2013</v>
      </c>
      <c r="T232" s="209" t="s">
        <v>1974</v>
      </c>
      <c r="U232" s="331"/>
      <c r="V232" s="159"/>
      <c r="W232" s="159"/>
      <c r="X232" s="159"/>
      <c r="Y232" s="159"/>
      <c r="Z232" s="159"/>
      <c r="AA232" s="159"/>
      <c r="AB232" s="159"/>
      <c r="AC232" s="159"/>
      <c r="AD232" s="159"/>
      <c r="AE232" s="159"/>
      <c r="AF232" s="159"/>
      <c r="AG232" s="159"/>
      <c r="AH232" s="159"/>
      <c r="AI232" s="159"/>
      <c r="AJ232" s="159"/>
      <c r="AK232" s="159"/>
      <c r="AL232" s="159"/>
      <c r="AM232" s="159"/>
      <c r="AN232" s="159"/>
      <c r="AO232" s="159"/>
      <c r="AP232" s="159"/>
      <c r="AQ232" s="159"/>
      <c r="AR232" s="159"/>
      <c r="AS232" s="176"/>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59"/>
      <c r="BS232" s="159"/>
      <c r="BT232" s="159"/>
      <c r="BU232" s="159"/>
      <c r="BV232" s="159"/>
      <c r="BW232" s="159"/>
      <c r="BX232" s="159"/>
      <c r="BY232" s="159"/>
      <c r="BZ232" s="159"/>
      <c r="CA232" s="159"/>
      <c r="CB232" s="159"/>
      <c r="CC232" s="159"/>
      <c r="CD232" s="159"/>
      <c r="CE232" s="159"/>
      <c r="CF232" s="159"/>
      <c r="CG232" s="159"/>
      <c r="CH232" s="159"/>
      <c r="CI232" s="159"/>
      <c r="CJ232" s="159"/>
      <c r="CK232" s="159"/>
      <c r="CL232" s="159"/>
      <c r="CM232" s="159"/>
      <c r="CN232" s="159"/>
      <c r="CO232" s="159"/>
      <c r="CP232" s="174"/>
      <c r="CQ232" s="174"/>
      <c r="CR232" s="174"/>
      <c r="CS232" s="174"/>
      <c r="CT232" s="174"/>
      <c r="CU232" s="174"/>
      <c r="CV232" s="174"/>
      <c r="CW232" s="174"/>
      <c r="CX232" s="174"/>
      <c r="CY232" s="174"/>
      <c r="CZ232" s="174"/>
      <c r="DA232" s="174"/>
      <c r="DB232" s="174"/>
      <c r="DC232" s="174"/>
      <c r="DD232" s="174"/>
      <c r="DE232" s="174"/>
      <c r="DF232" s="174"/>
      <c r="DG232" s="174"/>
      <c r="DH232" s="174"/>
      <c r="DI232" s="174"/>
      <c r="DJ232" s="174"/>
      <c r="DK232" s="174"/>
      <c r="DL232" s="174"/>
      <c r="DM232" s="174"/>
    </row>
    <row r="233" spans="2:117">
      <c r="B233" s="14"/>
      <c r="C233" s="109" t="s">
        <v>1968</v>
      </c>
      <c r="D233" s="109">
        <f t="shared" si="21"/>
        <v>35</v>
      </c>
      <c r="E233" s="109">
        <f t="shared" si="22"/>
        <v>33</v>
      </c>
      <c r="F233" s="109">
        <v>3</v>
      </c>
      <c r="G233" s="109" t="s">
        <v>1829</v>
      </c>
      <c r="H233" s="110" t="s">
        <v>1672</v>
      </c>
      <c r="I233" s="109" t="s">
        <v>2014</v>
      </c>
      <c r="J233" s="111" t="s">
        <v>1970</v>
      </c>
      <c r="K233" s="112"/>
      <c r="L233" s="112"/>
      <c r="M233" s="109" t="s">
        <v>2015</v>
      </c>
      <c r="N233" s="109"/>
      <c r="O233" s="110" t="s">
        <v>2016</v>
      </c>
      <c r="P233" s="110" t="s">
        <v>1653</v>
      </c>
      <c r="Q233" s="360"/>
      <c r="R233" s="373" t="s">
        <v>1687</v>
      </c>
      <c r="S233" s="116" t="s">
        <v>2017</v>
      </c>
      <c r="T233" s="209" t="s">
        <v>1974</v>
      </c>
      <c r="U233" s="331"/>
      <c r="V233" s="159"/>
      <c r="W233" s="159"/>
      <c r="X233" s="159"/>
      <c r="Y233" s="159"/>
      <c r="Z233" s="159"/>
      <c r="AA233" s="159"/>
      <c r="AB233" s="159"/>
      <c r="AC233" s="159"/>
      <c r="AD233" s="159"/>
      <c r="AE233" s="159"/>
      <c r="AF233" s="159"/>
      <c r="AG233" s="159"/>
      <c r="AH233" s="159"/>
      <c r="AI233" s="159"/>
      <c r="AJ233" s="159"/>
      <c r="AK233" s="159"/>
      <c r="AL233" s="159"/>
      <c r="AM233" s="159"/>
      <c r="AN233" s="159"/>
      <c r="AO233" s="159"/>
      <c r="AP233" s="159"/>
      <c r="AQ233" s="159"/>
      <c r="AR233" s="159"/>
      <c r="AS233" s="176"/>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59"/>
      <c r="BS233" s="159"/>
      <c r="BT233" s="159"/>
      <c r="BU233" s="159"/>
      <c r="BV233" s="159"/>
      <c r="BW233" s="159"/>
      <c r="BX233" s="159"/>
      <c r="BY233" s="159"/>
      <c r="BZ233" s="159"/>
      <c r="CA233" s="159"/>
      <c r="CB233" s="159"/>
      <c r="CC233" s="159"/>
      <c r="CD233" s="159"/>
      <c r="CE233" s="159"/>
      <c r="CF233" s="159"/>
      <c r="CG233" s="159"/>
      <c r="CH233" s="159"/>
      <c r="CI233" s="159"/>
      <c r="CJ233" s="159"/>
      <c r="CK233" s="159"/>
      <c r="CL233" s="159"/>
      <c r="CM233" s="159"/>
      <c r="CN233" s="159"/>
      <c r="CO233" s="159"/>
      <c r="CP233" s="174"/>
      <c r="CQ233" s="174"/>
      <c r="CR233" s="174"/>
      <c r="CS233" s="174"/>
      <c r="CT233" s="174"/>
      <c r="CU233" s="174"/>
      <c r="CV233" s="174"/>
      <c r="CW233" s="174"/>
      <c r="CX233" s="174"/>
      <c r="CY233" s="174"/>
      <c r="CZ233" s="174"/>
      <c r="DA233" s="174"/>
      <c r="DB233" s="174"/>
      <c r="DC233" s="174"/>
      <c r="DD233" s="174"/>
      <c r="DE233" s="174"/>
      <c r="DF233" s="174"/>
      <c r="DG233" s="174"/>
      <c r="DH233" s="174"/>
      <c r="DI233" s="174"/>
      <c r="DJ233" s="174"/>
      <c r="DK233" s="174"/>
      <c r="DL233" s="174"/>
      <c r="DM233" s="174"/>
    </row>
    <row r="234" spans="2:117">
      <c r="B234" s="14"/>
      <c r="C234" s="109" t="s">
        <v>1968</v>
      </c>
      <c r="D234" s="109">
        <f t="shared" si="21"/>
        <v>38</v>
      </c>
      <c r="E234" s="109">
        <f t="shared" si="22"/>
        <v>36</v>
      </c>
      <c r="F234" s="109">
        <v>3</v>
      </c>
      <c r="G234" s="109" t="s">
        <v>1829</v>
      </c>
      <c r="H234" s="110" t="s">
        <v>1672</v>
      </c>
      <c r="I234" s="109" t="s">
        <v>2018</v>
      </c>
      <c r="J234" s="111" t="s">
        <v>1970</v>
      </c>
      <c r="K234" s="112"/>
      <c r="L234" s="112"/>
      <c r="M234" s="109" t="s">
        <v>2019</v>
      </c>
      <c r="N234" s="109"/>
      <c r="O234" s="110" t="s">
        <v>1981</v>
      </c>
      <c r="P234" s="110" t="s">
        <v>1653</v>
      </c>
      <c r="Q234" s="360"/>
      <c r="R234" s="373" t="s">
        <v>1687</v>
      </c>
      <c r="S234" s="116" t="s">
        <v>2020</v>
      </c>
      <c r="T234" s="209" t="s">
        <v>1974</v>
      </c>
      <c r="U234" s="331"/>
      <c r="V234" s="159"/>
      <c r="W234" s="159"/>
      <c r="X234" s="159"/>
      <c r="Y234" s="159"/>
      <c r="Z234" s="159"/>
      <c r="AA234" s="159"/>
      <c r="AB234" s="159"/>
      <c r="AC234" s="159"/>
      <c r="AD234" s="159"/>
      <c r="AE234" s="159"/>
      <c r="AF234" s="159"/>
      <c r="AG234" s="159"/>
      <c r="AH234" s="159"/>
      <c r="AI234" s="159"/>
      <c r="AJ234" s="159"/>
      <c r="AK234" s="159"/>
      <c r="AL234" s="159"/>
      <c r="AM234" s="159"/>
      <c r="AN234" s="159"/>
      <c r="AO234" s="159"/>
      <c r="AP234" s="159"/>
      <c r="AQ234" s="159"/>
      <c r="AR234" s="159"/>
      <c r="AS234" s="176"/>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59"/>
      <c r="BS234" s="159"/>
      <c r="BT234" s="159"/>
      <c r="BU234" s="159"/>
      <c r="BV234" s="159"/>
      <c r="BW234" s="159"/>
      <c r="BX234" s="159"/>
      <c r="BY234" s="159"/>
      <c r="BZ234" s="159"/>
      <c r="CA234" s="159"/>
      <c r="CB234" s="159"/>
      <c r="CC234" s="159"/>
      <c r="CD234" s="159"/>
      <c r="CE234" s="159"/>
      <c r="CF234" s="159"/>
      <c r="CG234" s="159"/>
      <c r="CH234" s="159"/>
      <c r="CI234" s="159"/>
      <c r="CJ234" s="159"/>
      <c r="CK234" s="159"/>
      <c r="CL234" s="159"/>
      <c r="CM234" s="159"/>
      <c r="CN234" s="159"/>
      <c r="CO234" s="159"/>
      <c r="CP234" s="174"/>
      <c r="CQ234" s="174"/>
      <c r="CR234" s="174"/>
      <c r="CS234" s="174"/>
      <c r="CT234" s="174"/>
      <c r="CU234" s="174"/>
      <c r="CV234" s="174"/>
      <c r="CW234" s="174"/>
      <c r="CX234" s="174"/>
      <c r="CY234" s="174"/>
      <c r="CZ234" s="174"/>
      <c r="DA234" s="174"/>
      <c r="DB234" s="174"/>
      <c r="DC234" s="174"/>
      <c r="DD234" s="174"/>
      <c r="DE234" s="174"/>
      <c r="DF234" s="174"/>
      <c r="DG234" s="174"/>
      <c r="DH234" s="174"/>
      <c r="DI234" s="174"/>
      <c r="DJ234" s="174"/>
      <c r="DK234" s="174"/>
      <c r="DL234" s="174"/>
      <c r="DM234" s="174"/>
    </row>
    <row r="235" spans="2:117">
      <c r="B235" s="14"/>
      <c r="C235" s="109" t="s">
        <v>1968</v>
      </c>
      <c r="D235" s="109">
        <f t="shared" si="21"/>
        <v>41</v>
      </c>
      <c r="E235" s="109">
        <f t="shared" si="22"/>
        <v>39</v>
      </c>
      <c r="F235" s="109">
        <v>3</v>
      </c>
      <c r="G235" s="109" t="s">
        <v>1829</v>
      </c>
      <c r="H235" s="110" t="s">
        <v>1672</v>
      </c>
      <c r="I235" s="109" t="s">
        <v>2021</v>
      </c>
      <c r="J235" s="111" t="s">
        <v>1970</v>
      </c>
      <c r="K235" s="112"/>
      <c r="L235" s="112"/>
      <c r="M235" s="109" t="s">
        <v>2022</v>
      </c>
      <c r="N235" s="109"/>
      <c r="O235" s="110" t="s">
        <v>1985</v>
      </c>
      <c r="P235" s="110" t="s">
        <v>1653</v>
      </c>
      <c r="Q235" s="360"/>
      <c r="R235" s="373" t="s">
        <v>1687</v>
      </c>
      <c r="S235" s="116" t="s">
        <v>2023</v>
      </c>
      <c r="T235" s="209" t="s">
        <v>1974</v>
      </c>
      <c r="U235" s="331"/>
      <c r="V235" s="159"/>
      <c r="W235" s="159"/>
      <c r="X235" s="159"/>
      <c r="Y235" s="159"/>
      <c r="Z235" s="159"/>
      <c r="AA235" s="159"/>
      <c r="AB235" s="159"/>
      <c r="AC235" s="159"/>
      <c r="AD235" s="159"/>
      <c r="AE235" s="159"/>
      <c r="AF235" s="159"/>
      <c r="AG235" s="159"/>
      <c r="AH235" s="159"/>
      <c r="AI235" s="159"/>
      <c r="AJ235" s="159"/>
      <c r="AK235" s="159"/>
      <c r="AL235" s="159"/>
      <c r="AM235" s="159"/>
      <c r="AN235" s="159"/>
      <c r="AO235" s="159"/>
      <c r="AP235" s="159"/>
      <c r="AQ235" s="159"/>
      <c r="AR235" s="159"/>
      <c r="AS235" s="176"/>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59"/>
      <c r="BS235" s="159"/>
      <c r="BT235" s="159"/>
      <c r="BU235" s="159"/>
      <c r="BV235" s="159"/>
      <c r="BW235" s="159"/>
      <c r="BX235" s="159"/>
      <c r="BY235" s="159"/>
      <c r="BZ235" s="159"/>
      <c r="CA235" s="159"/>
      <c r="CB235" s="159"/>
      <c r="CC235" s="159"/>
      <c r="CD235" s="159"/>
      <c r="CE235" s="159"/>
      <c r="CF235" s="159"/>
      <c r="CG235" s="159"/>
      <c r="CH235" s="159"/>
      <c r="CI235" s="159"/>
      <c r="CJ235" s="159"/>
      <c r="CK235" s="159"/>
      <c r="CL235" s="159"/>
      <c r="CM235" s="159"/>
      <c r="CN235" s="159"/>
      <c r="CO235" s="159"/>
      <c r="CP235" s="174"/>
      <c r="CQ235" s="174"/>
      <c r="CR235" s="174"/>
      <c r="CS235" s="174"/>
      <c r="CT235" s="174"/>
      <c r="CU235" s="174"/>
      <c r="CV235" s="174"/>
      <c r="CW235" s="174"/>
      <c r="CX235" s="174"/>
      <c r="CY235" s="174"/>
      <c r="CZ235" s="174"/>
      <c r="DA235" s="174"/>
      <c r="DB235" s="174"/>
      <c r="DC235" s="174"/>
      <c r="DD235" s="174"/>
      <c r="DE235" s="174"/>
      <c r="DF235" s="174"/>
      <c r="DG235" s="174"/>
      <c r="DH235" s="174"/>
      <c r="DI235" s="174"/>
      <c r="DJ235" s="174"/>
      <c r="DK235" s="174"/>
      <c r="DL235" s="174"/>
      <c r="DM235" s="174"/>
    </row>
    <row r="236" spans="2:117">
      <c r="B236" s="14"/>
      <c r="C236" s="109" t="s">
        <v>1968</v>
      </c>
      <c r="D236" s="109">
        <f t="shared" si="21"/>
        <v>42</v>
      </c>
      <c r="E236" s="109">
        <f t="shared" si="22"/>
        <v>42</v>
      </c>
      <c r="F236" s="109">
        <v>1</v>
      </c>
      <c r="G236" s="109" t="s">
        <v>1829</v>
      </c>
      <c r="H236" s="110" t="s">
        <v>1672</v>
      </c>
      <c r="I236" s="109" t="s">
        <v>2024</v>
      </c>
      <c r="J236" s="111" t="s">
        <v>1970</v>
      </c>
      <c r="K236" s="112"/>
      <c r="L236" s="112"/>
      <c r="M236" s="109" t="s">
        <v>2025</v>
      </c>
      <c r="N236" s="109"/>
      <c r="O236" s="110" t="s">
        <v>1722</v>
      </c>
      <c r="P236" s="110" t="s">
        <v>1653</v>
      </c>
      <c r="Q236" s="360"/>
      <c r="R236" s="373" t="s">
        <v>1687</v>
      </c>
      <c r="S236" s="116" t="s">
        <v>2026</v>
      </c>
      <c r="T236" s="209" t="s">
        <v>1974</v>
      </c>
      <c r="U236" s="331"/>
      <c r="V236" s="159"/>
      <c r="W236" s="159"/>
      <c r="X236" s="159"/>
      <c r="Y236" s="159"/>
      <c r="Z236" s="159"/>
      <c r="AA236" s="159"/>
      <c r="AB236" s="159"/>
      <c r="AC236" s="159"/>
      <c r="AD236" s="159"/>
      <c r="AE236" s="159"/>
      <c r="AF236" s="159"/>
      <c r="AG236" s="159"/>
      <c r="AH236" s="159"/>
      <c r="AI236" s="159"/>
      <c r="AJ236" s="159"/>
      <c r="AK236" s="159"/>
      <c r="AL236" s="159"/>
      <c r="AM236" s="159"/>
      <c r="AN236" s="159"/>
      <c r="AO236" s="159"/>
      <c r="AP236" s="159"/>
      <c r="AQ236" s="159"/>
      <c r="AR236" s="159"/>
      <c r="AS236" s="176"/>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59"/>
      <c r="BS236" s="159"/>
      <c r="BT236" s="159"/>
      <c r="BU236" s="159"/>
      <c r="BV236" s="159"/>
      <c r="BW236" s="159"/>
      <c r="BX236" s="159"/>
      <c r="BY236" s="159"/>
      <c r="BZ236" s="159"/>
      <c r="CA236" s="159"/>
      <c r="CB236" s="159"/>
      <c r="CC236" s="159"/>
      <c r="CD236" s="159"/>
      <c r="CE236" s="159"/>
      <c r="CF236" s="159"/>
      <c r="CG236" s="159"/>
      <c r="CH236" s="159"/>
      <c r="CI236" s="159"/>
      <c r="CJ236" s="159"/>
      <c r="CK236" s="159"/>
      <c r="CL236" s="159"/>
      <c r="CM236" s="159"/>
      <c r="CN236" s="159"/>
      <c r="CO236" s="159"/>
      <c r="CP236" s="174"/>
      <c r="CQ236" s="174"/>
      <c r="CR236" s="174"/>
      <c r="CS236" s="174"/>
      <c r="CT236" s="174"/>
      <c r="CU236" s="174"/>
      <c r="CV236" s="174"/>
      <c r="CW236" s="174"/>
      <c r="CX236" s="174"/>
      <c r="CY236" s="174"/>
      <c r="CZ236" s="174"/>
      <c r="DA236" s="174"/>
      <c r="DB236" s="174"/>
      <c r="DC236" s="174"/>
      <c r="DD236" s="174"/>
      <c r="DE236" s="174"/>
      <c r="DF236" s="174"/>
      <c r="DG236" s="174"/>
      <c r="DH236" s="174"/>
      <c r="DI236" s="174"/>
      <c r="DJ236" s="174"/>
      <c r="DK236" s="174"/>
      <c r="DL236" s="174"/>
      <c r="DM236" s="174"/>
    </row>
    <row r="237" spans="2:117">
      <c r="B237" s="14"/>
      <c r="C237" s="109" t="s">
        <v>1968</v>
      </c>
      <c r="D237" s="109">
        <f t="shared" si="21"/>
        <v>46</v>
      </c>
      <c r="E237" s="109">
        <f t="shared" si="22"/>
        <v>43</v>
      </c>
      <c r="F237" s="109">
        <v>4</v>
      </c>
      <c r="G237" s="109" t="s">
        <v>1829</v>
      </c>
      <c r="H237" s="110" t="s">
        <v>1672</v>
      </c>
      <c r="I237" s="109" t="s">
        <v>2027</v>
      </c>
      <c r="J237" s="111" t="s">
        <v>1970</v>
      </c>
      <c r="K237" s="112"/>
      <c r="L237" s="112"/>
      <c r="M237" s="109" t="s">
        <v>2028</v>
      </c>
      <c r="N237" s="109"/>
      <c r="O237" s="117" t="s">
        <v>2029</v>
      </c>
      <c r="P237" s="110" t="s">
        <v>1653</v>
      </c>
      <c r="Q237" s="360"/>
      <c r="R237" s="373" t="s">
        <v>1687</v>
      </c>
      <c r="S237" s="116" t="s">
        <v>2030</v>
      </c>
      <c r="T237" s="209" t="s">
        <v>1974</v>
      </c>
      <c r="U237" s="331"/>
      <c r="V237" s="159"/>
      <c r="W237" s="159"/>
      <c r="X237" s="159"/>
      <c r="Y237" s="159"/>
      <c r="Z237" s="159"/>
      <c r="AA237" s="159"/>
      <c r="AB237" s="159"/>
      <c r="AC237" s="159"/>
      <c r="AD237" s="159"/>
      <c r="AE237" s="159"/>
      <c r="AF237" s="159"/>
      <c r="AG237" s="159"/>
      <c r="AH237" s="159"/>
      <c r="AI237" s="159"/>
      <c r="AJ237" s="159"/>
      <c r="AK237" s="159"/>
      <c r="AL237" s="159"/>
      <c r="AM237" s="159"/>
      <c r="AN237" s="159"/>
      <c r="AO237" s="159"/>
      <c r="AP237" s="159"/>
      <c r="AQ237" s="159"/>
      <c r="AR237" s="159"/>
      <c r="AS237" s="176"/>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59"/>
      <c r="BS237" s="159"/>
      <c r="BT237" s="159"/>
      <c r="BU237" s="159"/>
      <c r="BV237" s="159"/>
      <c r="BW237" s="159"/>
      <c r="BX237" s="159"/>
      <c r="BY237" s="159"/>
      <c r="BZ237" s="159"/>
      <c r="CA237" s="159"/>
      <c r="CB237" s="159"/>
      <c r="CC237" s="159"/>
      <c r="CD237" s="159"/>
      <c r="CE237" s="159"/>
      <c r="CF237" s="159"/>
      <c r="CG237" s="159"/>
      <c r="CH237" s="159"/>
      <c r="CI237" s="159"/>
      <c r="CJ237" s="159"/>
      <c r="CK237" s="159"/>
      <c r="CL237" s="159"/>
      <c r="CM237" s="159"/>
      <c r="CN237" s="159"/>
      <c r="CO237" s="159"/>
      <c r="CP237" s="174"/>
      <c r="CQ237" s="174"/>
      <c r="CR237" s="174"/>
      <c r="CS237" s="174"/>
      <c r="CT237" s="174"/>
      <c r="CU237" s="174"/>
      <c r="CV237" s="174"/>
      <c r="CW237" s="174"/>
      <c r="CX237" s="174"/>
      <c r="CY237" s="174"/>
      <c r="CZ237" s="174"/>
      <c r="DA237" s="174"/>
      <c r="DB237" s="174"/>
      <c r="DC237" s="174"/>
      <c r="DD237" s="174"/>
      <c r="DE237" s="174"/>
      <c r="DF237" s="174"/>
      <c r="DG237" s="174"/>
      <c r="DH237" s="174"/>
      <c r="DI237" s="174"/>
      <c r="DJ237" s="174"/>
      <c r="DK237" s="174"/>
      <c r="DL237" s="174"/>
      <c r="DM237" s="174"/>
    </row>
    <row r="238" spans="2:117">
      <c r="B238" s="14"/>
      <c r="C238" s="109" t="s">
        <v>1968</v>
      </c>
      <c r="D238" s="109">
        <f t="shared" ref="D238" si="24">E238+F238-1</f>
        <v>47</v>
      </c>
      <c r="E238" s="109">
        <f t="shared" si="22"/>
        <v>47</v>
      </c>
      <c r="F238" s="109">
        <v>1</v>
      </c>
      <c r="G238" s="109" t="s">
        <v>1829</v>
      </c>
      <c r="H238" s="110" t="s">
        <v>1672</v>
      </c>
      <c r="I238" s="109" t="s">
        <v>2031</v>
      </c>
      <c r="J238" s="111" t="s">
        <v>1970</v>
      </c>
      <c r="K238" s="112"/>
      <c r="L238" s="112"/>
      <c r="M238" s="109" t="s">
        <v>2032</v>
      </c>
      <c r="N238" s="109"/>
      <c r="O238" s="117" t="s">
        <v>1719</v>
      </c>
      <c r="P238" s="110" t="s">
        <v>1653</v>
      </c>
      <c r="Q238" s="360"/>
      <c r="R238" s="373" t="s">
        <v>1687</v>
      </c>
      <c r="S238" s="116" t="s">
        <v>2033</v>
      </c>
      <c r="T238" s="209" t="s">
        <v>1974</v>
      </c>
      <c r="U238" s="331"/>
      <c r="V238" s="159"/>
      <c r="W238" s="159"/>
      <c r="X238" s="159"/>
      <c r="Y238" s="159"/>
      <c r="Z238" s="159"/>
      <c r="AA238" s="159"/>
      <c r="AB238" s="159"/>
      <c r="AC238" s="159"/>
      <c r="AD238" s="159"/>
      <c r="AE238" s="159"/>
      <c r="AF238" s="159"/>
      <c r="AG238" s="159"/>
      <c r="AH238" s="159"/>
      <c r="AI238" s="159"/>
      <c r="AJ238" s="159"/>
      <c r="AK238" s="159"/>
      <c r="AL238" s="159"/>
      <c r="AM238" s="159"/>
      <c r="AN238" s="159"/>
      <c r="AO238" s="159"/>
      <c r="AP238" s="159"/>
      <c r="AQ238" s="159"/>
      <c r="AR238" s="159"/>
      <c r="AS238" s="176"/>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59"/>
      <c r="BS238" s="159"/>
      <c r="BT238" s="159"/>
      <c r="BU238" s="159"/>
      <c r="BV238" s="159"/>
      <c r="BW238" s="159"/>
      <c r="BX238" s="159"/>
      <c r="BY238" s="159"/>
      <c r="BZ238" s="159"/>
      <c r="CA238" s="159"/>
      <c r="CB238" s="159"/>
      <c r="CC238" s="159"/>
      <c r="CD238" s="159"/>
      <c r="CE238" s="159"/>
      <c r="CF238" s="159"/>
      <c r="CG238" s="159"/>
      <c r="CH238" s="159"/>
      <c r="CI238" s="159"/>
      <c r="CJ238" s="159"/>
      <c r="CK238" s="159"/>
      <c r="CL238" s="159"/>
      <c r="CM238" s="159"/>
      <c r="CN238" s="159"/>
      <c r="CO238" s="159"/>
      <c r="CP238" s="174"/>
      <c r="CQ238" s="174"/>
      <c r="CR238" s="174"/>
      <c r="CS238" s="174"/>
      <c r="CT238" s="174"/>
      <c r="CU238" s="174"/>
      <c r="CV238" s="174"/>
      <c r="CW238" s="174"/>
      <c r="CX238" s="174"/>
      <c r="CY238" s="174"/>
      <c r="CZ238" s="174"/>
      <c r="DA238" s="174"/>
      <c r="DB238" s="174"/>
      <c r="DC238" s="174"/>
      <c r="DD238" s="174"/>
      <c r="DE238" s="174"/>
      <c r="DF238" s="174"/>
      <c r="DG238" s="174"/>
      <c r="DH238" s="174"/>
      <c r="DI238" s="174"/>
      <c r="DJ238" s="174"/>
      <c r="DK238" s="174"/>
      <c r="DL238" s="174"/>
      <c r="DM238" s="174"/>
    </row>
    <row r="239" spans="2:117">
      <c r="B239" s="14"/>
      <c r="C239" s="109" t="s">
        <v>1968</v>
      </c>
      <c r="D239" s="109">
        <f t="shared" si="21"/>
        <v>49</v>
      </c>
      <c r="E239" s="109">
        <f t="shared" si="22"/>
        <v>48</v>
      </c>
      <c r="F239" s="109">
        <v>2</v>
      </c>
      <c r="G239" s="109" t="s">
        <v>1829</v>
      </c>
      <c r="H239" s="110" t="s">
        <v>1672</v>
      </c>
      <c r="I239" s="109" t="s">
        <v>2034</v>
      </c>
      <c r="J239" s="111" t="s">
        <v>1970</v>
      </c>
      <c r="K239" s="112"/>
      <c r="L239" s="112"/>
      <c r="M239" s="109" t="s">
        <v>2035</v>
      </c>
      <c r="N239" s="109"/>
      <c r="O239" s="34" t="s">
        <v>1725</v>
      </c>
      <c r="P239" s="110" t="s">
        <v>1653</v>
      </c>
      <c r="Q239" s="360"/>
      <c r="R239" s="373" t="s">
        <v>1687</v>
      </c>
      <c r="S239" s="116" t="s">
        <v>2036</v>
      </c>
      <c r="T239" s="209" t="s">
        <v>1974</v>
      </c>
      <c r="U239" s="331"/>
      <c r="V239" s="159"/>
      <c r="W239" s="159"/>
      <c r="X239" s="159"/>
      <c r="Y239" s="159"/>
      <c r="Z239" s="159"/>
      <c r="AA239" s="159"/>
      <c r="AB239" s="159"/>
      <c r="AC239" s="159"/>
      <c r="AD239" s="159"/>
      <c r="AE239" s="159"/>
      <c r="AF239" s="159"/>
      <c r="AG239" s="159"/>
      <c r="AH239" s="159"/>
      <c r="AI239" s="159"/>
      <c r="AJ239" s="159"/>
      <c r="AK239" s="159"/>
      <c r="AL239" s="159"/>
      <c r="AM239" s="159"/>
      <c r="AN239" s="159"/>
      <c r="AO239" s="159"/>
      <c r="AP239" s="159"/>
      <c r="AQ239" s="159"/>
      <c r="AR239" s="159"/>
      <c r="AS239" s="176"/>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59"/>
      <c r="BS239" s="159"/>
      <c r="BT239" s="159"/>
      <c r="BU239" s="159"/>
      <c r="BV239" s="159"/>
      <c r="BW239" s="159"/>
      <c r="BX239" s="159"/>
      <c r="BY239" s="159"/>
      <c r="BZ239" s="159"/>
      <c r="CA239" s="159"/>
      <c r="CB239" s="159"/>
      <c r="CC239" s="159"/>
      <c r="CD239" s="159"/>
      <c r="CE239" s="159"/>
      <c r="CF239" s="159"/>
      <c r="CG239" s="159"/>
      <c r="CH239" s="159"/>
      <c r="CI239" s="159"/>
      <c r="CJ239" s="159"/>
      <c r="CK239" s="159"/>
      <c r="CL239" s="159"/>
      <c r="CM239" s="159"/>
      <c r="CN239" s="159"/>
      <c r="CO239" s="159"/>
      <c r="CP239" s="174"/>
      <c r="CQ239" s="174"/>
      <c r="CR239" s="174"/>
      <c r="CS239" s="174"/>
      <c r="CT239" s="174"/>
      <c r="CU239" s="174"/>
      <c r="CV239" s="174"/>
      <c r="CW239" s="174"/>
      <c r="CX239" s="174"/>
      <c r="CY239" s="174"/>
      <c r="CZ239" s="174"/>
      <c r="DA239" s="174"/>
      <c r="DB239" s="174"/>
      <c r="DC239" s="174"/>
      <c r="DD239" s="174"/>
      <c r="DE239" s="174"/>
      <c r="DF239" s="174"/>
      <c r="DG239" s="174"/>
      <c r="DH239" s="174"/>
      <c r="DI239" s="174"/>
      <c r="DJ239" s="174"/>
      <c r="DK239" s="174"/>
      <c r="DL239" s="174"/>
      <c r="DM239" s="174"/>
    </row>
    <row r="240" spans="2:117">
      <c r="B240" s="14"/>
      <c r="C240" s="109" t="s">
        <v>1968</v>
      </c>
      <c r="D240" s="109">
        <f t="shared" si="21"/>
        <v>52</v>
      </c>
      <c r="E240" s="109">
        <f t="shared" si="22"/>
        <v>50</v>
      </c>
      <c r="F240" s="109">
        <v>3</v>
      </c>
      <c r="G240" s="109" t="s">
        <v>1829</v>
      </c>
      <c r="H240" s="110" t="s">
        <v>1672</v>
      </c>
      <c r="I240" s="109" t="s">
        <v>2037</v>
      </c>
      <c r="J240" s="111" t="s">
        <v>1970</v>
      </c>
      <c r="K240" s="112"/>
      <c r="L240" s="112"/>
      <c r="M240" s="109" t="s">
        <v>2038</v>
      </c>
      <c r="N240" s="109"/>
      <c r="O240" s="110" t="s">
        <v>2039</v>
      </c>
      <c r="P240" s="110"/>
      <c r="Q240" s="360"/>
      <c r="R240" s="373" t="s">
        <v>1687</v>
      </c>
      <c r="S240" s="116" t="s">
        <v>2040</v>
      </c>
      <c r="T240" s="209" t="s">
        <v>1974</v>
      </c>
      <c r="U240" s="331"/>
      <c r="V240" s="159"/>
      <c r="W240" s="159"/>
      <c r="X240" s="159"/>
      <c r="Y240" s="159"/>
      <c r="Z240" s="159"/>
      <c r="AA240" s="159"/>
      <c r="AB240" s="159"/>
      <c r="AC240" s="159"/>
      <c r="AD240" s="159"/>
      <c r="AE240" s="159"/>
      <c r="AF240" s="159"/>
      <c r="AG240" s="159"/>
      <c r="AH240" s="159"/>
      <c r="AI240" s="159"/>
      <c r="AJ240" s="159"/>
      <c r="AK240" s="159"/>
      <c r="AL240" s="159"/>
      <c r="AM240" s="159"/>
      <c r="AN240" s="159"/>
      <c r="AO240" s="159"/>
      <c r="AP240" s="159"/>
      <c r="AQ240" s="159"/>
      <c r="AR240" s="159"/>
      <c r="AS240" s="176"/>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59"/>
      <c r="BS240" s="159"/>
      <c r="BT240" s="159"/>
      <c r="BU240" s="159"/>
      <c r="BV240" s="159"/>
      <c r="BW240" s="159"/>
      <c r="BX240" s="159"/>
      <c r="BY240" s="159"/>
      <c r="BZ240" s="159"/>
      <c r="CA240" s="159"/>
      <c r="CB240" s="159"/>
      <c r="CC240" s="159"/>
      <c r="CD240" s="159"/>
      <c r="CE240" s="159"/>
      <c r="CF240" s="159"/>
      <c r="CG240" s="159"/>
      <c r="CH240" s="159"/>
      <c r="CI240" s="159"/>
      <c r="CJ240" s="159"/>
      <c r="CK240" s="159"/>
      <c r="CL240" s="159"/>
      <c r="CM240" s="159"/>
      <c r="CN240" s="159"/>
      <c r="CO240" s="159"/>
      <c r="CP240" s="174"/>
      <c r="CQ240" s="174"/>
      <c r="CR240" s="174"/>
      <c r="CS240" s="174"/>
      <c r="CT240" s="174"/>
      <c r="CU240" s="174"/>
      <c r="CV240" s="174"/>
      <c r="CW240" s="174"/>
      <c r="CX240" s="174"/>
      <c r="CY240" s="174"/>
      <c r="CZ240" s="174"/>
      <c r="DA240" s="174"/>
      <c r="DB240" s="174"/>
      <c r="DC240" s="174"/>
      <c r="DD240" s="174"/>
      <c r="DE240" s="174"/>
      <c r="DF240" s="174"/>
      <c r="DG240" s="174"/>
      <c r="DH240" s="174"/>
      <c r="DI240" s="174"/>
      <c r="DJ240" s="174"/>
      <c r="DK240" s="174"/>
      <c r="DL240" s="174"/>
      <c r="DM240" s="174"/>
    </row>
    <row r="241" spans="2:117">
      <c r="B241" s="14"/>
      <c r="C241" s="109" t="s">
        <v>1968</v>
      </c>
      <c r="D241" s="109">
        <f>E241+F241-1</f>
        <v>54</v>
      </c>
      <c r="E241" s="109">
        <f t="shared" si="22"/>
        <v>53</v>
      </c>
      <c r="F241" s="109">
        <v>2</v>
      </c>
      <c r="G241" s="109" t="s">
        <v>1829</v>
      </c>
      <c r="H241" s="110" t="s">
        <v>1672</v>
      </c>
      <c r="I241" s="109" t="s">
        <v>2041</v>
      </c>
      <c r="J241" s="111" t="s">
        <v>1970</v>
      </c>
      <c r="K241" s="112"/>
      <c r="L241" s="112"/>
      <c r="M241" s="109" t="s">
        <v>2042</v>
      </c>
      <c r="N241" s="109"/>
      <c r="O241" s="110" t="s">
        <v>2005</v>
      </c>
      <c r="P241" s="110" t="s">
        <v>1653</v>
      </c>
      <c r="Q241" s="360"/>
      <c r="R241" s="373" t="s">
        <v>1687</v>
      </c>
      <c r="S241" s="116" t="s">
        <v>2043</v>
      </c>
      <c r="T241" s="209" t="s">
        <v>1974</v>
      </c>
      <c r="U241" s="331"/>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76"/>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59"/>
      <c r="BS241" s="159"/>
      <c r="BT241" s="159"/>
      <c r="BU241" s="159"/>
      <c r="BV241" s="159"/>
      <c r="BW241" s="159"/>
      <c r="BX241" s="159"/>
      <c r="BY241" s="159"/>
      <c r="BZ241" s="159"/>
      <c r="CA241" s="159"/>
      <c r="CB241" s="159"/>
      <c r="CC241" s="159"/>
      <c r="CD241" s="159"/>
      <c r="CE241" s="159"/>
      <c r="CF241" s="159"/>
      <c r="CG241" s="159"/>
      <c r="CH241" s="159"/>
      <c r="CI241" s="159"/>
      <c r="CJ241" s="159"/>
      <c r="CK241" s="159"/>
      <c r="CL241" s="159"/>
      <c r="CM241" s="159"/>
      <c r="CN241" s="159"/>
      <c r="CO241" s="159"/>
      <c r="CP241" s="174"/>
      <c r="CQ241" s="174"/>
      <c r="CR241" s="174"/>
      <c r="CS241" s="174"/>
      <c r="CT241" s="174"/>
      <c r="CU241" s="174"/>
      <c r="CV241" s="174"/>
      <c r="CW241" s="174"/>
      <c r="CX241" s="174"/>
      <c r="CY241" s="174"/>
      <c r="CZ241" s="174"/>
      <c r="DA241" s="174"/>
      <c r="DB241" s="174"/>
      <c r="DC241" s="174"/>
      <c r="DD241" s="174"/>
      <c r="DE241" s="174"/>
      <c r="DF241" s="174"/>
      <c r="DG241" s="174"/>
      <c r="DH241" s="174"/>
      <c r="DI241" s="174"/>
      <c r="DJ241" s="174"/>
      <c r="DK241" s="174"/>
      <c r="DL241" s="174"/>
      <c r="DM241" s="174"/>
    </row>
    <row r="242" spans="2:117">
      <c r="B242" s="14"/>
      <c r="C242" s="109" t="s">
        <v>1968</v>
      </c>
      <c r="D242" s="109">
        <f t="shared" ref="D242:D259" si="25">E242+F242-1</f>
        <v>55</v>
      </c>
      <c r="E242" s="109">
        <f t="shared" si="22"/>
        <v>55</v>
      </c>
      <c r="F242" s="109">
        <v>1</v>
      </c>
      <c r="G242" s="109" t="s">
        <v>1829</v>
      </c>
      <c r="H242" s="110" t="s">
        <v>1672</v>
      </c>
      <c r="I242" s="109" t="s">
        <v>2044</v>
      </c>
      <c r="J242" s="111" t="s">
        <v>1970</v>
      </c>
      <c r="K242" s="112"/>
      <c r="L242" s="112"/>
      <c r="M242" s="109" t="s">
        <v>2045</v>
      </c>
      <c r="N242" s="109"/>
      <c r="O242" s="110" t="s">
        <v>1722</v>
      </c>
      <c r="P242" s="110" t="s">
        <v>1653</v>
      </c>
      <c r="Q242" s="360"/>
      <c r="R242" s="373" t="s">
        <v>1687</v>
      </c>
      <c r="S242" s="116" t="s">
        <v>2046</v>
      </c>
      <c r="T242" s="209" t="s">
        <v>1974</v>
      </c>
      <c r="U242" s="331"/>
      <c r="V242" s="159"/>
      <c r="W242" s="159"/>
      <c r="X242" s="159"/>
      <c r="Y242" s="159"/>
      <c r="Z242" s="159"/>
      <c r="AA242" s="159"/>
      <c r="AB242" s="159"/>
      <c r="AC242" s="159"/>
      <c r="AD242" s="159"/>
      <c r="AE242" s="159"/>
      <c r="AF242" s="159"/>
      <c r="AG242" s="159"/>
      <c r="AH242" s="159"/>
      <c r="AI242" s="159"/>
      <c r="AJ242" s="159"/>
      <c r="AK242" s="159"/>
      <c r="AL242" s="159"/>
      <c r="AM242" s="159"/>
      <c r="AN242" s="159"/>
      <c r="AO242" s="159"/>
      <c r="AP242" s="159"/>
      <c r="AQ242" s="159"/>
      <c r="AR242" s="159"/>
      <c r="AS242" s="176"/>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59"/>
      <c r="BS242" s="159"/>
      <c r="BT242" s="159"/>
      <c r="BU242" s="159"/>
      <c r="BV242" s="159"/>
      <c r="BW242" s="159"/>
      <c r="BX242" s="159"/>
      <c r="BY242" s="159"/>
      <c r="BZ242" s="159"/>
      <c r="CA242" s="159"/>
      <c r="CB242" s="159"/>
      <c r="CC242" s="159"/>
      <c r="CD242" s="159"/>
      <c r="CE242" s="159"/>
      <c r="CF242" s="159"/>
      <c r="CG242" s="159"/>
      <c r="CH242" s="159"/>
      <c r="CI242" s="159"/>
      <c r="CJ242" s="159"/>
      <c r="CK242" s="159"/>
      <c r="CL242" s="159"/>
      <c r="CM242" s="159"/>
      <c r="CN242" s="159"/>
      <c r="CO242" s="159"/>
      <c r="CP242" s="174"/>
      <c r="CQ242" s="174"/>
      <c r="CR242" s="174"/>
      <c r="CS242" s="174"/>
      <c r="CT242" s="174"/>
      <c r="CU242" s="174"/>
      <c r="CV242" s="174"/>
      <c r="CW242" s="174"/>
      <c r="CX242" s="174"/>
      <c r="CY242" s="174"/>
      <c r="CZ242" s="174"/>
      <c r="DA242" s="174"/>
      <c r="DB242" s="174"/>
      <c r="DC242" s="174"/>
      <c r="DD242" s="174"/>
      <c r="DE242" s="174"/>
      <c r="DF242" s="174"/>
      <c r="DG242" s="174"/>
      <c r="DH242" s="174"/>
      <c r="DI242" s="174"/>
      <c r="DJ242" s="174"/>
      <c r="DK242" s="174"/>
      <c r="DL242" s="174"/>
      <c r="DM242" s="174"/>
    </row>
    <row r="243" spans="2:117">
      <c r="B243" s="14"/>
      <c r="C243" s="109" t="s">
        <v>1968</v>
      </c>
      <c r="D243" s="109">
        <f t="shared" si="25"/>
        <v>60</v>
      </c>
      <c r="E243" s="109">
        <f t="shared" si="22"/>
        <v>56</v>
      </c>
      <c r="F243" s="109">
        <v>5</v>
      </c>
      <c r="G243" s="109" t="s">
        <v>1829</v>
      </c>
      <c r="H243" s="110" t="s">
        <v>1672</v>
      </c>
      <c r="I243" s="109" t="s">
        <v>2047</v>
      </c>
      <c r="J243" s="111" t="s">
        <v>1970</v>
      </c>
      <c r="K243" s="112"/>
      <c r="L243" s="112"/>
      <c r="M243" s="109" t="s">
        <v>2048</v>
      </c>
      <c r="N243" s="109"/>
      <c r="O243" s="110" t="s">
        <v>2049</v>
      </c>
      <c r="P243" s="110" t="s">
        <v>1653</v>
      </c>
      <c r="Q243" s="359"/>
      <c r="R243" s="373" t="s">
        <v>1687</v>
      </c>
      <c r="S243" s="115" t="s">
        <v>2050</v>
      </c>
      <c r="T243" s="209" t="s">
        <v>1974</v>
      </c>
      <c r="U243" s="331"/>
      <c r="V243" s="159"/>
      <c r="W243" s="159"/>
      <c r="X243" s="159"/>
      <c r="Y243" s="159"/>
      <c r="Z243" s="159"/>
      <c r="AA243" s="159"/>
      <c r="AB243" s="159"/>
      <c r="AC243" s="159"/>
      <c r="AD243" s="159"/>
      <c r="AE243" s="159"/>
      <c r="AF243" s="159"/>
      <c r="AG243" s="159"/>
      <c r="AH243" s="159"/>
      <c r="AI243" s="159"/>
      <c r="AJ243" s="159"/>
      <c r="AK243" s="159"/>
      <c r="AL243" s="159"/>
      <c r="AM243" s="159"/>
      <c r="AN243" s="159"/>
      <c r="AO243" s="159"/>
      <c r="AP243" s="159"/>
      <c r="AQ243" s="159"/>
      <c r="AR243" s="159"/>
      <c r="AS243" s="176"/>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59"/>
      <c r="BS243" s="159"/>
      <c r="BT243" s="159"/>
      <c r="BU243" s="159"/>
      <c r="BV243" s="159"/>
      <c r="BW243" s="159"/>
      <c r="BX243" s="159"/>
      <c r="BY243" s="159"/>
      <c r="BZ243" s="159"/>
      <c r="CA243" s="159"/>
      <c r="CB243" s="159"/>
      <c r="CC243" s="159"/>
      <c r="CD243" s="159"/>
      <c r="CE243" s="159"/>
      <c r="CF243" s="159"/>
      <c r="CG243" s="159"/>
      <c r="CH243" s="159"/>
      <c r="CI243" s="159"/>
      <c r="CJ243" s="159"/>
      <c r="CK243" s="159"/>
      <c r="CL243" s="159"/>
      <c r="CM243" s="159"/>
      <c r="CN243" s="159"/>
      <c r="CO243" s="159"/>
      <c r="CP243" s="174"/>
      <c r="CQ243" s="174"/>
      <c r="CR243" s="174"/>
      <c r="CS243" s="174"/>
      <c r="CT243" s="174"/>
      <c r="CU243" s="174"/>
      <c r="CV243" s="174"/>
      <c r="CW243" s="174"/>
      <c r="CX243" s="174"/>
      <c r="CY243" s="174"/>
      <c r="CZ243" s="174"/>
      <c r="DA243" s="174"/>
      <c r="DB243" s="174"/>
      <c r="DC243" s="174"/>
      <c r="DD243" s="174"/>
      <c r="DE243" s="174"/>
      <c r="DF243" s="174"/>
      <c r="DG243" s="174"/>
      <c r="DH243" s="174"/>
      <c r="DI243" s="174"/>
      <c r="DJ243" s="174"/>
      <c r="DK243" s="174"/>
      <c r="DL243" s="174"/>
      <c r="DM243" s="174"/>
    </row>
    <row r="244" spans="2:117">
      <c r="B244" s="14"/>
      <c r="C244" s="109" t="s">
        <v>1968</v>
      </c>
      <c r="D244" s="109">
        <f t="shared" si="25"/>
        <v>63</v>
      </c>
      <c r="E244" s="109">
        <f t="shared" si="22"/>
        <v>61</v>
      </c>
      <c r="F244" s="109">
        <v>3</v>
      </c>
      <c r="G244" s="109" t="s">
        <v>1829</v>
      </c>
      <c r="H244" s="110" t="s">
        <v>1672</v>
      </c>
      <c r="I244" s="109" t="s">
        <v>2051</v>
      </c>
      <c r="J244" s="111" t="s">
        <v>1970</v>
      </c>
      <c r="K244" s="112"/>
      <c r="L244" s="112"/>
      <c r="M244" s="109" t="s">
        <v>2052</v>
      </c>
      <c r="N244" s="109"/>
      <c r="O244" s="110" t="s">
        <v>2016</v>
      </c>
      <c r="P244" s="110" t="s">
        <v>1653</v>
      </c>
      <c r="Q244" s="360"/>
      <c r="R244" s="373" t="s">
        <v>1687</v>
      </c>
      <c r="S244" s="116" t="s">
        <v>2053</v>
      </c>
      <c r="T244" s="209" t="s">
        <v>1974</v>
      </c>
      <c r="U244" s="331"/>
      <c r="V244" s="159"/>
      <c r="W244" s="159"/>
      <c r="X244" s="159"/>
      <c r="Y244" s="159"/>
      <c r="Z244" s="159"/>
      <c r="AA244" s="159"/>
      <c r="AB244" s="159"/>
      <c r="AC244" s="159"/>
      <c r="AD244" s="159"/>
      <c r="AE244" s="159"/>
      <c r="AF244" s="159"/>
      <c r="AG244" s="159"/>
      <c r="AH244" s="159"/>
      <c r="AI244" s="159"/>
      <c r="AJ244" s="159"/>
      <c r="AK244" s="159"/>
      <c r="AL244" s="159"/>
      <c r="AM244" s="159"/>
      <c r="AN244" s="159"/>
      <c r="AO244" s="159"/>
      <c r="AP244" s="159"/>
      <c r="AQ244" s="159"/>
      <c r="AR244" s="159"/>
      <c r="AS244" s="176"/>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59"/>
      <c r="BS244" s="159"/>
      <c r="BT244" s="159"/>
      <c r="BU244" s="159"/>
      <c r="BV244" s="159"/>
      <c r="BW244" s="159"/>
      <c r="BX244" s="159"/>
      <c r="BY244" s="159"/>
      <c r="BZ244" s="159"/>
      <c r="CA244" s="159"/>
      <c r="CB244" s="159"/>
      <c r="CC244" s="159"/>
      <c r="CD244" s="159"/>
      <c r="CE244" s="159"/>
      <c r="CF244" s="159"/>
      <c r="CG244" s="159"/>
      <c r="CH244" s="159"/>
      <c r="CI244" s="159"/>
      <c r="CJ244" s="159"/>
      <c r="CK244" s="159"/>
      <c r="CL244" s="159"/>
      <c r="CM244" s="159"/>
      <c r="CN244" s="159"/>
      <c r="CO244" s="159"/>
      <c r="CP244" s="174"/>
      <c r="CQ244" s="174"/>
      <c r="CR244" s="174"/>
      <c r="CS244" s="174"/>
      <c r="CT244" s="174"/>
      <c r="CU244" s="174"/>
      <c r="CV244" s="174"/>
      <c r="CW244" s="174"/>
      <c r="CX244" s="174"/>
      <c r="CY244" s="174"/>
      <c r="CZ244" s="174"/>
      <c r="DA244" s="174"/>
      <c r="DB244" s="174"/>
      <c r="DC244" s="174"/>
      <c r="DD244" s="174"/>
      <c r="DE244" s="174"/>
      <c r="DF244" s="174"/>
      <c r="DG244" s="174"/>
      <c r="DH244" s="174"/>
      <c r="DI244" s="174"/>
      <c r="DJ244" s="174"/>
      <c r="DK244" s="174"/>
      <c r="DL244" s="174"/>
      <c r="DM244" s="174"/>
    </row>
    <row r="245" spans="2:117">
      <c r="B245" s="14"/>
      <c r="C245" s="109" t="s">
        <v>1968</v>
      </c>
      <c r="D245" s="109">
        <f t="shared" si="25"/>
        <v>66</v>
      </c>
      <c r="E245" s="109">
        <f t="shared" si="22"/>
        <v>64</v>
      </c>
      <c r="F245" s="109">
        <v>3</v>
      </c>
      <c r="G245" s="109" t="s">
        <v>1829</v>
      </c>
      <c r="H245" s="110" t="s">
        <v>1672</v>
      </c>
      <c r="I245" s="109" t="s">
        <v>2054</v>
      </c>
      <c r="J245" s="111" t="s">
        <v>1970</v>
      </c>
      <c r="K245" s="112"/>
      <c r="L245" s="112"/>
      <c r="M245" s="109" t="s">
        <v>2055</v>
      </c>
      <c r="N245" s="109"/>
      <c r="O245" s="110" t="s">
        <v>1981</v>
      </c>
      <c r="P245" s="110" t="s">
        <v>1653</v>
      </c>
      <c r="Q245" s="360"/>
      <c r="R245" s="373" t="s">
        <v>1687</v>
      </c>
      <c r="S245" s="116" t="s">
        <v>2056</v>
      </c>
      <c r="T245" s="209" t="s">
        <v>1974</v>
      </c>
      <c r="U245" s="331"/>
      <c r="V245" s="159"/>
      <c r="W245" s="159"/>
      <c r="X245" s="159"/>
      <c r="Y245" s="159"/>
      <c r="Z245" s="159"/>
      <c r="AA245" s="159"/>
      <c r="AB245" s="159"/>
      <c r="AC245" s="159"/>
      <c r="AD245" s="159"/>
      <c r="AE245" s="159"/>
      <c r="AF245" s="159"/>
      <c r="AG245" s="159"/>
      <c r="AH245" s="159"/>
      <c r="AI245" s="159"/>
      <c r="AJ245" s="159"/>
      <c r="AK245" s="159"/>
      <c r="AL245" s="159"/>
      <c r="AM245" s="159"/>
      <c r="AN245" s="159"/>
      <c r="AO245" s="159"/>
      <c r="AP245" s="159"/>
      <c r="AQ245" s="159"/>
      <c r="AR245" s="159"/>
      <c r="AS245" s="176"/>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59"/>
      <c r="BS245" s="159"/>
      <c r="BT245" s="159"/>
      <c r="BU245" s="159"/>
      <c r="BV245" s="159"/>
      <c r="BW245" s="159"/>
      <c r="BX245" s="159"/>
      <c r="BY245" s="159"/>
      <c r="BZ245" s="159"/>
      <c r="CA245" s="159"/>
      <c r="CB245" s="159"/>
      <c r="CC245" s="159"/>
      <c r="CD245" s="159"/>
      <c r="CE245" s="159"/>
      <c r="CF245" s="159"/>
      <c r="CG245" s="159"/>
      <c r="CH245" s="159"/>
      <c r="CI245" s="159"/>
      <c r="CJ245" s="159"/>
      <c r="CK245" s="159"/>
      <c r="CL245" s="159"/>
      <c r="CM245" s="159"/>
      <c r="CN245" s="159"/>
      <c r="CO245" s="159"/>
      <c r="CP245" s="174"/>
      <c r="CQ245" s="174"/>
      <c r="CR245" s="174"/>
      <c r="CS245" s="174"/>
      <c r="CT245" s="174"/>
      <c r="CU245" s="174"/>
      <c r="CV245" s="174"/>
      <c r="CW245" s="174"/>
      <c r="CX245" s="174"/>
      <c r="CY245" s="174"/>
      <c r="CZ245" s="174"/>
      <c r="DA245" s="174"/>
      <c r="DB245" s="174"/>
      <c r="DC245" s="174"/>
      <c r="DD245" s="174"/>
      <c r="DE245" s="174"/>
      <c r="DF245" s="174"/>
      <c r="DG245" s="174"/>
      <c r="DH245" s="174"/>
      <c r="DI245" s="174"/>
      <c r="DJ245" s="174"/>
      <c r="DK245" s="174"/>
      <c r="DL245" s="174"/>
      <c r="DM245" s="174"/>
    </row>
    <row r="246" spans="2:117">
      <c r="B246" s="14"/>
      <c r="C246" s="109" t="s">
        <v>1968</v>
      </c>
      <c r="D246" s="109">
        <f t="shared" si="25"/>
        <v>69</v>
      </c>
      <c r="E246" s="109">
        <f t="shared" si="22"/>
        <v>67</v>
      </c>
      <c r="F246" s="109">
        <v>3</v>
      </c>
      <c r="G246" s="109" t="s">
        <v>1829</v>
      </c>
      <c r="H246" s="110" t="s">
        <v>1672</v>
      </c>
      <c r="I246" s="109" t="s">
        <v>2057</v>
      </c>
      <c r="J246" s="111" t="s">
        <v>1970</v>
      </c>
      <c r="K246" s="112"/>
      <c r="L246" s="112"/>
      <c r="M246" s="109" t="s">
        <v>2058</v>
      </c>
      <c r="N246" s="109"/>
      <c r="O246" s="110" t="s">
        <v>1981</v>
      </c>
      <c r="P246" s="110" t="s">
        <v>1653</v>
      </c>
      <c r="Q246" s="360"/>
      <c r="R246" s="373" t="s">
        <v>1687</v>
      </c>
      <c r="S246" s="116" t="s">
        <v>2059</v>
      </c>
      <c r="T246" s="209" t="s">
        <v>1974</v>
      </c>
      <c r="U246" s="331"/>
      <c r="V246" s="159"/>
      <c r="W246" s="159"/>
      <c r="X246" s="159"/>
      <c r="Y246" s="159"/>
      <c r="Z246" s="159"/>
      <c r="AA246" s="159"/>
      <c r="AB246" s="159"/>
      <c r="AC246" s="159"/>
      <c r="AD246" s="159"/>
      <c r="AE246" s="159"/>
      <c r="AF246" s="159"/>
      <c r="AG246" s="159"/>
      <c r="AH246" s="159"/>
      <c r="AI246" s="159"/>
      <c r="AJ246" s="159"/>
      <c r="AK246" s="159"/>
      <c r="AL246" s="159"/>
      <c r="AM246" s="159"/>
      <c r="AN246" s="159"/>
      <c r="AO246" s="159"/>
      <c r="AP246" s="159"/>
      <c r="AQ246" s="159"/>
      <c r="AR246" s="159"/>
      <c r="AS246" s="176"/>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59"/>
      <c r="BS246" s="159"/>
      <c r="BT246" s="159"/>
      <c r="BU246" s="159"/>
      <c r="BV246" s="159"/>
      <c r="BW246" s="159"/>
      <c r="BX246" s="159"/>
      <c r="BY246" s="159"/>
      <c r="BZ246" s="159"/>
      <c r="CA246" s="159"/>
      <c r="CB246" s="159"/>
      <c r="CC246" s="159"/>
      <c r="CD246" s="159"/>
      <c r="CE246" s="159"/>
      <c r="CF246" s="159"/>
      <c r="CG246" s="159"/>
      <c r="CH246" s="159"/>
      <c r="CI246" s="159"/>
      <c r="CJ246" s="159"/>
      <c r="CK246" s="159"/>
      <c r="CL246" s="159"/>
      <c r="CM246" s="159"/>
      <c r="CN246" s="159"/>
      <c r="CO246" s="159"/>
      <c r="CP246" s="174"/>
      <c r="CQ246" s="174"/>
      <c r="CR246" s="174"/>
      <c r="CS246" s="174"/>
      <c r="CT246" s="174"/>
      <c r="CU246" s="174"/>
      <c r="CV246" s="174"/>
      <c r="CW246" s="174"/>
      <c r="CX246" s="174"/>
      <c r="CY246" s="174"/>
      <c r="CZ246" s="174"/>
      <c r="DA246" s="174"/>
      <c r="DB246" s="174"/>
      <c r="DC246" s="174"/>
      <c r="DD246" s="174"/>
      <c r="DE246" s="174"/>
      <c r="DF246" s="174"/>
      <c r="DG246" s="174"/>
      <c r="DH246" s="174"/>
      <c r="DI246" s="174"/>
      <c r="DJ246" s="174"/>
      <c r="DK246" s="174"/>
      <c r="DL246" s="174"/>
      <c r="DM246" s="174"/>
    </row>
    <row r="247" spans="2:117">
      <c r="B247" s="14"/>
      <c r="C247" s="109" t="s">
        <v>1968</v>
      </c>
      <c r="D247" s="109">
        <f t="shared" si="25"/>
        <v>70</v>
      </c>
      <c r="E247" s="109">
        <f t="shared" si="22"/>
        <v>70</v>
      </c>
      <c r="F247" s="109">
        <v>1</v>
      </c>
      <c r="G247" s="109" t="s">
        <v>1829</v>
      </c>
      <c r="H247" s="110" t="s">
        <v>1672</v>
      </c>
      <c r="I247" s="109" t="s">
        <v>2060</v>
      </c>
      <c r="J247" s="111" t="s">
        <v>1970</v>
      </c>
      <c r="K247" s="112"/>
      <c r="L247" s="112"/>
      <c r="M247" s="109" t="s">
        <v>2061</v>
      </c>
      <c r="N247" s="109"/>
      <c r="O247" s="110" t="s">
        <v>1722</v>
      </c>
      <c r="P247" s="110" t="s">
        <v>1653</v>
      </c>
      <c r="Q247" s="360"/>
      <c r="R247" s="373" t="s">
        <v>1687</v>
      </c>
      <c r="S247" s="116" t="s">
        <v>2062</v>
      </c>
      <c r="T247" s="209" t="s">
        <v>1974</v>
      </c>
      <c r="U247" s="331"/>
      <c r="V247" s="159"/>
      <c r="W247" s="159"/>
      <c r="X247" s="159"/>
      <c r="Y247" s="159"/>
      <c r="Z247" s="159"/>
      <c r="AA247" s="159"/>
      <c r="AB247" s="159"/>
      <c r="AC247" s="159"/>
      <c r="AD247" s="159"/>
      <c r="AE247" s="159"/>
      <c r="AF247" s="159"/>
      <c r="AG247" s="159"/>
      <c r="AH247" s="159"/>
      <c r="AI247" s="159"/>
      <c r="AJ247" s="159"/>
      <c r="AK247" s="159"/>
      <c r="AL247" s="159"/>
      <c r="AM247" s="159"/>
      <c r="AN247" s="159"/>
      <c r="AO247" s="159"/>
      <c r="AP247" s="159"/>
      <c r="AQ247" s="159"/>
      <c r="AR247" s="159"/>
      <c r="AS247" s="176"/>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59"/>
      <c r="BS247" s="159"/>
      <c r="BT247" s="159"/>
      <c r="BU247" s="159"/>
      <c r="BV247" s="159"/>
      <c r="BW247" s="159"/>
      <c r="BX247" s="159"/>
      <c r="BY247" s="159"/>
      <c r="BZ247" s="159"/>
      <c r="CA247" s="159"/>
      <c r="CB247" s="159"/>
      <c r="CC247" s="159"/>
      <c r="CD247" s="159"/>
      <c r="CE247" s="159"/>
      <c r="CF247" s="159"/>
      <c r="CG247" s="159"/>
      <c r="CH247" s="159"/>
      <c r="CI247" s="159"/>
      <c r="CJ247" s="159"/>
      <c r="CK247" s="159"/>
      <c r="CL247" s="159"/>
      <c r="CM247" s="159"/>
      <c r="CN247" s="159"/>
      <c r="CO247" s="159"/>
      <c r="CP247" s="174"/>
      <c r="CQ247" s="174"/>
      <c r="CR247" s="174"/>
      <c r="CS247" s="174"/>
      <c r="CT247" s="174"/>
      <c r="CU247" s="174"/>
      <c r="CV247" s="174"/>
      <c r="CW247" s="174"/>
      <c r="CX247" s="174"/>
      <c r="CY247" s="174"/>
      <c r="CZ247" s="174"/>
      <c r="DA247" s="174"/>
      <c r="DB247" s="174"/>
      <c r="DC247" s="174"/>
      <c r="DD247" s="174"/>
      <c r="DE247" s="174"/>
      <c r="DF247" s="174"/>
      <c r="DG247" s="174"/>
      <c r="DH247" s="174"/>
      <c r="DI247" s="174"/>
      <c r="DJ247" s="174"/>
      <c r="DK247" s="174"/>
      <c r="DL247" s="174"/>
      <c r="DM247" s="174"/>
    </row>
    <row r="248" spans="2:117">
      <c r="B248" s="14"/>
      <c r="C248" s="109" t="s">
        <v>1968</v>
      </c>
      <c r="D248" s="109">
        <f t="shared" si="25"/>
        <v>74</v>
      </c>
      <c r="E248" s="109">
        <f t="shared" si="22"/>
        <v>71</v>
      </c>
      <c r="F248" s="109">
        <v>4</v>
      </c>
      <c r="G248" s="109" t="s">
        <v>1829</v>
      </c>
      <c r="H248" s="110" t="s">
        <v>1672</v>
      </c>
      <c r="I248" s="109" t="s">
        <v>2063</v>
      </c>
      <c r="J248" s="111" t="s">
        <v>1970</v>
      </c>
      <c r="K248" s="112"/>
      <c r="L248" s="112"/>
      <c r="M248" s="109" t="s">
        <v>2064</v>
      </c>
      <c r="N248" s="109"/>
      <c r="O248" s="110" t="s">
        <v>2065</v>
      </c>
      <c r="P248" s="110" t="s">
        <v>1653</v>
      </c>
      <c r="Q248" s="360"/>
      <c r="R248" s="373" t="s">
        <v>1687</v>
      </c>
      <c r="S248" s="116" t="s">
        <v>2066</v>
      </c>
      <c r="T248" s="209" t="s">
        <v>1974</v>
      </c>
      <c r="U248" s="331"/>
      <c r="V248" s="159"/>
      <c r="W248" s="159"/>
      <c r="X248" s="159"/>
      <c r="Y248" s="159"/>
      <c r="Z248" s="159"/>
      <c r="AA248" s="159"/>
      <c r="AB248" s="159"/>
      <c r="AC248" s="159"/>
      <c r="AD248" s="159"/>
      <c r="AE248" s="159"/>
      <c r="AF248" s="159"/>
      <c r="AG248" s="159"/>
      <c r="AH248" s="159"/>
      <c r="AI248" s="159"/>
      <c r="AJ248" s="159"/>
      <c r="AK248" s="159"/>
      <c r="AL248" s="159"/>
      <c r="AM248" s="159"/>
      <c r="AN248" s="159"/>
      <c r="AO248" s="159"/>
      <c r="AP248" s="159"/>
      <c r="AQ248" s="159"/>
      <c r="AR248" s="159"/>
      <c r="AS248" s="176"/>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59"/>
      <c r="BS248" s="159"/>
      <c r="BT248" s="159"/>
      <c r="BU248" s="159"/>
      <c r="BV248" s="159"/>
      <c r="BW248" s="159"/>
      <c r="BX248" s="159"/>
      <c r="BY248" s="159"/>
      <c r="BZ248" s="159"/>
      <c r="CA248" s="159"/>
      <c r="CB248" s="159"/>
      <c r="CC248" s="159"/>
      <c r="CD248" s="159"/>
      <c r="CE248" s="159"/>
      <c r="CF248" s="159"/>
      <c r="CG248" s="159"/>
      <c r="CH248" s="159"/>
      <c r="CI248" s="159"/>
      <c r="CJ248" s="159"/>
      <c r="CK248" s="159"/>
      <c r="CL248" s="159"/>
      <c r="CM248" s="159"/>
      <c r="CN248" s="159"/>
      <c r="CO248" s="159"/>
      <c r="CP248" s="174"/>
      <c r="CQ248" s="174"/>
      <c r="CR248" s="174"/>
      <c r="CS248" s="174"/>
      <c r="CT248" s="174"/>
      <c r="CU248" s="174"/>
      <c r="CV248" s="174"/>
      <c r="CW248" s="174"/>
      <c r="CX248" s="174"/>
      <c r="CY248" s="174"/>
      <c r="CZ248" s="174"/>
      <c r="DA248" s="174"/>
      <c r="DB248" s="174"/>
      <c r="DC248" s="174"/>
      <c r="DD248" s="174"/>
      <c r="DE248" s="174"/>
      <c r="DF248" s="174"/>
      <c r="DG248" s="174"/>
      <c r="DH248" s="174"/>
      <c r="DI248" s="174"/>
      <c r="DJ248" s="174"/>
      <c r="DK248" s="174"/>
      <c r="DL248" s="174"/>
      <c r="DM248" s="174"/>
    </row>
    <row r="249" spans="2:117">
      <c r="B249" s="14"/>
      <c r="C249" s="109" t="s">
        <v>1968</v>
      </c>
      <c r="D249" s="109">
        <f t="shared" ref="D249" si="26">E249+F249-1</f>
        <v>75</v>
      </c>
      <c r="E249" s="109">
        <f t="shared" si="22"/>
        <v>75</v>
      </c>
      <c r="F249" s="109">
        <v>1</v>
      </c>
      <c r="G249" s="109" t="s">
        <v>1829</v>
      </c>
      <c r="H249" s="110" t="s">
        <v>1672</v>
      </c>
      <c r="I249" s="109" t="s">
        <v>2067</v>
      </c>
      <c r="J249" s="111" t="s">
        <v>1970</v>
      </c>
      <c r="K249" s="112"/>
      <c r="L249" s="112"/>
      <c r="M249" s="109" t="s">
        <v>2068</v>
      </c>
      <c r="N249" s="109"/>
      <c r="O249" s="110" t="s">
        <v>1719</v>
      </c>
      <c r="P249" s="110" t="s">
        <v>1653</v>
      </c>
      <c r="Q249" s="360"/>
      <c r="R249" s="373" t="s">
        <v>1687</v>
      </c>
      <c r="S249" s="116" t="s">
        <v>2066</v>
      </c>
      <c r="T249" s="209" t="s">
        <v>1974</v>
      </c>
      <c r="U249" s="331"/>
      <c r="V249" s="159"/>
      <c r="W249" s="159"/>
      <c r="X249" s="159"/>
      <c r="Y249" s="159"/>
      <c r="Z249" s="159"/>
      <c r="AA249" s="159"/>
      <c r="AB249" s="159"/>
      <c r="AC249" s="159"/>
      <c r="AD249" s="159"/>
      <c r="AE249" s="159"/>
      <c r="AF249" s="159"/>
      <c r="AG249" s="159"/>
      <c r="AH249" s="159"/>
      <c r="AI249" s="159"/>
      <c r="AJ249" s="159"/>
      <c r="AK249" s="159"/>
      <c r="AL249" s="159"/>
      <c r="AM249" s="159"/>
      <c r="AN249" s="159"/>
      <c r="AO249" s="159"/>
      <c r="AP249" s="159"/>
      <c r="AQ249" s="159"/>
      <c r="AR249" s="159"/>
      <c r="AS249" s="176"/>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59"/>
      <c r="BS249" s="159"/>
      <c r="BT249" s="159"/>
      <c r="BU249" s="159"/>
      <c r="BV249" s="159"/>
      <c r="BW249" s="159"/>
      <c r="BX249" s="159"/>
      <c r="BY249" s="159"/>
      <c r="BZ249" s="159"/>
      <c r="CA249" s="159"/>
      <c r="CB249" s="159"/>
      <c r="CC249" s="159"/>
      <c r="CD249" s="159"/>
      <c r="CE249" s="159"/>
      <c r="CF249" s="159"/>
      <c r="CG249" s="159"/>
      <c r="CH249" s="159"/>
      <c r="CI249" s="159"/>
      <c r="CJ249" s="159"/>
      <c r="CK249" s="159"/>
      <c r="CL249" s="159"/>
      <c r="CM249" s="159"/>
      <c r="CN249" s="159"/>
      <c r="CO249" s="159"/>
      <c r="CP249" s="174"/>
      <c r="CQ249" s="174"/>
      <c r="CR249" s="174"/>
      <c r="CS249" s="174"/>
      <c r="CT249" s="174"/>
      <c r="CU249" s="174"/>
      <c r="CV249" s="174"/>
      <c r="CW249" s="174"/>
      <c r="CX249" s="174"/>
      <c r="CY249" s="174"/>
      <c r="CZ249" s="174"/>
      <c r="DA249" s="174"/>
      <c r="DB249" s="174"/>
      <c r="DC249" s="174"/>
      <c r="DD249" s="174"/>
      <c r="DE249" s="174"/>
      <c r="DF249" s="174"/>
      <c r="DG249" s="174"/>
      <c r="DH249" s="174"/>
      <c r="DI249" s="174"/>
      <c r="DJ249" s="174"/>
      <c r="DK249" s="174"/>
      <c r="DL249" s="174"/>
      <c r="DM249" s="174"/>
    </row>
    <row r="250" spans="2:117">
      <c r="B250" s="14"/>
      <c r="C250" s="109" t="s">
        <v>1968</v>
      </c>
      <c r="D250" s="109">
        <f t="shared" si="25"/>
        <v>77</v>
      </c>
      <c r="E250" s="109">
        <f t="shared" si="22"/>
        <v>76</v>
      </c>
      <c r="F250" s="109">
        <v>2</v>
      </c>
      <c r="G250" s="109" t="s">
        <v>1829</v>
      </c>
      <c r="H250" s="110" t="s">
        <v>1672</v>
      </c>
      <c r="I250" s="109" t="s">
        <v>2069</v>
      </c>
      <c r="J250" s="111" t="s">
        <v>1970</v>
      </c>
      <c r="K250" s="112"/>
      <c r="L250" s="112"/>
      <c r="M250" s="109" t="s">
        <v>2070</v>
      </c>
      <c r="N250" s="109"/>
      <c r="O250" s="110" t="s">
        <v>1725</v>
      </c>
      <c r="P250" s="110" t="s">
        <v>1653</v>
      </c>
      <c r="Q250" s="360"/>
      <c r="R250" s="373" t="s">
        <v>1687</v>
      </c>
      <c r="S250" s="116" t="s">
        <v>2071</v>
      </c>
      <c r="T250" s="209" t="s">
        <v>1974</v>
      </c>
      <c r="U250" s="331"/>
      <c r="V250" s="159"/>
      <c r="W250" s="159"/>
      <c r="X250" s="159"/>
      <c r="Y250" s="159"/>
      <c r="Z250" s="159"/>
      <c r="AA250" s="159"/>
      <c r="AB250" s="159"/>
      <c r="AC250" s="159"/>
      <c r="AD250" s="159"/>
      <c r="AE250" s="159"/>
      <c r="AF250" s="159"/>
      <c r="AG250" s="159"/>
      <c r="AH250" s="159"/>
      <c r="AI250" s="159"/>
      <c r="AJ250" s="159"/>
      <c r="AK250" s="159"/>
      <c r="AL250" s="159"/>
      <c r="AM250" s="159"/>
      <c r="AN250" s="159"/>
      <c r="AO250" s="159"/>
      <c r="AP250" s="159"/>
      <c r="AQ250" s="159"/>
      <c r="AR250" s="159"/>
      <c r="AS250" s="176"/>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59"/>
      <c r="BS250" s="159"/>
      <c r="BT250" s="159"/>
      <c r="BU250" s="159"/>
      <c r="BV250" s="159"/>
      <c r="BW250" s="159"/>
      <c r="BX250" s="159"/>
      <c r="BY250" s="159"/>
      <c r="BZ250" s="159"/>
      <c r="CA250" s="159"/>
      <c r="CB250" s="159"/>
      <c r="CC250" s="159"/>
      <c r="CD250" s="159"/>
      <c r="CE250" s="159"/>
      <c r="CF250" s="159"/>
      <c r="CG250" s="159"/>
      <c r="CH250" s="159"/>
      <c r="CI250" s="159"/>
      <c r="CJ250" s="159"/>
      <c r="CK250" s="159"/>
      <c r="CL250" s="159"/>
      <c r="CM250" s="159"/>
      <c r="CN250" s="159"/>
      <c r="CO250" s="159"/>
      <c r="CP250" s="174"/>
      <c r="CQ250" s="174"/>
      <c r="CR250" s="174"/>
      <c r="CS250" s="174"/>
      <c r="CT250" s="174"/>
      <c r="CU250" s="174"/>
      <c r="CV250" s="174"/>
      <c r="CW250" s="174"/>
      <c r="CX250" s="174"/>
      <c r="CY250" s="174"/>
      <c r="CZ250" s="174"/>
      <c r="DA250" s="174"/>
      <c r="DB250" s="174"/>
      <c r="DC250" s="174"/>
      <c r="DD250" s="174"/>
      <c r="DE250" s="174"/>
      <c r="DF250" s="174"/>
      <c r="DG250" s="174"/>
      <c r="DH250" s="174"/>
      <c r="DI250" s="174"/>
      <c r="DJ250" s="174"/>
      <c r="DK250" s="174"/>
      <c r="DL250" s="174"/>
      <c r="DM250" s="174"/>
    </row>
    <row r="251" spans="2:117">
      <c r="B251" s="14"/>
      <c r="C251" s="109" t="s">
        <v>1968</v>
      </c>
      <c r="D251" s="109">
        <f t="shared" si="25"/>
        <v>80</v>
      </c>
      <c r="E251" s="109">
        <f t="shared" si="22"/>
        <v>78</v>
      </c>
      <c r="F251" s="109">
        <v>3</v>
      </c>
      <c r="G251" s="109" t="s">
        <v>1829</v>
      </c>
      <c r="H251" s="110" t="s">
        <v>1672</v>
      </c>
      <c r="I251" s="109" t="s">
        <v>2072</v>
      </c>
      <c r="J251" s="111" t="s">
        <v>1970</v>
      </c>
      <c r="K251" s="112"/>
      <c r="L251" s="112"/>
      <c r="M251" s="109" t="s">
        <v>2073</v>
      </c>
      <c r="N251" s="109"/>
      <c r="O251" s="110" t="s">
        <v>1977</v>
      </c>
      <c r="P251" s="110" t="s">
        <v>1653</v>
      </c>
      <c r="Q251" s="360"/>
      <c r="R251" s="373" t="s">
        <v>1687</v>
      </c>
      <c r="S251" s="116" t="s">
        <v>2074</v>
      </c>
      <c r="T251" s="209" t="s">
        <v>1974</v>
      </c>
      <c r="U251" s="331"/>
      <c r="V251" s="159"/>
      <c r="W251" s="159"/>
      <c r="X251" s="159"/>
      <c r="Y251" s="159"/>
      <c r="Z251" s="159"/>
      <c r="AA251" s="159"/>
      <c r="AB251" s="159"/>
      <c r="AC251" s="159"/>
      <c r="AD251" s="159"/>
      <c r="AE251" s="159"/>
      <c r="AF251" s="159"/>
      <c r="AG251" s="159"/>
      <c r="AH251" s="159"/>
      <c r="AI251" s="159"/>
      <c r="AJ251" s="159"/>
      <c r="AK251" s="159"/>
      <c r="AL251" s="159"/>
      <c r="AM251" s="159"/>
      <c r="AN251" s="159"/>
      <c r="AO251" s="159"/>
      <c r="AP251" s="159"/>
      <c r="AQ251" s="159"/>
      <c r="AR251" s="159"/>
      <c r="AS251" s="176"/>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59"/>
      <c r="BS251" s="159"/>
      <c r="BT251" s="159"/>
      <c r="BU251" s="159"/>
      <c r="BV251" s="159"/>
      <c r="BW251" s="159"/>
      <c r="BX251" s="159"/>
      <c r="BY251" s="159"/>
      <c r="BZ251" s="159"/>
      <c r="CA251" s="159"/>
      <c r="CB251" s="159"/>
      <c r="CC251" s="159"/>
      <c r="CD251" s="159"/>
      <c r="CE251" s="159"/>
      <c r="CF251" s="159"/>
      <c r="CG251" s="159"/>
      <c r="CH251" s="159"/>
      <c r="CI251" s="159"/>
      <c r="CJ251" s="159"/>
      <c r="CK251" s="159"/>
      <c r="CL251" s="159"/>
      <c r="CM251" s="159"/>
      <c r="CN251" s="159"/>
      <c r="CO251" s="159"/>
      <c r="CP251" s="174"/>
      <c r="CQ251" s="174"/>
      <c r="CR251" s="174"/>
      <c r="CS251" s="174"/>
      <c r="CT251" s="174"/>
      <c r="CU251" s="174"/>
      <c r="CV251" s="174"/>
      <c r="CW251" s="174"/>
      <c r="CX251" s="174"/>
      <c r="CY251" s="174"/>
      <c r="CZ251" s="174"/>
      <c r="DA251" s="174"/>
      <c r="DB251" s="174"/>
      <c r="DC251" s="174"/>
      <c r="DD251" s="174"/>
      <c r="DE251" s="174"/>
      <c r="DF251" s="174"/>
      <c r="DG251" s="174"/>
      <c r="DH251" s="174"/>
      <c r="DI251" s="174"/>
      <c r="DJ251" s="174"/>
      <c r="DK251" s="174"/>
      <c r="DL251" s="174"/>
      <c r="DM251" s="174"/>
    </row>
    <row r="252" spans="2:117">
      <c r="B252" s="14"/>
      <c r="C252" s="109" t="s">
        <v>1968</v>
      </c>
      <c r="D252" s="109">
        <f t="shared" si="25"/>
        <v>82</v>
      </c>
      <c r="E252" s="109">
        <f t="shared" si="22"/>
        <v>81</v>
      </c>
      <c r="F252" s="109">
        <v>2</v>
      </c>
      <c r="G252" s="109" t="s">
        <v>1829</v>
      </c>
      <c r="H252" s="110" t="s">
        <v>1672</v>
      </c>
      <c r="I252" s="109" t="s">
        <v>2075</v>
      </c>
      <c r="J252" s="111" t="s">
        <v>1970</v>
      </c>
      <c r="K252" s="112"/>
      <c r="L252" s="112"/>
      <c r="M252" s="109" t="s">
        <v>2076</v>
      </c>
      <c r="N252" s="109"/>
      <c r="O252" s="110" t="s">
        <v>1725</v>
      </c>
      <c r="P252" s="110" t="s">
        <v>1653</v>
      </c>
      <c r="Q252" s="360"/>
      <c r="R252" s="373" t="s">
        <v>1687</v>
      </c>
      <c r="S252" s="116" t="s">
        <v>2077</v>
      </c>
      <c r="T252" s="209" t="s">
        <v>1974</v>
      </c>
      <c r="U252" s="331"/>
      <c r="V252" s="159"/>
      <c r="W252" s="159"/>
      <c r="X252" s="159"/>
      <c r="Y252" s="159"/>
      <c r="Z252" s="159"/>
      <c r="AA252" s="159"/>
      <c r="AB252" s="159"/>
      <c r="AC252" s="159"/>
      <c r="AD252" s="159"/>
      <c r="AE252" s="159"/>
      <c r="AF252" s="159"/>
      <c r="AG252" s="159"/>
      <c r="AH252" s="159"/>
      <c r="AI252" s="159"/>
      <c r="AJ252" s="159"/>
      <c r="AK252" s="159"/>
      <c r="AL252" s="159"/>
      <c r="AM252" s="159"/>
      <c r="AN252" s="159"/>
      <c r="AO252" s="159"/>
      <c r="AP252" s="159"/>
      <c r="AQ252" s="159"/>
      <c r="AR252" s="159"/>
      <c r="AS252" s="176"/>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59"/>
      <c r="BS252" s="159"/>
      <c r="BT252" s="159"/>
      <c r="BU252" s="159"/>
      <c r="BV252" s="159"/>
      <c r="BW252" s="159"/>
      <c r="BX252" s="159"/>
      <c r="BY252" s="159"/>
      <c r="BZ252" s="159"/>
      <c r="CA252" s="159"/>
      <c r="CB252" s="159"/>
      <c r="CC252" s="159"/>
      <c r="CD252" s="159"/>
      <c r="CE252" s="159"/>
      <c r="CF252" s="159"/>
      <c r="CG252" s="159"/>
      <c r="CH252" s="159"/>
      <c r="CI252" s="159"/>
      <c r="CJ252" s="159"/>
      <c r="CK252" s="159"/>
      <c r="CL252" s="159"/>
      <c r="CM252" s="159"/>
      <c r="CN252" s="159"/>
      <c r="CO252" s="159"/>
      <c r="CP252" s="174"/>
      <c r="CQ252" s="174"/>
      <c r="CR252" s="174"/>
      <c r="CS252" s="174"/>
      <c r="CT252" s="174"/>
      <c r="CU252" s="174"/>
      <c r="CV252" s="174"/>
      <c r="CW252" s="174"/>
      <c r="CX252" s="174"/>
      <c r="CY252" s="174"/>
      <c r="CZ252" s="174"/>
      <c r="DA252" s="174"/>
      <c r="DB252" s="174"/>
      <c r="DC252" s="174"/>
      <c r="DD252" s="174"/>
      <c r="DE252" s="174"/>
      <c r="DF252" s="174"/>
      <c r="DG252" s="174"/>
      <c r="DH252" s="174"/>
      <c r="DI252" s="174"/>
      <c r="DJ252" s="174"/>
      <c r="DK252" s="174"/>
      <c r="DL252" s="174"/>
      <c r="DM252" s="174"/>
    </row>
    <row r="253" spans="2:117">
      <c r="B253" s="14"/>
      <c r="C253" s="109" t="s">
        <v>1968</v>
      </c>
      <c r="D253" s="109">
        <f t="shared" si="25"/>
        <v>83</v>
      </c>
      <c r="E253" s="109">
        <f t="shared" si="22"/>
        <v>83</v>
      </c>
      <c r="F253" s="109">
        <v>1</v>
      </c>
      <c r="G253" s="109" t="s">
        <v>1829</v>
      </c>
      <c r="H253" s="110" t="s">
        <v>1672</v>
      </c>
      <c r="I253" s="109" t="s">
        <v>2078</v>
      </c>
      <c r="J253" s="111" t="s">
        <v>1970</v>
      </c>
      <c r="K253" s="112"/>
      <c r="L253" s="112"/>
      <c r="M253" s="109" t="s">
        <v>2079</v>
      </c>
      <c r="N253" s="109"/>
      <c r="O253" s="110" t="s">
        <v>1719</v>
      </c>
      <c r="P253" s="110" t="s">
        <v>1653</v>
      </c>
      <c r="Q253" s="360"/>
      <c r="R253" s="373" t="s">
        <v>1687</v>
      </c>
      <c r="S253" s="116" t="s">
        <v>2080</v>
      </c>
      <c r="T253" s="209" t="s">
        <v>1974</v>
      </c>
      <c r="U253" s="331"/>
      <c r="V253" s="159"/>
      <c r="W253" s="159"/>
      <c r="X253" s="159"/>
      <c r="Y253" s="159"/>
      <c r="Z253" s="159"/>
      <c r="AA253" s="159"/>
      <c r="AB253" s="159"/>
      <c r="AC253" s="159"/>
      <c r="AD253" s="159"/>
      <c r="AE253" s="159"/>
      <c r="AF253" s="159"/>
      <c r="AG253" s="159"/>
      <c r="AH253" s="159"/>
      <c r="AI253" s="159"/>
      <c r="AJ253" s="159"/>
      <c r="AK253" s="159"/>
      <c r="AL253" s="159"/>
      <c r="AM253" s="159"/>
      <c r="AN253" s="159"/>
      <c r="AO253" s="159"/>
      <c r="AP253" s="159"/>
      <c r="AQ253" s="159"/>
      <c r="AR253" s="159"/>
      <c r="AS253" s="176"/>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59"/>
      <c r="BS253" s="159"/>
      <c r="BT253" s="159"/>
      <c r="BU253" s="159"/>
      <c r="BV253" s="159"/>
      <c r="BW253" s="159"/>
      <c r="BX253" s="159"/>
      <c r="BY253" s="159"/>
      <c r="BZ253" s="159"/>
      <c r="CA253" s="159"/>
      <c r="CB253" s="159"/>
      <c r="CC253" s="159"/>
      <c r="CD253" s="159"/>
      <c r="CE253" s="159"/>
      <c r="CF253" s="159"/>
      <c r="CG253" s="159"/>
      <c r="CH253" s="159"/>
      <c r="CI253" s="159"/>
      <c r="CJ253" s="159"/>
      <c r="CK253" s="159"/>
      <c r="CL253" s="159"/>
      <c r="CM253" s="159"/>
      <c r="CN253" s="159"/>
      <c r="CO253" s="159"/>
      <c r="CP253" s="174"/>
      <c r="CQ253" s="174"/>
      <c r="CR253" s="174"/>
      <c r="CS253" s="174"/>
      <c r="CT253" s="174"/>
      <c r="CU253" s="174"/>
      <c r="CV253" s="174"/>
      <c r="CW253" s="174"/>
      <c r="CX253" s="174"/>
      <c r="CY253" s="174"/>
      <c r="CZ253" s="174"/>
      <c r="DA253" s="174"/>
      <c r="DB253" s="174"/>
      <c r="DC253" s="174"/>
      <c r="DD253" s="174"/>
      <c r="DE253" s="174"/>
      <c r="DF253" s="174"/>
      <c r="DG253" s="174"/>
      <c r="DH253" s="174"/>
      <c r="DI253" s="174"/>
      <c r="DJ253" s="174"/>
      <c r="DK253" s="174"/>
      <c r="DL253" s="174"/>
      <c r="DM253" s="174"/>
    </row>
    <row r="254" spans="2:117">
      <c r="B254" s="14"/>
      <c r="C254" s="109" t="s">
        <v>1968</v>
      </c>
      <c r="D254" s="109">
        <f t="shared" si="25"/>
        <v>88</v>
      </c>
      <c r="E254" s="109">
        <f t="shared" si="22"/>
        <v>84</v>
      </c>
      <c r="F254" s="109">
        <v>5</v>
      </c>
      <c r="G254" s="109" t="s">
        <v>1829</v>
      </c>
      <c r="H254" s="110" t="s">
        <v>1672</v>
      </c>
      <c r="I254" s="109" t="s">
        <v>2081</v>
      </c>
      <c r="J254" s="111" t="s">
        <v>1970</v>
      </c>
      <c r="K254" s="112"/>
      <c r="L254" s="112"/>
      <c r="M254" s="109" t="s">
        <v>2082</v>
      </c>
      <c r="N254" s="109"/>
      <c r="O254" s="110" t="s">
        <v>2049</v>
      </c>
      <c r="P254" s="110" t="s">
        <v>1653</v>
      </c>
      <c r="Q254" s="359"/>
      <c r="R254" s="373" t="s">
        <v>1687</v>
      </c>
      <c r="S254" s="115" t="s">
        <v>2083</v>
      </c>
      <c r="T254" s="209" t="s">
        <v>1974</v>
      </c>
      <c r="U254" s="331"/>
      <c r="V254" s="159"/>
      <c r="W254" s="159"/>
      <c r="X254" s="159"/>
      <c r="Y254" s="159"/>
      <c r="Z254" s="159"/>
      <c r="AA254" s="159"/>
      <c r="AB254" s="159"/>
      <c r="AC254" s="159"/>
      <c r="AD254" s="159"/>
      <c r="AE254" s="159"/>
      <c r="AF254" s="159"/>
      <c r="AG254" s="159"/>
      <c r="AH254" s="159"/>
      <c r="AI254" s="159"/>
      <c r="AJ254" s="159"/>
      <c r="AK254" s="159"/>
      <c r="AL254" s="159"/>
      <c r="AM254" s="159"/>
      <c r="AN254" s="159"/>
      <c r="AO254" s="159"/>
      <c r="AP254" s="159"/>
      <c r="AQ254" s="159"/>
      <c r="AR254" s="159"/>
      <c r="AS254" s="176"/>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59"/>
      <c r="BS254" s="159"/>
      <c r="BT254" s="159"/>
      <c r="BU254" s="159"/>
      <c r="BV254" s="159"/>
      <c r="BW254" s="159"/>
      <c r="BX254" s="159"/>
      <c r="BY254" s="159"/>
      <c r="BZ254" s="159"/>
      <c r="CA254" s="159"/>
      <c r="CB254" s="159"/>
      <c r="CC254" s="159"/>
      <c r="CD254" s="159"/>
      <c r="CE254" s="159"/>
      <c r="CF254" s="159"/>
      <c r="CG254" s="159"/>
      <c r="CH254" s="159"/>
      <c r="CI254" s="159"/>
      <c r="CJ254" s="159"/>
      <c r="CK254" s="159"/>
      <c r="CL254" s="159"/>
      <c r="CM254" s="159"/>
      <c r="CN254" s="159"/>
      <c r="CO254" s="159"/>
      <c r="CP254" s="174"/>
      <c r="CQ254" s="174"/>
      <c r="CR254" s="174"/>
      <c r="CS254" s="174"/>
      <c r="CT254" s="174"/>
      <c r="CU254" s="174"/>
      <c r="CV254" s="174"/>
      <c r="CW254" s="174"/>
      <c r="CX254" s="174"/>
      <c r="CY254" s="174"/>
      <c r="CZ254" s="174"/>
      <c r="DA254" s="174"/>
      <c r="DB254" s="174"/>
      <c r="DC254" s="174"/>
      <c r="DD254" s="174"/>
      <c r="DE254" s="174"/>
      <c r="DF254" s="174"/>
      <c r="DG254" s="174"/>
      <c r="DH254" s="174"/>
      <c r="DI254" s="174"/>
      <c r="DJ254" s="174"/>
      <c r="DK254" s="174"/>
      <c r="DL254" s="174"/>
      <c r="DM254" s="174"/>
    </row>
    <row r="255" spans="2:117">
      <c r="B255" s="14"/>
      <c r="C255" s="109" t="s">
        <v>1968</v>
      </c>
      <c r="D255" s="109">
        <f t="shared" si="25"/>
        <v>91</v>
      </c>
      <c r="E255" s="109">
        <f t="shared" si="22"/>
        <v>89</v>
      </c>
      <c r="F255" s="109">
        <v>3</v>
      </c>
      <c r="G255" s="109" t="s">
        <v>1829</v>
      </c>
      <c r="H255" s="110" t="s">
        <v>1672</v>
      </c>
      <c r="I255" s="109" t="s">
        <v>2084</v>
      </c>
      <c r="J255" s="111" t="s">
        <v>1970</v>
      </c>
      <c r="K255" s="112"/>
      <c r="L255" s="112"/>
      <c r="M255" s="109" t="s">
        <v>2085</v>
      </c>
      <c r="N255" s="109"/>
      <c r="O255" s="110" t="s">
        <v>2016</v>
      </c>
      <c r="P255" s="110" t="s">
        <v>1653</v>
      </c>
      <c r="Q255" s="360"/>
      <c r="R255" s="373" t="s">
        <v>1687</v>
      </c>
      <c r="S255" s="116" t="s">
        <v>2086</v>
      </c>
      <c r="T255" s="209" t="s">
        <v>1974</v>
      </c>
      <c r="U255" s="331"/>
      <c r="V255" s="159"/>
      <c r="W255" s="159"/>
      <c r="X255" s="159"/>
      <c r="Y255" s="159"/>
      <c r="Z255" s="159"/>
      <c r="AA255" s="159"/>
      <c r="AB255" s="159"/>
      <c r="AC255" s="159"/>
      <c r="AD255" s="159"/>
      <c r="AE255" s="159"/>
      <c r="AF255" s="159"/>
      <c r="AG255" s="159"/>
      <c r="AH255" s="159"/>
      <c r="AI255" s="159"/>
      <c r="AJ255" s="159"/>
      <c r="AK255" s="159"/>
      <c r="AL255" s="159"/>
      <c r="AM255" s="159"/>
      <c r="AN255" s="159"/>
      <c r="AO255" s="159"/>
      <c r="AP255" s="159"/>
      <c r="AQ255" s="159"/>
      <c r="AR255" s="159"/>
      <c r="AS255" s="176"/>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59"/>
      <c r="BS255" s="159"/>
      <c r="BT255" s="159"/>
      <c r="BU255" s="159"/>
      <c r="BV255" s="159"/>
      <c r="BW255" s="159"/>
      <c r="BX255" s="159"/>
      <c r="BY255" s="159"/>
      <c r="BZ255" s="159"/>
      <c r="CA255" s="159"/>
      <c r="CB255" s="159"/>
      <c r="CC255" s="159"/>
      <c r="CD255" s="159"/>
      <c r="CE255" s="159"/>
      <c r="CF255" s="159"/>
      <c r="CG255" s="159"/>
      <c r="CH255" s="159"/>
      <c r="CI255" s="159"/>
      <c r="CJ255" s="159"/>
      <c r="CK255" s="159"/>
      <c r="CL255" s="159"/>
      <c r="CM255" s="159"/>
      <c r="CN255" s="159"/>
      <c r="CO255" s="159"/>
      <c r="CP255" s="174"/>
      <c r="CQ255" s="174"/>
      <c r="CR255" s="174"/>
      <c r="CS255" s="174"/>
      <c r="CT255" s="174"/>
      <c r="CU255" s="174"/>
      <c r="CV255" s="174"/>
      <c r="CW255" s="174"/>
      <c r="CX255" s="174"/>
      <c r="CY255" s="174"/>
      <c r="CZ255" s="174"/>
      <c r="DA255" s="174"/>
      <c r="DB255" s="174"/>
      <c r="DC255" s="174"/>
      <c r="DD255" s="174"/>
      <c r="DE255" s="174"/>
      <c r="DF255" s="174"/>
      <c r="DG255" s="174"/>
      <c r="DH255" s="174"/>
      <c r="DI255" s="174"/>
      <c r="DJ255" s="174"/>
      <c r="DK255" s="174"/>
      <c r="DL255" s="174"/>
      <c r="DM255" s="174"/>
    </row>
    <row r="256" spans="2:117">
      <c r="B256" s="14"/>
      <c r="C256" s="109" t="s">
        <v>1968</v>
      </c>
      <c r="D256" s="109">
        <f t="shared" si="25"/>
        <v>94</v>
      </c>
      <c r="E256" s="109">
        <f t="shared" si="22"/>
        <v>92</v>
      </c>
      <c r="F256" s="109">
        <v>3</v>
      </c>
      <c r="G256" s="109" t="s">
        <v>1829</v>
      </c>
      <c r="H256" s="110" t="s">
        <v>1672</v>
      </c>
      <c r="I256" s="109" t="s">
        <v>2087</v>
      </c>
      <c r="J256" s="111" t="s">
        <v>1970</v>
      </c>
      <c r="K256" s="112"/>
      <c r="L256" s="112"/>
      <c r="M256" s="109" t="s">
        <v>2088</v>
      </c>
      <c r="N256" s="109"/>
      <c r="O256" s="110" t="s">
        <v>1981</v>
      </c>
      <c r="P256" s="110" t="s">
        <v>1653</v>
      </c>
      <c r="Q256" s="360"/>
      <c r="R256" s="373" t="s">
        <v>1687</v>
      </c>
      <c r="S256" s="116" t="s">
        <v>2089</v>
      </c>
      <c r="T256" s="209" t="s">
        <v>1974</v>
      </c>
      <c r="U256" s="331"/>
      <c r="V256" s="159"/>
      <c r="W256" s="159"/>
      <c r="X256" s="159"/>
      <c r="Y256" s="159"/>
      <c r="Z256" s="159"/>
      <c r="AA256" s="159"/>
      <c r="AB256" s="159"/>
      <c r="AC256" s="159"/>
      <c r="AD256" s="159"/>
      <c r="AE256" s="159"/>
      <c r="AF256" s="159"/>
      <c r="AG256" s="159"/>
      <c r="AH256" s="159"/>
      <c r="AI256" s="159"/>
      <c r="AJ256" s="159"/>
      <c r="AK256" s="159"/>
      <c r="AL256" s="159"/>
      <c r="AM256" s="159"/>
      <c r="AN256" s="159"/>
      <c r="AO256" s="159"/>
      <c r="AP256" s="159"/>
      <c r="AQ256" s="159"/>
      <c r="AR256" s="159"/>
      <c r="AS256" s="176"/>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59"/>
      <c r="BS256" s="159"/>
      <c r="BT256" s="159"/>
      <c r="BU256" s="159"/>
      <c r="BV256" s="159"/>
      <c r="BW256" s="159"/>
      <c r="BX256" s="159"/>
      <c r="BY256" s="159"/>
      <c r="BZ256" s="159"/>
      <c r="CA256" s="159"/>
      <c r="CB256" s="159"/>
      <c r="CC256" s="159"/>
      <c r="CD256" s="159"/>
      <c r="CE256" s="159"/>
      <c r="CF256" s="159"/>
      <c r="CG256" s="159"/>
      <c r="CH256" s="159"/>
      <c r="CI256" s="159"/>
      <c r="CJ256" s="159"/>
      <c r="CK256" s="159"/>
      <c r="CL256" s="159"/>
      <c r="CM256" s="159"/>
      <c r="CN256" s="159"/>
      <c r="CO256" s="159"/>
      <c r="CP256" s="174"/>
      <c r="CQ256" s="174"/>
      <c r="CR256" s="174"/>
      <c r="CS256" s="174"/>
      <c r="CT256" s="174"/>
      <c r="CU256" s="174"/>
      <c r="CV256" s="174"/>
      <c r="CW256" s="174"/>
      <c r="CX256" s="174"/>
      <c r="CY256" s="174"/>
      <c r="CZ256" s="174"/>
      <c r="DA256" s="174"/>
      <c r="DB256" s="174"/>
      <c r="DC256" s="174"/>
      <c r="DD256" s="174"/>
      <c r="DE256" s="174"/>
      <c r="DF256" s="174"/>
      <c r="DG256" s="174"/>
      <c r="DH256" s="174"/>
      <c r="DI256" s="174"/>
      <c r="DJ256" s="174"/>
      <c r="DK256" s="174"/>
      <c r="DL256" s="174"/>
      <c r="DM256" s="174"/>
    </row>
    <row r="257" spans="2:117">
      <c r="B257" s="14"/>
      <c r="C257" s="109" t="s">
        <v>1968</v>
      </c>
      <c r="D257" s="109">
        <f t="shared" si="25"/>
        <v>97</v>
      </c>
      <c r="E257" s="109">
        <f t="shared" si="22"/>
        <v>95</v>
      </c>
      <c r="F257" s="109">
        <v>3</v>
      </c>
      <c r="G257" s="109" t="s">
        <v>1829</v>
      </c>
      <c r="H257" s="110" t="s">
        <v>1672</v>
      </c>
      <c r="I257" s="109" t="s">
        <v>2090</v>
      </c>
      <c r="J257" s="111" t="s">
        <v>1970</v>
      </c>
      <c r="K257" s="112"/>
      <c r="L257" s="112"/>
      <c r="M257" s="109" t="s">
        <v>2091</v>
      </c>
      <c r="N257" s="109"/>
      <c r="O257" s="110" t="s">
        <v>1981</v>
      </c>
      <c r="P257" s="110" t="s">
        <v>1653</v>
      </c>
      <c r="Q257" s="360"/>
      <c r="R257" s="373" t="s">
        <v>1687</v>
      </c>
      <c r="S257" s="116" t="s">
        <v>2092</v>
      </c>
      <c r="T257" s="209" t="s">
        <v>1974</v>
      </c>
      <c r="U257" s="331"/>
      <c r="V257" s="159"/>
      <c r="W257" s="159"/>
      <c r="X257" s="159"/>
      <c r="Y257" s="159"/>
      <c r="Z257" s="159"/>
      <c r="AA257" s="159"/>
      <c r="AB257" s="159"/>
      <c r="AC257" s="159"/>
      <c r="AD257" s="159"/>
      <c r="AE257" s="159"/>
      <c r="AF257" s="159"/>
      <c r="AG257" s="159"/>
      <c r="AH257" s="159"/>
      <c r="AI257" s="159"/>
      <c r="AJ257" s="159"/>
      <c r="AK257" s="159"/>
      <c r="AL257" s="159"/>
      <c r="AM257" s="159"/>
      <c r="AN257" s="159"/>
      <c r="AO257" s="159"/>
      <c r="AP257" s="159"/>
      <c r="AQ257" s="159"/>
      <c r="AR257" s="159"/>
      <c r="AS257" s="176"/>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59"/>
      <c r="BS257" s="159"/>
      <c r="BT257" s="159"/>
      <c r="BU257" s="159"/>
      <c r="BV257" s="159"/>
      <c r="BW257" s="159"/>
      <c r="BX257" s="159"/>
      <c r="BY257" s="159"/>
      <c r="BZ257" s="159"/>
      <c r="CA257" s="159"/>
      <c r="CB257" s="159"/>
      <c r="CC257" s="159"/>
      <c r="CD257" s="159"/>
      <c r="CE257" s="159"/>
      <c r="CF257" s="159"/>
      <c r="CG257" s="159"/>
      <c r="CH257" s="159"/>
      <c r="CI257" s="159"/>
      <c r="CJ257" s="159"/>
      <c r="CK257" s="159"/>
      <c r="CL257" s="159"/>
      <c r="CM257" s="159"/>
      <c r="CN257" s="159"/>
      <c r="CO257" s="159"/>
      <c r="CP257" s="174"/>
      <c r="CQ257" s="174"/>
      <c r="CR257" s="174"/>
      <c r="CS257" s="174"/>
      <c r="CT257" s="174"/>
      <c r="CU257" s="174"/>
      <c r="CV257" s="174"/>
      <c r="CW257" s="174"/>
      <c r="CX257" s="174"/>
      <c r="CY257" s="174"/>
      <c r="CZ257" s="174"/>
      <c r="DA257" s="174"/>
      <c r="DB257" s="174"/>
      <c r="DC257" s="174"/>
      <c r="DD257" s="174"/>
      <c r="DE257" s="174"/>
      <c r="DF257" s="174"/>
      <c r="DG257" s="174"/>
      <c r="DH257" s="174"/>
      <c r="DI257" s="174"/>
      <c r="DJ257" s="174"/>
      <c r="DK257" s="174"/>
      <c r="DL257" s="174"/>
      <c r="DM257" s="174"/>
    </row>
    <row r="258" spans="2:117">
      <c r="B258" s="14"/>
      <c r="C258" s="109" t="s">
        <v>1968</v>
      </c>
      <c r="D258" s="109">
        <f t="shared" si="25"/>
        <v>98</v>
      </c>
      <c r="E258" s="109">
        <f t="shared" si="22"/>
        <v>98</v>
      </c>
      <c r="F258" s="109">
        <v>1</v>
      </c>
      <c r="G258" s="109" t="s">
        <v>1829</v>
      </c>
      <c r="H258" s="110" t="s">
        <v>1672</v>
      </c>
      <c r="I258" s="109" t="s">
        <v>2093</v>
      </c>
      <c r="J258" s="111" t="s">
        <v>1970</v>
      </c>
      <c r="K258" s="112"/>
      <c r="L258" s="112"/>
      <c r="M258" s="109" t="s">
        <v>2094</v>
      </c>
      <c r="N258" s="109"/>
      <c r="O258" s="110" t="s">
        <v>1722</v>
      </c>
      <c r="P258" s="110" t="s">
        <v>1653</v>
      </c>
      <c r="Q258" s="360"/>
      <c r="R258" s="373" t="s">
        <v>1687</v>
      </c>
      <c r="S258" s="116" t="s">
        <v>2095</v>
      </c>
      <c r="T258" s="209" t="s">
        <v>1974</v>
      </c>
      <c r="U258" s="331"/>
      <c r="V258" s="159"/>
      <c r="W258" s="159"/>
      <c r="X258" s="159"/>
      <c r="Y258" s="159"/>
      <c r="Z258" s="159"/>
      <c r="AA258" s="159"/>
      <c r="AB258" s="159"/>
      <c r="AC258" s="159"/>
      <c r="AD258" s="159"/>
      <c r="AE258" s="159"/>
      <c r="AF258" s="159"/>
      <c r="AG258" s="159"/>
      <c r="AH258" s="159"/>
      <c r="AI258" s="159"/>
      <c r="AJ258" s="159"/>
      <c r="AK258" s="159"/>
      <c r="AL258" s="159"/>
      <c r="AM258" s="159"/>
      <c r="AN258" s="159"/>
      <c r="AO258" s="159"/>
      <c r="AP258" s="159"/>
      <c r="AQ258" s="159"/>
      <c r="AR258" s="159"/>
      <c r="AS258" s="176"/>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59"/>
      <c r="BS258" s="159"/>
      <c r="BT258" s="159"/>
      <c r="BU258" s="159"/>
      <c r="BV258" s="159"/>
      <c r="BW258" s="159"/>
      <c r="BX258" s="159"/>
      <c r="BY258" s="159"/>
      <c r="BZ258" s="159"/>
      <c r="CA258" s="159"/>
      <c r="CB258" s="159"/>
      <c r="CC258" s="159"/>
      <c r="CD258" s="159"/>
      <c r="CE258" s="159"/>
      <c r="CF258" s="159"/>
      <c r="CG258" s="159"/>
      <c r="CH258" s="159"/>
      <c r="CI258" s="159"/>
      <c r="CJ258" s="159"/>
      <c r="CK258" s="159"/>
      <c r="CL258" s="159"/>
      <c r="CM258" s="159"/>
      <c r="CN258" s="159"/>
      <c r="CO258" s="159"/>
      <c r="CP258" s="174"/>
      <c r="CQ258" s="174"/>
      <c r="CR258" s="174"/>
      <c r="CS258" s="174"/>
      <c r="CT258" s="174"/>
      <c r="CU258" s="174"/>
      <c r="CV258" s="174"/>
      <c r="CW258" s="174"/>
      <c r="CX258" s="174"/>
      <c r="CY258" s="174"/>
      <c r="CZ258" s="174"/>
      <c r="DA258" s="174"/>
      <c r="DB258" s="174"/>
      <c r="DC258" s="174"/>
      <c r="DD258" s="174"/>
      <c r="DE258" s="174"/>
      <c r="DF258" s="174"/>
      <c r="DG258" s="174"/>
      <c r="DH258" s="174"/>
      <c r="DI258" s="174"/>
      <c r="DJ258" s="174"/>
      <c r="DK258" s="174"/>
      <c r="DL258" s="174"/>
      <c r="DM258" s="174"/>
    </row>
    <row r="259" spans="2:117">
      <c r="B259" s="14"/>
      <c r="C259" s="109" t="s">
        <v>1968</v>
      </c>
      <c r="D259" s="109">
        <f t="shared" si="25"/>
        <v>102</v>
      </c>
      <c r="E259" s="109">
        <f t="shared" si="22"/>
        <v>99</v>
      </c>
      <c r="F259" s="109">
        <v>4</v>
      </c>
      <c r="G259" s="109" t="s">
        <v>1829</v>
      </c>
      <c r="H259" s="110" t="s">
        <v>1672</v>
      </c>
      <c r="I259" s="109" t="s">
        <v>2096</v>
      </c>
      <c r="J259" s="111" t="s">
        <v>1970</v>
      </c>
      <c r="K259" s="112"/>
      <c r="L259" s="112"/>
      <c r="M259" s="109" t="s">
        <v>2097</v>
      </c>
      <c r="N259" s="109"/>
      <c r="O259" s="110" t="s">
        <v>2098</v>
      </c>
      <c r="P259" s="110"/>
      <c r="Q259" s="360"/>
      <c r="R259" s="373" t="s">
        <v>1687</v>
      </c>
      <c r="S259" s="116" t="s">
        <v>2099</v>
      </c>
      <c r="T259" s="209" t="s">
        <v>1974</v>
      </c>
      <c r="U259" s="331"/>
      <c r="V259" s="159"/>
      <c r="W259" s="159"/>
      <c r="X259" s="159"/>
      <c r="Y259" s="159"/>
      <c r="Z259" s="159"/>
      <c r="AA259" s="159"/>
      <c r="AB259" s="159"/>
      <c r="AC259" s="159"/>
      <c r="AD259" s="159"/>
      <c r="AE259" s="159"/>
      <c r="AF259" s="159"/>
      <c r="AG259" s="159"/>
      <c r="AH259" s="159"/>
      <c r="AI259" s="159"/>
      <c r="AJ259" s="159"/>
      <c r="AK259" s="159"/>
      <c r="AL259" s="159"/>
      <c r="AM259" s="159"/>
      <c r="AN259" s="159"/>
      <c r="AO259" s="159"/>
      <c r="AP259" s="159"/>
      <c r="AQ259" s="159"/>
      <c r="AR259" s="159"/>
      <c r="AS259" s="176"/>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59"/>
      <c r="BS259" s="159"/>
      <c r="BT259" s="159"/>
      <c r="BU259" s="159"/>
      <c r="BV259" s="159"/>
      <c r="BW259" s="159"/>
      <c r="BX259" s="159"/>
      <c r="BY259" s="159"/>
      <c r="BZ259" s="159"/>
      <c r="CA259" s="159"/>
      <c r="CB259" s="159"/>
      <c r="CC259" s="159"/>
      <c r="CD259" s="159"/>
      <c r="CE259" s="159"/>
      <c r="CF259" s="159"/>
      <c r="CG259" s="159"/>
      <c r="CH259" s="159"/>
      <c r="CI259" s="159"/>
      <c r="CJ259" s="159"/>
      <c r="CK259" s="159"/>
      <c r="CL259" s="159"/>
      <c r="CM259" s="159"/>
      <c r="CN259" s="159"/>
      <c r="CO259" s="159"/>
      <c r="CP259" s="174"/>
      <c r="CQ259" s="174"/>
      <c r="CR259" s="174"/>
      <c r="CS259" s="174"/>
      <c r="CT259" s="174"/>
      <c r="CU259" s="174"/>
      <c r="CV259" s="174"/>
      <c r="CW259" s="174"/>
      <c r="CX259" s="174"/>
      <c r="CY259" s="174"/>
      <c r="CZ259" s="174"/>
      <c r="DA259" s="174"/>
      <c r="DB259" s="174"/>
      <c r="DC259" s="174"/>
      <c r="DD259" s="174"/>
      <c r="DE259" s="174"/>
      <c r="DF259" s="174"/>
      <c r="DG259" s="174"/>
      <c r="DH259" s="174"/>
      <c r="DI259" s="174"/>
      <c r="DJ259" s="174"/>
      <c r="DK259" s="174"/>
      <c r="DL259" s="174"/>
      <c r="DM259" s="174"/>
    </row>
    <row r="260" spans="2:117">
      <c r="B260" s="14"/>
      <c r="C260" s="109" t="s">
        <v>1968</v>
      </c>
      <c r="D260" s="109">
        <f t="shared" ref="D260" si="27">E260+F260-1</f>
        <v>103</v>
      </c>
      <c r="E260" s="109">
        <f t="shared" si="22"/>
        <v>103</v>
      </c>
      <c r="F260" s="109">
        <v>1</v>
      </c>
      <c r="G260" s="109" t="s">
        <v>1829</v>
      </c>
      <c r="H260" s="110" t="s">
        <v>1672</v>
      </c>
      <c r="I260" s="109" t="s">
        <v>2100</v>
      </c>
      <c r="J260" s="111" t="s">
        <v>1970</v>
      </c>
      <c r="K260" s="112"/>
      <c r="L260" s="112"/>
      <c r="M260" s="109" t="s">
        <v>2101</v>
      </c>
      <c r="N260" s="109"/>
      <c r="O260" s="110" t="s">
        <v>1719</v>
      </c>
      <c r="P260" s="110"/>
      <c r="Q260" s="360"/>
      <c r="R260" s="373" t="s">
        <v>1687</v>
      </c>
      <c r="S260" s="116" t="s">
        <v>2099</v>
      </c>
      <c r="T260" s="209" t="s">
        <v>1974</v>
      </c>
      <c r="U260" s="331"/>
      <c r="V260" s="159"/>
      <c r="W260" s="159"/>
      <c r="X260" s="159"/>
      <c r="Y260" s="159"/>
      <c r="Z260" s="159"/>
      <c r="AA260" s="159"/>
      <c r="AB260" s="159"/>
      <c r="AC260" s="159"/>
      <c r="AD260" s="159"/>
      <c r="AE260" s="159"/>
      <c r="AF260" s="159"/>
      <c r="AG260" s="159"/>
      <c r="AH260" s="159"/>
      <c r="AI260" s="159"/>
      <c r="AJ260" s="159"/>
      <c r="AK260" s="159"/>
      <c r="AL260" s="159"/>
      <c r="AM260" s="159"/>
      <c r="AN260" s="159"/>
      <c r="AO260" s="159"/>
      <c r="AP260" s="159"/>
      <c r="AQ260" s="159"/>
      <c r="AR260" s="159"/>
      <c r="AS260" s="176"/>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59"/>
      <c r="BS260" s="159"/>
      <c r="BT260" s="159"/>
      <c r="BU260" s="159"/>
      <c r="BV260" s="159"/>
      <c r="BW260" s="159"/>
      <c r="BX260" s="159"/>
      <c r="BY260" s="159"/>
      <c r="BZ260" s="159"/>
      <c r="CA260" s="159"/>
      <c r="CB260" s="159"/>
      <c r="CC260" s="159"/>
      <c r="CD260" s="159"/>
      <c r="CE260" s="159"/>
      <c r="CF260" s="159"/>
      <c r="CG260" s="159"/>
      <c r="CH260" s="159"/>
      <c r="CI260" s="159"/>
      <c r="CJ260" s="159"/>
      <c r="CK260" s="159"/>
      <c r="CL260" s="159"/>
      <c r="CM260" s="159"/>
      <c r="CN260" s="159"/>
      <c r="CO260" s="159"/>
      <c r="CP260" s="174"/>
      <c r="CQ260" s="174"/>
      <c r="CR260" s="174"/>
      <c r="CS260" s="174"/>
      <c r="CT260" s="174"/>
      <c r="CU260" s="174"/>
      <c r="CV260" s="174"/>
      <c r="CW260" s="174"/>
      <c r="CX260" s="174"/>
      <c r="CY260" s="174"/>
      <c r="CZ260" s="174"/>
      <c r="DA260" s="174"/>
      <c r="DB260" s="174"/>
      <c r="DC260" s="174"/>
      <c r="DD260" s="174"/>
      <c r="DE260" s="174"/>
      <c r="DF260" s="174"/>
      <c r="DG260" s="174"/>
      <c r="DH260" s="174"/>
      <c r="DI260" s="174"/>
      <c r="DJ260" s="174"/>
      <c r="DK260" s="174"/>
      <c r="DL260" s="174"/>
      <c r="DM260" s="174"/>
    </row>
    <row r="261" spans="2:117">
      <c r="B261" s="14"/>
      <c r="C261" s="109" t="s">
        <v>1968</v>
      </c>
      <c r="D261" s="109">
        <f>E261+F261-1</f>
        <v>105</v>
      </c>
      <c r="E261" s="109">
        <f t="shared" si="22"/>
        <v>104</v>
      </c>
      <c r="F261" s="109">
        <v>2</v>
      </c>
      <c r="G261" s="109" t="s">
        <v>1829</v>
      </c>
      <c r="H261" s="110" t="s">
        <v>1672</v>
      </c>
      <c r="I261" s="109" t="s">
        <v>2102</v>
      </c>
      <c r="J261" s="111" t="s">
        <v>1970</v>
      </c>
      <c r="K261" s="112"/>
      <c r="L261" s="112"/>
      <c r="M261" s="109" t="s">
        <v>2103</v>
      </c>
      <c r="N261" s="109"/>
      <c r="O261" s="110" t="s">
        <v>1725</v>
      </c>
      <c r="P261" s="110" t="s">
        <v>1653</v>
      </c>
      <c r="Q261" s="360"/>
      <c r="R261" s="373" t="s">
        <v>1687</v>
      </c>
      <c r="S261" s="116" t="s">
        <v>2104</v>
      </c>
      <c r="T261" s="209" t="s">
        <v>1974</v>
      </c>
      <c r="U261" s="331"/>
      <c r="V261" s="159"/>
      <c r="W261" s="159"/>
      <c r="X261" s="159"/>
      <c r="Y261" s="159"/>
      <c r="Z261" s="159"/>
      <c r="AA261" s="159"/>
      <c r="AB261" s="159"/>
      <c r="AC261" s="159"/>
      <c r="AD261" s="159"/>
      <c r="AE261" s="159"/>
      <c r="AF261" s="159"/>
      <c r="AG261" s="159"/>
      <c r="AH261" s="159"/>
      <c r="AI261" s="159"/>
      <c r="AJ261" s="159"/>
      <c r="AK261" s="159"/>
      <c r="AL261" s="159"/>
      <c r="AM261" s="159"/>
      <c r="AN261" s="159"/>
      <c r="AO261" s="159"/>
      <c r="AP261" s="159"/>
      <c r="AQ261" s="159"/>
      <c r="AR261" s="159"/>
      <c r="AS261" s="176"/>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59"/>
      <c r="BS261" s="159"/>
      <c r="BT261" s="159"/>
      <c r="BU261" s="159"/>
      <c r="BV261" s="159"/>
      <c r="BW261" s="159"/>
      <c r="BX261" s="159"/>
      <c r="BY261" s="159"/>
      <c r="BZ261" s="159"/>
      <c r="CA261" s="159"/>
      <c r="CB261" s="159"/>
      <c r="CC261" s="159"/>
      <c r="CD261" s="159"/>
      <c r="CE261" s="159"/>
      <c r="CF261" s="159"/>
      <c r="CG261" s="159"/>
      <c r="CH261" s="159"/>
      <c r="CI261" s="159"/>
      <c r="CJ261" s="159"/>
      <c r="CK261" s="159"/>
      <c r="CL261" s="159"/>
      <c r="CM261" s="159"/>
      <c r="CN261" s="159"/>
      <c r="CO261" s="159"/>
      <c r="CP261" s="174"/>
      <c r="CQ261" s="174"/>
      <c r="CR261" s="174"/>
      <c r="CS261" s="174"/>
      <c r="CT261" s="174"/>
      <c r="CU261" s="174"/>
      <c r="CV261" s="174"/>
      <c r="CW261" s="174"/>
      <c r="CX261" s="174"/>
      <c r="CY261" s="174"/>
      <c r="CZ261" s="174"/>
      <c r="DA261" s="174"/>
      <c r="DB261" s="174"/>
      <c r="DC261" s="174"/>
      <c r="DD261" s="174"/>
      <c r="DE261" s="174"/>
      <c r="DF261" s="174"/>
      <c r="DG261" s="174"/>
      <c r="DH261" s="174"/>
      <c r="DI261" s="174"/>
      <c r="DJ261" s="174"/>
      <c r="DK261" s="174"/>
      <c r="DL261" s="174"/>
      <c r="DM261" s="174"/>
    </row>
    <row r="262" spans="2:117">
      <c r="B262" s="14"/>
      <c r="C262" s="109" t="s">
        <v>1968</v>
      </c>
      <c r="D262" s="109">
        <f t="shared" ref="D262:D271" si="28">E262+F262-1</f>
        <v>108</v>
      </c>
      <c r="E262" s="109">
        <f t="shared" si="22"/>
        <v>106</v>
      </c>
      <c r="F262" s="109">
        <v>3</v>
      </c>
      <c r="G262" s="109" t="s">
        <v>1829</v>
      </c>
      <c r="H262" s="110" t="s">
        <v>1672</v>
      </c>
      <c r="I262" s="109" t="s">
        <v>2105</v>
      </c>
      <c r="J262" s="111" t="s">
        <v>1970</v>
      </c>
      <c r="K262" s="112"/>
      <c r="L262" s="112"/>
      <c r="M262" s="109" t="s">
        <v>2106</v>
      </c>
      <c r="N262" s="109"/>
      <c r="O262" s="110" t="s">
        <v>1977</v>
      </c>
      <c r="P262" s="110" t="s">
        <v>1653</v>
      </c>
      <c r="Q262" s="360"/>
      <c r="R262" s="373" t="s">
        <v>1687</v>
      </c>
      <c r="S262" s="116" t="s">
        <v>2107</v>
      </c>
      <c r="T262" s="209" t="s">
        <v>1974</v>
      </c>
      <c r="U262" s="331"/>
      <c r="V262" s="159"/>
      <c r="W262" s="159"/>
      <c r="X262" s="159"/>
      <c r="Y262" s="159"/>
      <c r="Z262" s="159"/>
      <c r="AA262" s="159"/>
      <c r="AB262" s="159"/>
      <c r="AC262" s="159"/>
      <c r="AD262" s="159"/>
      <c r="AE262" s="159"/>
      <c r="AF262" s="159"/>
      <c r="AG262" s="159"/>
      <c r="AH262" s="159"/>
      <c r="AI262" s="159"/>
      <c r="AJ262" s="159"/>
      <c r="AK262" s="159"/>
      <c r="AL262" s="159"/>
      <c r="AM262" s="159"/>
      <c r="AN262" s="159"/>
      <c r="AO262" s="159"/>
      <c r="AP262" s="159"/>
      <c r="AQ262" s="159"/>
      <c r="AR262" s="159"/>
      <c r="AS262" s="176"/>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59"/>
      <c r="BS262" s="159"/>
      <c r="BT262" s="159"/>
      <c r="BU262" s="159"/>
      <c r="BV262" s="159"/>
      <c r="BW262" s="159"/>
      <c r="BX262" s="159"/>
      <c r="BY262" s="159"/>
      <c r="BZ262" s="159"/>
      <c r="CA262" s="159"/>
      <c r="CB262" s="159"/>
      <c r="CC262" s="159"/>
      <c r="CD262" s="159"/>
      <c r="CE262" s="159"/>
      <c r="CF262" s="159"/>
      <c r="CG262" s="159"/>
      <c r="CH262" s="159"/>
      <c r="CI262" s="159"/>
      <c r="CJ262" s="159"/>
      <c r="CK262" s="159"/>
      <c r="CL262" s="159"/>
      <c r="CM262" s="159"/>
      <c r="CN262" s="159"/>
      <c r="CO262" s="159"/>
      <c r="CP262" s="174"/>
      <c r="CQ262" s="174"/>
      <c r="CR262" s="174"/>
      <c r="CS262" s="174"/>
      <c r="CT262" s="174"/>
      <c r="CU262" s="174"/>
      <c r="CV262" s="174"/>
      <c r="CW262" s="174"/>
      <c r="CX262" s="174"/>
      <c r="CY262" s="174"/>
      <c r="CZ262" s="174"/>
      <c r="DA262" s="174"/>
      <c r="DB262" s="174"/>
      <c r="DC262" s="174"/>
      <c r="DD262" s="174"/>
      <c r="DE262" s="174"/>
      <c r="DF262" s="174"/>
      <c r="DG262" s="174"/>
      <c r="DH262" s="174"/>
      <c r="DI262" s="174"/>
      <c r="DJ262" s="174"/>
      <c r="DK262" s="174"/>
      <c r="DL262" s="174"/>
      <c r="DM262" s="174"/>
    </row>
    <row r="263" spans="2:117">
      <c r="B263" s="14"/>
      <c r="C263" s="109" t="s">
        <v>1968</v>
      </c>
      <c r="D263" s="109">
        <f t="shared" si="28"/>
        <v>110</v>
      </c>
      <c r="E263" s="109">
        <f t="shared" si="22"/>
        <v>109</v>
      </c>
      <c r="F263" s="109">
        <v>2</v>
      </c>
      <c r="G263" s="109" t="s">
        <v>1829</v>
      </c>
      <c r="H263" s="110" t="s">
        <v>1672</v>
      </c>
      <c r="I263" s="109" t="s">
        <v>2108</v>
      </c>
      <c r="J263" s="111" t="s">
        <v>1970</v>
      </c>
      <c r="K263" s="112"/>
      <c r="L263" s="112"/>
      <c r="M263" s="109" t="s">
        <v>2109</v>
      </c>
      <c r="N263" s="109"/>
      <c r="O263" s="110" t="s">
        <v>1725</v>
      </c>
      <c r="P263" s="110" t="s">
        <v>1653</v>
      </c>
      <c r="Q263" s="360"/>
      <c r="R263" s="373" t="s">
        <v>1687</v>
      </c>
      <c r="S263" s="116" t="s">
        <v>2110</v>
      </c>
      <c r="T263" s="209" t="s">
        <v>1974</v>
      </c>
      <c r="U263" s="331"/>
      <c r="V263" s="159"/>
      <c r="W263" s="159"/>
      <c r="X263" s="159"/>
      <c r="Y263" s="159"/>
      <c r="Z263" s="159"/>
      <c r="AA263" s="159"/>
      <c r="AB263" s="159"/>
      <c r="AC263" s="159"/>
      <c r="AD263" s="159"/>
      <c r="AE263" s="159"/>
      <c r="AF263" s="159"/>
      <c r="AG263" s="159"/>
      <c r="AH263" s="159"/>
      <c r="AI263" s="159"/>
      <c r="AJ263" s="159"/>
      <c r="AK263" s="159"/>
      <c r="AL263" s="159"/>
      <c r="AM263" s="159"/>
      <c r="AN263" s="159"/>
      <c r="AO263" s="159"/>
      <c r="AP263" s="159"/>
      <c r="AQ263" s="159"/>
      <c r="AR263" s="159"/>
      <c r="AS263" s="176"/>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59"/>
      <c r="BS263" s="159"/>
      <c r="BT263" s="159"/>
      <c r="BU263" s="159"/>
      <c r="BV263" s="159"/>
      <c r="BW263" s="159"/>
      <c r="BX263" s="159"/>
      <c r="BY263" s="159"/>
      <c r="BZ263" s="159"/>
      <c r="CA263" s="159"/>
      <c r="CB263" s="159"/>
      <c r="CC263" s="159"/>
      <c r="CD263" s="159"/>
      <c r="CE263" s="159"/>
      <c r="CF263" s="159"/>
      <c r="CG263" s="159"/>
      <c r="CH263" s="159"/>
      <c r="CI263" s="159"/>
      <c r="CJ263" s="159"/>
      <c r="CK263" s="159"/>
      <c r="CL263" s="159"/>
      <c r="CM263" s="159"/>
      <c r="CN263" s="159"/>
      <c r="CO263" s="159"/>
      <c r="CP263" s="174"/>
      <c r="CQ263" s="174"/>
      <c r="CR263" s="174"/>
      <c r="CS263" s="174"/>
      <c r="CT263" s="174"/>
      <c r="CU263" s="174"/>
      <c r="CV263" s="174"/>
      <c r="CW263" s="174"/>
      <c r="CX263" s="174"/>
      <c r="CY263" s="174"/>
      <c r="CZ263" s="174"/>
      <c r="DA263" s="174"/>
      <c r="DB263" s="174"/>
      <c r="DC263" s="174"/>
      <c r="DD263" s="174"/>
      <c r="DE263" s="174"/>
      <c r="DF263" s="174"/>
      <c r="DG263" s="174"/>
      <c r="DH263" s="174"/>
      <c r="DI263" s="174"/>
      <c r="DJ263" s="174"/>
      <c r="DK263" s="174"/>
      <c r="DL263" s="174"/>
      <c r="DM263" s="174"/>
    </row>
    <row r="264" spans="2:117">
      <c r="B264" s="14"/>
      <c r="C264" s="109" t="s">
        <v>1968</v>
      </c>
      <c r="D264" s="109">
        <f t="shared" si="28"/>
        <v>111</v>
      </c>
      <c r="E264" s="109">
        <f t="shared" si="22"/>
        <v>111</v>
      </c>
      <c r="F264" s="109">
        <v>1</v>
      </c>
      <c r="G264" s="109" t="s">
        <v>1829</v>
      </c>
      <c r="H264" s="110" t="s">
        <v>1672</v>
      </c>
      <c r="I264" s="109" t="s">
        <v>2111</v>
      </c>
      <c r="J264" s="111" t="s">
        <v>1970</v>
      </c>
      <c r="K264" s="112"/>
      <c r="L264" s="112"/>
      <c r="M264" s="109" t="s">
        <v>2112</v>
      </c>
      <c r="N264" s="109"/>
      <c r="O264" s="110" t="s">
        <v>1719</v>
      </c>
      <c r="P264" s="110" t="s">
        <v>1653</v>
      </c>
      <c r="Q264" s="360"/>
      <c r="R264" s="373" t="s">
        <v>1687</v>
      </c>
      <c r="S264" s="116" t="s">
        <v>2113</v>
      </c>
      <c r="T264" s="209" t="s">
        <v>1974</v>
      </c>
      <c r="U264" s="331"/>
      <c r="V264" s="159"/>
      <c r="W264" s="159"/>
      <c r="X264" s="159"/>
      <c r="Y264" s="159"/>
      <c r="Z264" s="159"/>
      <c r="AA264" s="159"/>
      <c r="AB264" s="159"/>
      <c r="AC264" s="159"/>
      <c r="AD264" s="159"/>
      <c r="AE264" s="159"/>
      <c r="AF264" s="159"/>
      <c r="AG264" s="159"/>
      <c r="AH264" s="159"/>
      <c r="AI264" s="159"/>
      <c r="AJ264" s="159"/>
      <c r="AK264" s="159"/>
      <c r="AL264" s="159"/>
      <c r="AM264" s="159"/>
      <c r="AN264" s="159"/>
      <c r="AO264" s="159"/>
      <c r="AP264" s="159"/>
      <c r="AQ264" s="159"/>
      <c r="AR264" s="159"/>
      <c r="AS264" s="176"/>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59"/>
      <c r="BS264" s="159"/>
      <c r="BT264" s="159"/>
      <c r="BU264" s="159"/>
      <c r="BV264" s="159"/>
      <c r="BW264" s="159"/>
      <c r="BX264" s="159"/>
      <c r="BY264" s="159"/>
      <c r="BZ264" s="159"/>
      <c r="CA264" s="159"/>
      <c r="CB264" s="159"/>
      <c r="CC264" s="159"/>
      <c r="CD264" s="159"/>
      <c r="CE264" s="159"/>
      <c r="CF264" s="159"/>
      <c r="CG264" s="159"/>
      <c r="CH264" s="159"/>
      <c r="CI264" s="159"/>
      <c r="CJ264" s="159"/>
      <c r="CK264" s="159"/>
      <c r="CL264" s="159"/>
      <c r="CM264" s="159"/>
      <c r="CN264" s="159"/>
      <c r="CO264" s="159"/>
      <c r="CP264" s="174"/>
      <c r="CQ264" s="174"/>
      <c r="CR264" s="174"/>
      <c r="CS264" s="174"/>
      <c r="CT264" s="174"/>
      <c r="CU264" s="174"/>
      <c r="CV264" s="174"/>
      <c r="CW264" s="174"/>
      <c r="CX264" s="174"/>
      <c r="CY264" s="174"/>
      <c r="CZ264" s="174"/>
      <c r="DA264" s="174"/>
      <c r="DB264" s="174"/>
      <c r="DC264" s="174"/>
      <c r="DD264" s="174"/>
      <c r="DE264" s="174"/>
      <c r="DF264" s="174"/>
      <c r="DG264" s="174"/>
      <c r="DH264" s="174"/>
      <c r="DI264" s="174"/>
      <c r="DJ264" s="174"/>
      <c r="DK264" s="174"/>
      <c r="DL264" s="174"/>
      <c r="DM264" s="174"/>
    </row>
    <row r="265" spans="2:117">
      <c r="B265" s="14"/>
      <c r="C265" s="109" t="s">
        <v>1968</v>
      </c>
      <c r="D265" s="109">
        <f t="shared" si="28"/>
        <v>112</v>
      </c>
      <c r="E265" s="109">
        <f t="shared" ref="E265:E270" si="29">D264+1</f>
        <v>112</v>
      </c>
      <c r="F265" s="109">
        <v>1</v>
      </c>
      <c r="G265" s="109"/>
      <c r="H265" s="110" t="s">
        <v>1672</v>
      </c>
      <c r="I265" s="109"/>
      <c r="J265" s="111" t="s">
        <v>1970</v>
      </c>
      <c r="K265" s="112"/>
      <c r="L265" s="112"/>
      <c r="M265" s="109"/>
      <c r="N265" s="109"/>
      <c r="O265" s="8"/>
      <c r="P265" s="8" t="s">
        <v>1653</v>
      </c>
      <c r="Q265" s="8"/>
      <c r="R265" s="372"/>
      <c r="S265" s="80"/>
      <c r="T265" s="209"/>
      <c r="U265" s="331"/>
      <c r="V265" s="159"/>
      <c r="W265" s="159"/>
      <c r="X265" s="159"/>
      <c r="Y265" s="159"/>
      <c r="Z265" s="159"/>
      <c r="AA265" s="159"/>
      <c r="AB265" s="159"/>
      <c r="AC265" s="159"/>
      <c r="AD265" s="159"/>
      <c r="AE265" s="159"/>
      <c r="AF265" s="159"/>
      <c r="AG265" s="159"/>
      <c r="AH265" s="159"/>
      <c r="AI265" s="159"/>
      <c r="AJ265" s="159"/>
      <c r="AK265" s="159"/>
      <c r="AL265" s="159"/>
      <c r="AM265" s="159"/>
      <c r="AN265" s="159"/>
      <c r="AO265" s="159"/>
      <c r="AP265" s="159"/>
      <c r="AQ265" s="159"/>
      <c r="AR265" s="159"/>
      <c r="AS265" s="176"/>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59"/>
      <c r="BS265" s="159"/>
      <c r="BT265" s="159"/>
      <c r="BU265" s="159"/>
      <c r="BV265" s="159"/>
      <c r="BW265" s="159"/>
      <c r="BX265" s="159"/>
      <c r="BY265" s="159"/>
      <c r="BZ265" s="159"/>
      <c r="CA265" s="159"/>
      <c r="CB265" s="159"/>
      <c r="CC265" s="159"/>
      <c r="CD265" s="159"/>
      <c r="CE265" s="159"/>
      <c r="CF265" s="159"/>
      <c r="CG265" s="159"/>
      <c r="CH265" s="159"/>
      <c r="CI265" s="159"/>
      <c r="CJ265" s="159"/>
      <c r="CK265" s="159"/>
      <c r="CL265" s="159"/>
      <c r="CM265" s="159"/>
      <c r="CN265" s="159"/>
      <c r="CO265" s="159"/>
      <c r="CP265" s="174"/>
      <c r="CQ265" s="174"/>
      <c r="CR265" s="174"/>
      <c r="CS265" s="174"/>
      <c r="CT265" s="174"/>
      <c r="CU265" s="174"/>
      <c r="CV265" s="174"/>
      <c r="CW265" s="174"/>
      <c r="CX265" s="174"/>
      <c r="CY265" s="174"/>
      <c r="CZ265" s="174"/>
      <c r="DA265" s="174"/>
      <c r="DB265" s="174"/>
      <c r="DC265" s="174"/>
      <c r="DD265" s="174"/>
      <c r="DE265" s="174"/>
      <c r="DF265" s="174"/>
      <c r="DG265" s="174"/>
      <c r="DH265" s="174"/>
      <c r="DI265" s="174"/>
      <c r="DJ265" s="174"/>
      <c r="DK265" s="174"/>
      <c r="DL265" s="174"/>
      <c r="DM265" s="174"/>
    </row>
    <row r="266" spans="2:117">
      <c r="B266" s="14"/>
      <c r="C266" s="109" t="s">
        <v>1968</v>
      </c>
      <c r="D266" s="109">
        <f t="shared" si="28"/>
        <v>115</v>
      </c>
      <c r="E266" s="109">
        <f t="shared" si="29"/>
        <v>113</v>
      </c>
      <c r="F266" s="109">
        <v>3</v>
      </c>
      <c r="G266" s="109"/>
      <c r="H266" s="110" t="s">
        <v>1672</v>
      </c>
      <c r="I266" s="109"/>
      <c r="J266" s="111" t="s">
        <v>1970</v>
      </c>
      <c r="K266" s="112"/>
      <c r="L266" s="112"/>
      <c r="M266" s="109"/>
      <c r="N266" s="109"/>
      <c r="O266" s="8"/>
      <c r="P266" s="8" t="s">
        <v>1653</v>
      </c>
      <c r="Q266" s="8"/>
      <c r="R266" s="372"/>
      <c r="S266" s="80"/>
      <c r="T266" s="209"/>
      <c r="U266" s="331"/>
      <c r="V266" s="159"/>
      <c r="W266" s="159"/>
      <c r="X266" s="159"/>
      <c r="Y266" s="159"/>
      <c r="Z266" s="159"/>
      <c r="AA266" s="159"/>
      <c r="AB266" s="159"/>
      <c r="AC266" s="159"/>
      <c r="AD266" s="159"/>
      <c r="AE266" s="159"/>
      <c r="AF266" s="159"/>
      <c r="AG266" s="159"/>
      <c r="AH266" s="159"/>
      <c r="AI266" s="159"/>
      <c r="AJ266" s="159"/>
      <c r="AK266" s="159"/>
      <c r="AL266" s="159"/>
      <c r="AM266" s="159"/>
      <c r="AN266" s="159"/>
      <c r="AO266" s="159"/>
      <c r="AP266" s="159"/>
      <c r="AQ266" s="159"/>
      <c r="AR266" s="159"/>
      <c r="AS266" s="176"/>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59"/>
      <c r="BS266" s="159"/>
      <c r="BT266" s="159"/>
      <c r="BU266" s="159"/>
      <c r="BV266" s="159"/>
      <c r="BW266" s="159"/>
      <c r="BX266" s="159"/>
      <c r="BY266" s="159"/>
      <c r="BZ266" s="159"/>
      <c r="CA266" s="159"/>
      <c r="CB266" s="159"/>
      <c r="CC266" s="159"/>
      <c r="CD266" s="159"/>
      <c r="CE266" s="159"/>
      <c r="CF266" s="159"/>
      <c r="CG266" s="159"/>
      <c r="CH266" s="159"/>
      <c r="CI266" s="159"/>
      <c r="CJ266" s="159"/>
      <c r="CK266" s="159"/>
      <c r="CL266" s="159"/>
      <c r="CM266" s="159"/>
      <c r="CN266" s="159"/>
      <c r="CO266" s="159"/>
      <c r="CP266" s="174"/>
      <c r="CQ266" s="174"/>
      <c r="CR266" s="174"/>
      <c r="CS266" s="174"/>
      <c r="CT266" s="174"/>
      <c r="CU266" s="174"/>
      <c r="CV266" s="174"/>
      <c r="CW266" s="174"/>
      <c r="CX266" s="174"/>
      <c r="CY266" s="174"/>
      <c r="CZ266" s="174"/>
      <c r="DA266" s="174"/>
      <c r="DB266" s="174"/>
      <c r="DC266" s="174"/>
      <c r="DD266" s="174"/>
      <c r="DE266" s="174"/>
      <c r="DF266" s="174"/>
      <c r="DG266" s="174"/>
      <c r="DH266" s="174"/>
      <c r="DI266" s="174"/>
      <c r="DJ266" s="174"/>
      <c r="DK266" s="174"/>
      <c r="DL266" s="174"/>
      <c r="DM266" s="174"/>
    </row>
    <row r="267" spans="2:117">
      <c r="B267" s="14"/>
      <c r="C267" s="109" t="s">
        <v>1968</v>
      </c>
      <c r="D267" s="109">
        <f t="shared" si="28"/>
        <v>118</v>
      </c>
      <c r="E267" s="109">
        <f t="shared" si="29"/>
        <v>116</v>
      </c>
      <c r="F267" s="109">
        <v>3</v>
      </c>
      <c r="G267" s="109"/>
      <c r="H267" s="110" t="s">
        <v>1672</v>
      </c>
      <c r="I267" s="109"/>
      <c r="J267" s="111" t="s">
        <v>1970</v>
      </c>
      <c r="K267" s="112"/>
      <c r="L267" s="112"/>
      <c r="M267" s="109"/>
      <c r="N267" s="109"/>
      <c r="O267" s="8"/>
      <c r="P267" s="8" t="s">
        <v>1653</v>
      </c>
      <c r="Q267" s="8"/>
      <c r="R267" s="372"/>
      <c r="S267" s="80"/>
      <c r="T267" s="209"/>
      <c r="U267" s="331"/>
      <c r="V267" s="159"/>
      <c r="W267" s="159"/>
      <c r="X267" s="159"/>
      <c r="Y267" s="159"/>
      <c r="Z267" s="159"/>
      <c r="AA267" s="159"/>
      <c r="AB267" s="159"/>
      <c r="AC267" s="159"/>
      <c r="AD267" s="159"/>
      <c r="AE267" s="159"/>
      <c r="AF267" s="159"/>
      <c r="AG267" s="159"/>
      <c r="AH267" s="159"/>
      <c r="AI267" s="159"/>
      <c r="AJ267" s="159"/>
      <c r="AK267" s="159"/>
      <c r="AL267" s="159"/>
      <c r="AM267" s="159"/>
      <c r="AN267" s="159"/>
      <c r="AO267" s="159"/>
      <c r="AP267" s="159"/>
      <c r="AQ267" s="159"/>
      <c r="AR267" s="159"/>
      <c r="AS267" s="176"/>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59"/>
      <c r="BS267" s="159"/>
      <c r="BT267" s="159"/>
      <c r="BU267" s="159"/>
      <c r="BV267" s="159"/>
      <c r="BW267" s="159"/>
      <c r="BX267" s="159"/>
      <c r="BY267" s="159"/>
      <c r="BZ267" s="159"/>
      <c r="CA267" s="159"/>
      <c r="CB267" s="159"/>
      <c r="CC267" s="159"/>
      <c r="CD267" s="159"/>
      <c r="CE267" s="159"/>
      <c r="CF267" s="159"/>
      <c r="CG267" s="159"/>
      <c r="CH267" s="159"/>
      <c r="CI267" s="159"/>
      <c r="CJ267" s="159"/>
      <c r="CK267" s="159"/>
      <c r="CL267" s="159"/>
      <c r="CM267" s="159"/>
      <c r="CN267" s="159"/>
      <c r="CO267" s="159"/>
      <c r="CP267" s="174"/>
      <c r="CQ267" s="174"/>
      <c r="CR267" s="174"/>
      <c r="CS267" s="174"/>
      <c r="CT267" s="174"/>
      <c r="CU267" s="174"/>
      <c r="CV267" s="174"/>
      <c r="CW267" s="174"/>
      <c r="CX267" s="174"/>
      <c r="CY267" s="174"/>
      <c r="CZ267" s="174"/>
      <c r="DA267" s="174"/>
      <c r="DB267" s="174"/>
      <c r="DC267" s="174"/>
      <c r="DD267" s="174"/>
      <c r="DE267" s="174"/>
      <c r="DF267" s="174"/>
      <c r="DG267" s="174"/>
      <c r="DH267" s="174"/>
      <c r="DI267" s="174"/>
      <c r="DJ267" s="174"/>
      <c r="DK267" s="174"/>
      <c r="DL267" s="174"/>
      <c r="DM267" s="174"/>
    </row>
    <row r="268" spans="2:117">
      <c r="B268" s="14"/>
      <c r="C268" s="109" t="s">
        <v>1968</v>
      </c>
      <c r="D268" s="109">
        <f t="shared" si="28"/>
        <v>122</v>
      </c>
      <c r="E268" s="109">
        <f t="shared" si="29"/>
        <v>119</v>
      </c>
      <c r="F268" s="109">
        <v>4</v>
      </c>
      <c r="G268" s="109"/>
      <c r="H268" s="110" t="s">
        <v>1672</v>
      </c>
      <c r="I268" s="109"/>
      <c r="J268" s="111" t="s">
        <v>1970</v>
      </c>
      <c r="K268" s="112"/>
      <c r="L268" s="112"/>
      <c r="M268" s="109"/>
      <c r="N268" s="109"/>
      <c r="O268" s="8"/>
      <c r="P268" s="8" t="s">
        <v>1653</v>
      </c>
      <c r="Q268" s="8"/>
      <c r="R268" s="372"/>
      <c r="S268" s="80"/>
      <c r="T268" s="209"/>
      <c r="U268" s="331"/>
      <c r="V268" s="159"/>
      <c r="W268" s="159"/>
      <c r="X268" s="159"/>
      <c r="Y268" s="159"/>
      <c r="Z268" s="159"/>
      <c r="AA268" s="159"/>
      <c r="AB268" s="159"/>
      <c r="AC268" s="159"/>
      <c r="AD268" s="159"/>
      <c r="AE268" s="159"/>
      <c r="AF268" s="159"/>
      <c r="AG268" s="159"/>
      <c r="AH268" s="159"/>
      <c r="AI268" s="159"/>
      <c r="AJ268" s="159"/>
      <c r="AK268" s="159"/>
      <c r="AL268" s="159"/>
      <c r="AM268" s="159"/>
      <c r="AN268" s="159"/>
      <c r="AO268" s="159"/>
      <c r="AP268" s="159"/>
      <c r="AQ268" s="159"/>
      <c r="AR268" s="159"/>
      <c r="AS268" s="176"/>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59"/>
      <c r="BS268" s="159"/>
      <c r="BT268" s="159"/>
      <c r="BU268" s="159"/>
      <c r="BV268" s="159"/>
      <c r="BW268" s="159"/>
      <c r="BX268" s="159"/>
      <c r="BY268" s="159"/>
      <c r="BZ268" s="159"/>
      <c r="CA268" s="159"/>
      <c r="CB268" s="159"/>
      <c r="CC268" s="159"/>
      <c r="CD268" s="159"/>
      <c r="CE268" s="159"/>
      <c r="CF268" s="159"/>
      <c r="CG268" s="159"/>
      <c r="CH268" s="159"/>
      <c r="CI268" s="159"/>
      <c r="CJ268" s="159"/>
      <c r="CK268" s="159"/>
      <c r="CL268" s="159"/>
      <c r="CM268" s="159"/>
      <c r="CN268" s="159"/>
      <c r="CO268" s="159"/>
      <c r="CP268" s="174"/>
      <c r="CQ268" s="174"/>
      <c r="CR268" s="174"/>
      <c r="CS268" s="174"/>
      <c r="CT268" s="174"/>
      <c r="CU268" s="174"/>
      <c r="CV268" s="174"/>
      <c r="CW268" s="174"/>
      <c r="CX268" s="174"/>
      <c r="CY268" s="174"/>
      <c r="CZ268" s="174"/>
      <c r="DA268" s="174"/>
      <c r="DB268" s="174"/>
      <c r="DC268" s="174"/>
      <c r="DD268" s="174"/>
      <c r="DE268" s="174"/>
      <c r="DF268" s="174"/>
      <c r="DG268" s="174"/>
      <c r="DH268" s="174"/>
      <c r="DI268" s="174"/>
      <c r="DJ268" s="174"/>
      <c r="DK268" s="174"/>
      <c r="DL268" s="174"/>
      <c r="DM268" s="174"/>
    </row>
    <row r="269" spans="2:117">
      <c r="B269" s="14"/>
      <c r="C269" s="109" t="s">
        <v>1968</v>
      </c>
      <c r="D269" s="109">
        <f t="shared" si="28"/>
        <v>123</v>
      </c>
      <c r="E269" s="109">
        <f t="shared" si="29"/>
        <v>123</v>
      </c>
      <c r="F269" s="109">
        <v>1</v>
      </c>
      <c r="G269" s="109"/>
      <c r="H269" s="110" t="s">
        <v>1672</v>
      </c>
      <c r="I269" s="109"/>
      <c r="J269" s="111" t="s">
        <v>1970</v>
      </c>
      <c r="K269" s="112"/>
      <c r="L269" s="112"/>
      <c r="M269" s="109"/>
      <c r="N269" s="109"/>
      <c r="O269" s="8"/>
      <c r="P269" s="8" t="s">
        <v>1653</v>
      </c>
      <c r="Q269" s="8"/>
      <c r="R269" s="372"/>
      <c r="S269" s="80"/>
      <c r="T269" s="209"/>
      <c r="U269" s="331"/>
      <c r="V269" s="159"/>
      <c r="W269" s="159"/>
      <c r="X269" s="159"/>
      <c r="Y269" s="159"/>
      <c r="Z269" s="159"/>
      <c r="AA269" s="159"/>
      <c r="AB269" s="159"/>
      <c r="AC269" s="159"/>
      <c r="AD269" s="159"/>
      <c r="AE269" s="159"/>
      <c r="AF269" s="159"/>
      <c r="AG269" s="159"/>
      <c r="AH269" s="159"/>
      <c r="AI269" s="159"/>
      <c r="AJ269" s="159"/>
      <c r="AK269" s="159"/>
      <c r="AL269" s="159"/>
      <c r="AM269" s="159"/>
      <c r="AN269" s="159"/>
      <c r="AO269" s="159"/>
      <c r="AP269" s="159"/>
      <c r="AQ269" s="159"/>
      <c r="AR269" s="159"/>
      <c r="AS269" s="176"/>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59"/>
      <c r="BS269" s="159"/>
      <c r="BT269" s="159"/>
      <c r="BU269" s="159"/>
      <c r="BV269" s="159"/>
      <c r="BW269" s="159"/>
      <c r="BX269" s="159"/>
      <c r="BY269" s="159"/>
      <c r="BZ269" s="159"/>
      <c r="CA269" s="159"/>
      <c r="CB269" s="159"/>
      <c r="CC269" s="159"/>
      <c r="CD269" s="159"/>
      <c r="CE269" s="159"/>
      <c r="CF269" s="159"/>
      <c r="CG269" s="159"/>
      <c r="CH269" s="159"/>
      <c r="CI269" s="159"/>
      <c r="CJ269" s="159"/>
      <c r="CK269" s="159"/>
      <c r="CL269" s="159"/>
      <c r="CM269" s="159"/>
      <c r="CN269" s="159"/>
      <c r="CO269" s="159"/>
      <c r="CP269" s="174"/>
      <c r="CQ269" s="174"/>
      <c r="CR269" s="174"/>
      <c r="CS269" s="174"/>
      <c r="CT269" s="174"/>
      <c r="CU269" s="174"/>
      <c r="CV269" s="174"/>
      <c r="CW269" s="174"/>
      <c r="CX269" s="174"/>
      <c r="CY269" s="174"/>
      <c r="CZ269" s="174"/>
      <c r="DA269" s="174"/>
      <c r="DB269" s="174"/>
      <c r="DC269" s="174"/>
      <c r="DD269" s="174"/>
      <c r="DE269" s="174"/>
      <c r="DF269" s="174"/>
      <c r="DG269" s="174"/>
      <c r="DH269" s="174"/>
      <c r="DI269" s="174"/>
      <c r="DJ269" s="174"/>
      <c r="DK269" s="174"/>
      <c r="DL269" s="174"/>
      <c r="DM269" s="174"/>
    </row>
    <row r="270" spans="2:117">
      <c r="B270" s="14"/>
      <c r="C270" s="109" t="s">
        <v>1968</v>
      </c>
      <c r="D270" s="109">
        <f t="shared" si="28"/>
        <v>125</v>
      </c>
      <c r="E270" s="109">
        <f t="shared" si="29"/>
        <v>124</v>
      </c>
      <c r="F270" s="109">
        <v>2</v>
      </c>
      <c r="G270" s="109"/>
      <c r="H270" s="110" t="s">
        <v>1672</v>
      </c>
      <c r="I270" s="109"/>
      <c r="J270" s="111" t="s">
        <v>1970</v>
      </c>
      <c r="K270" s="112"/>
      <c r="L270" s="112"/>
      <c r="M270" s="109"/>
      <c r="N270" s="109"/>
      <c r="O270" s="8"/>
      <c r="P270" s="8" t="s">
        <v>1653</v>
      </c>
      <c r="Q270" s="8"/>
      <c r="R270" s="372"/>
      <c r="S270" s="80"/>
      <c r="T270" s="209"/>
      <c r="U270" s="331"/>
      <c r="V270" s="159"/>
      <c r="W270" s="159"/>
      <c r="X270" s="159"/>
      <c r="Y270" s="159"/>
      <c r="Z270" s="159"/>
      <c r="AA270" s="159"/>
      <c r="AB270" s="159"/>
      <c r="AC270" s="159"/>
      <c r="AD270" s="159"/>
      <c r="AE270" s="159"/>
      <c r="AF270" s="159"/>
      <c r="AG270" s="159"/>
      <c r="AH270" s="159"/>
      <c r="AI270" s="159"/>
      <c r="AJ270" s="159"/>
      <c r="AK270" s="159"/>
      <c r="AL270" s="159"/>
      <c r="AM270" s="159"/>
      <c r="AN270" s="159"/>
      <c r="AO270" s="159"/>
      <c r="AP270" s="159"/>
      <c r="AQ270" s="159"/>
      <c r="AR270" s="159"/>
      <c r="AS270" s="176"/>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59"/>
      <c r="BS270" s="159"/>
      <c r="BT270" s="159"/>
      <c r="BU270" s="159"/>
      <c r="BV270" s="159"/>
      <c r="BW270" s="159"/>
      <c r="BX270" s="159"/>
      <c r="BY270" s="159"/>
      <c r="BZ270" s="159"/>
      <c r="CA270" s="159"/>
      <c r="CB270" s="159"/>
      <c r="CC270" s="159"/>
      <c r="CD270" s="159"/>
      <c r="CE270" s="159"/>
      <c r="CF270" s="159"/>
      <c r="CG270" s="159"/>
      <c r="CH270" s="159"/>
      <c r="CI270" s="159"/>
      <c r="CJ270" s="159"/>
      <c r="CK270" s="159"/>
      <c r="CL270" s="159"/>
      <c r="CM270" s="159"/>
      <c r="CN270" s="159"/>
      <c r="CO270" s="159"/>
      <c r="CP270" s="174"/>
      <c r="CQ270" s="174"/>
      <c r="CR270" s="174"/>
      <c r="CS270" s="174"/>
      <c r="CT270" s="174"/>
      <c r="CU270" s="174"/>
      <c r="CV270" s="174"/>
      <c r="CW270" s="174"/>
      <c r="CX270" s="174"/>
      <c r="CY270" s="174"/>
      <c r="CZ270" s="174"/>
      <c r="DA270" s="174"/>
      <c r="DB270" s="174"/>
      <c r="DC270" s="174"/>
      <c r="DD270" s="174"/>
      <c r="DE270" s="174"/>
      <c r="DF270" s="174"/>
      <c r="DG270" s="174"/>
      <c r="DH270" s="174"/>
      <c r="DI270" s="174"/>
      <c r="DJ270" s="174"/>
      <c r="DK270" s="174"/>
      <c r="DL270" s="174"/>
      <c r="DM270" s="174"/>
    </row>
    <row r="271" spans="2:117">
      <c r="B271" s="14"/>
      <c r="C271" s="109" t="s">
        <v>1968</v>
      </c>
      <c r="D271" s="109">
        <f t="shared" si="28"/>
        <v>127</v>
      </c>
      <c r="E271" s="109">
        <f>D270+1</f>
        <v>126</v>
      </c>
      <c r="F271" s="109">
        <v>2</v>
      </c>
      <c r="G271" s="109"/>
      <c r="H271" s="110" t="s">
        <v>1672</v>
      </c>
      <c r="I271" s="109"/>
      <c r="J271" s="111" t="s">
        <v>1970</v>
      </c>
      <c r="K271" s="112"/>
      <c r="L271" s="112"/>
      <c r="M271" s="109"/>
      <c r="N271" s="109"/>
      <c r="O271" s="8"/>
      <c r="P271" s="8" t="s">
        <v>1653</v>
      </c>
      <c r="Q271" s="8"/>
      <c r="R271" s="372"/>
      <c r="S271" s="80"/>
      <c r="T271" s="209"/>
      <c r="U271" s="331"/>
      <c r="V271" s="159"/>
      <c r="W271" s="159"/>
      <c r="X271" s="159"/>
      <c r="Y271" s="159"/>
      <c r="Z271" s="159"/>
      <c r="AA271" s="159"/>
      <c r="AB271" s="159"/>
      <c r="AC271" s="159"/>
      <c r="AD271" s="159"/>
      <c r="AE271" s="159"/>
      <c r="AF271" s="159"/>
      <c r="AG271" s="159"/>
      <c r="AH271" s="159"/>
      <c r="AI271" s="159"/>
      <c r="AJ271" s="159"/>
      <c r="AK271" s="159"/>
      <c r="AL271" s="159"/>
      <c r="AM271" s="159"/>
      <c r="AN271" s="159"/>
      <c r="AO271" s="159"/>
      <c r="AP271" s="159"/>
      <c r="AQ271" s="159"/>
      <c r="AR271" s="159"/>
      <c r="AS271" s="176"/>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59"/>
      <c r="BS271" s="159"/>
      <c r="BT271" s="159"/>
      <c r="BU271" s="159"/>
      <c r="BV271" s="159"/>
      <c r="BW271" s="159"/>
      <c r="BX271" s="159"/>
      <c r="BY271" s="159"/>
      <c r="BZ271" s="159"/>
      <c r="CA271" s="159"/>
      <c r="CB271" s="159"/>
      <c r="CC271" s="159"/>
      <c r="CD271" s="159"/>
      <c r="CE271" s="159"/>
      <c r="CF271" s="159"/>
      <c r="CG271" s="159"/>
      <c r="CH271" s="159"/>
      <c r="CI271" s="159"/>
      <c r="CJ271" s="159"/>
      <c r="CK271" s="159"/>
      <c r="CL271" s="159"/>
      <c r="CM271" s="159"/>
      <c r="CN271" s="159"/>
      <c r="CO271" s="159"/>
      <c r="CP271" s="174"/>
      <c r="CQ271" s="174"/>
      <c r="CR271" s="174"/>
      <c r="CS271" s="174"/>
      <c r="CT271" s="174"/>
      <c r="CU271" s="174"/>
      <c r="CV271" s="174"/>
      <c r="CW271" s="174"/>
      <c r="CX271" s="174"/>
      <c r="CY271" s="174"/>
      <c r="CZ271" s="174"/>
      <c r="DA271" s="174"/>
      <c r="DB271" s="174"/>
      <c r="DC271" s="174"/>
      <c r="DD271" s="174"/>
      <c r="DE271" s="174"/>
      <c r="DF271" s="174"/>
      <c r="DG271" s="174"/>
      <c r="DH271" s="174"/>
      <c r="DI271" s="174"/>
      <c r="DJ271" s="174"/>
      <c r="DK271" s="174"/>
      <c r="DL271" s="174"/>
      <c r="DM271" s="174"/>
    </row>
    <row r="272" spans="2:117">
      <c r="B272" s="14"/>
      <c r="C272" s="109"/>
      <c r="D272" s="109"/>
      <c r="E272" s="109"/>
      <c r="F272" s="109"/>
      <c r="G272" s="109"/>
      <c r="H272" s="110"/>
      <c r="I272" s="109"/>
      <c r="J272" s="134"/>
      <c r="K272" s="109"/>
      <c r="L272" s="109"/>
      <c r="M272" s="109"/>
      <c r="N272" s="109"/>
      <c r="O272" s="8"/>
      <c r="P272" s="8"/>
      <c r="Q272" s="8"/>
      <c r="R272" s="372"/>
      <c r="S272" s="80"/>
      <c r="T272" s="209"/>
      <c r="U272" s="331"/>
      <c r="V272" s="159"/>
      <c r="W272" s="159"/>
      <c r="X272" s="159"/>
      <c r="Y272" s="159"/>
      <c r="Z272" s="159"/>
      <c r="AA272" s="159"/>
      <c r="AB272" s="159"/>
      <c r="AC272" s="159"/>
      <c r="AD272" s="159"/>
      <c r="AE272" s="159"/>
      <c r="AF272" s="159"/>
      <c r="AG272" s="159"/>
      <c r="AH272" s="159"/>
      <c r="AI272" s="159"/>
      <c r="AJ272" s="159"/>
      <c r="AK272" s="159"/>
      <c r="AL272" s="159"/>
      <c r="AM272" s="159"/>
      <c r="AN272" s="159"/>
      <c r="AO272" s="159"/>
      <c r="AP272" s="159"/>
      <c r="AQ272" s="159"/>
      <c r="AR272" s="159"/>
      <c r="AS272" s="176"/>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59"/>
      <c r="BS272" s="159"/>
      <c r="BT272" s="159"/>
      <c r="BU272" s="159"/>
      <c r="BV272" s="159"/>
      <c r="BW272" s="159"/>
      <c r="BX272" s="159"/>
      <c r="BY272" s="159"/>
      <c r="BZ272" s="159"/>
      <c r="CA272" s="159"/>
      <c r="CB272" s="159"/>
      <c r="CC272" s="159"/>
      <c r="CD272" s="159"/>
      <c r="CE272" s="159"/>
      <c r="CF272" s="159"/>
      <c r="CG272" s="159"/>
      <c r="CH272" s="159"/>
      <c r="CI272" s="159"/>
      <c r="CJ272" s="159"/>
      <c r="CK272" s="159"/>
      <c r="CL272" s="159"/>
      <c r="CM272" s="159"/>
      <c r="CN272" s="159"/>
      <c r="CO272" s="159"/>
      <c r="CP272" s="174"/>
      <c r="CQ272" s="174"/>
      <c r="CR272" s="174"/>
      <c r="CS272" s="174"/>
      <c r="CT272" s="174"/>
      <c r="CU272" s="174"/>
      <c r="CV272" s="174"/>
      <c r="CW272" s="174"/>
      <c r="CX272" s="174"/>
      <c r="CY272" s="174"/>
      <c r="CZ272" s="174"/>
      <c r="DA272" s="174"/>
      <c r="DB272" s="174"/>
      <c r="DC272" s="174"/>
      <c r="DD272" s="174"/>
      <c r="DE272" s="174"/>
      <c r="DF272" s="174"/>
      <c r="DG272" s="174"/>
      <c r="DH272" s="174"/>
      <c r="DI272" s="174"/>
      <c r="DJ272" s="174"/>
      <c r="DK272" s="174"/>
      <c r="DL272" s="174"/>
      <c r="DM272" s="174"/>
    </row>
    <row r="273" spans="2:117">
      <c r="B273" s="14"/>
      <c r="C273" s="109" t="s">
        <v>2114</v>
      </c>
      <c r="D273" s="109">
        <f t="shared" ref="D273:D352" si="30">E273+F273-1</f>
        <v>4</v>
      </c>
      <c r="E273" s="109">
        <v>0</v>
      </c>
      <c r="F273" s="109">
        <v>5</v>
      </c>
      <c r="G273" s="109"/>
      <c r="H273" s="110" t="s">
        <v>1672</v>
      </c>
      <c r="I273" s="109" t="s">
        <v>2115</v>
      </c>
      <c r="J273" s="111" t="s">
        <v>2116</v>
      </c>
      <c r="K273" s="112" t="s">
        <v>1675</v>
      </c>
      <c r="L273" s="112">
        <v>6</v>
      </c>
      <c r="M273" s="109"/>
      <c r="N273" s="109"/>
      <c r="O273" s="8"/>
      <c r="P273" s="8" t="s">
        <v>1540</v>
      </c>
      <c r="Q273" s="8"/>
      <c r="R273" s="383"/>
      <c r="S273" s="27"/>
      <c r="T273" s="209" t="s">
        <v>1468</v>
      </c>
      <c r="U273" s="331"/>
      <c r="V273" s="159"/>
      <c r="W273" s="159"/>
      <c r="X273" s="159"/>
      <c r="Y273" s="159"/>
      <c r="Z273" s="159"/>
      <c r="AA273" s="159"/>
      <c r="AB273" s="159"/>
      <c r="AC273" s="159"/>
      <c r="AD273" s="159"/>
      <c r="AE273" s="159"/>
      <c r="AF273" s="159"/>
      <c r="AG273" s="159"/>
      <c r="AH273" s="159"/>
      <c r="AI273" s="159"/>
      <c r="AJ273" s="159"/>
      <c r="AK273" s="159"/>
      <c r="AL273" s="159"/>
      <c r="AM273" s="159"/>
      <c r="AN273" s="159"/>
      <c r="AO273" s="159"/>
      <c r="AP273" s="159"/>
      <c r="AQ273" s="159"/>
      <c r="AR273" s="159"/>
      <c r="AS273" s="176"/>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59"/>
      <c r="BS273" s="159"/>
      <c r="BT273" s="159"/>
      <c r="BU273" s="159"/>
      <c r="BV273" s="159"/>
      <c r="BW273" s="159"/>
      <c r="BX273" s="159"/>
      <c r="BY273" s="159"/>
      <c r="BZ273" s="159"/>
      <c r="CA273" s="159"/>
      <c r="CB273" s="159"/>
      <c r="CC273" s="159"/>
      <c r="CD273" s="159"/>
      <c r="CE273" s="159"/>
      <c r="CF273" s="159"/>
      <c r="CG273" s="159"/>
      <c r="CH273" s="159"/>
      <c r="CI273" s="159"/>
      <c r="CJ273" s="159"/>
      <c r="CK273" s="159"/>
      <c r="CL273" s="159"/>
      <c r="CM273" s="159"/>
      <c r="CN273" s="159"/>
      <c r="CO273" s="159"/>
      <c r="CP273" s="174"/>
      <c r="CQ273" s="174"/>
      <c r="CR273" s="174"/>
      <c r="CS273" s="174"/>
      <c r="CT273" s="174"/>
      <c r="CU273" s="174"/>
      <c r="CV273" s="174"/>
      <c r="CW273" s="174"/>
      <c r="CX273" s="174"/>
      <c r="CY273" s="174"/>
      <c r="CZ273" s="174"/>
      <c r="DA273" s="174"/>
      <c r="DB273" s="174"/>
      <c r="DC273" s="174"/>
      <c r="DD273" s="174"/>
      <c r="DE273" s="174"/>
      <c r="DF273" s="174"/>
      <c r="DG273" s="174"/>
      <c r="DH273" s="174"/>
      <c r="DI273" s="174"/>
      <c r="DJ273" s="174"/>
      <c r="DK273" s="174"/>
      <c r="DL273" s="174"/>
      <c r="DM273" s="174"/>
    </row>
    <row r="274" spans="2:117">
      <c r="B274" s="14"/>
      <c r="C274" s="109" t="s">
        <v>2114</v>
      </c>
      <c r="D274" s="109">
        <f t="shared" si="30"/>
        <v>5</v>
      </c>
      <c r="E274" s="109">
        <f t="shared" ref="E274:E315" si="31">D273+1</f>
        <v>5</v>
      </c>
      <c r="F274" s="109">
        <v>1</v>
      </c>
      <c r="G274" s="109"/>
      <c r="H274" s="110" t="s">
        <v>2117</v>
      </c>
      <c r="I274" s="109" t="s">
        <v>2118</v>
      </c>
      <c r="J274" s="111" t="s">
        <v>2116</v>
      </c>
      <c r="K274" s="112"/>
      <c r="L274" s="112"/>
      <c r="M274" s="109"/>
      <c r="N274" s="109"/>
      <c r="O274" s="25" t="s">
        <v>1719</v>
      </c>
      <c r="P274" s="8" t="s">
        <v>1540</v>
      </c>
      <c r="Q274" s="8"/>
      <c r="R274" s="383"/>
      <c r="S274" s="27"/>
      <c r="T274" s="209" t="s">
        <v>1468</v>
      </c>
      <c r="U274" s="331"/>
      <c r="V274" s="159"/>
      <c r="W274" s="159"/>
      <c r="X274" s="159"/>
      <c r="Y274" s="159"/>
      <c r="Z274" s="159"/>
      <c r="AA274" s="159"/>
      <c r="AB274" s="159"/>
      <c r="AC274" s="159"/>
      <c r="AD274" s="159"/>
      <c r="AE274" s="159"/>
      <c r="AF274" s="159"/>
      <c r="AG274" s="159"/>
      <c r="AH274" s="159"/>
      <c r="AI274" s="159"/>
      <c r="AJ274" s="159"/>
      <c r="AK274" s="159"/>
      <c r="AL274" s="159"/>
      <c r="AM274" s="159"/>
      <c r="AN274" s="159"/>
      <c r="AO274" s="159"/>
      <c r="AP274" s="159"/>
      <c r="AQ274" s="159"/>
      <c r="AR274" s="159"/>
      <c r="AS274" s="176"/>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59"/>
      <c r="BS274" s="159"/>
      <c r="BT274" s="159"/>
      <c r="BU274" s="159"/>
      <c r="BV274" s="159"/>
      <c r="BW274" s="159"/>
      <c r="BX274" s="159"/>
      <c r="BY274" s="159"/>
      <c r="BZ274" s="159"/>
      <c r="CA274" s="159"/>
      <c r="CB274" s="159"/>
      <c r="CC274" s="159"/>
      <c r="CD274" s="159"/>
      <c r="CE274" s="159"/>
      <c r="CF274" s="159"/>
      <c r="CG274" s="159"/>
      <c r="CH274" s="159"/>
      <c r="CI274" s="159"/>
      <c r="CJ274" s="159"/>
      <c r="CK274" s="159"/>
      <c r="CL274" s="159"/>
      <c r="CM274" s="159"/>
      <c r="CN274" s="159"/>
      <c r="CO274" s="159"/>
      <c r="CP274" s="174"/>
      <c r="CQ274" s="174"/>
      <c r="CR274" s="174"/>
      <c r="CS274" s="174"/>
      <c r="CT274" s="174"/>
      <c r="CU274" s="174"/>
      <c r="CV274" s="174"/>
      <c r="CW274" s="174"/>
      <c r="CX274" s="174"/>
      <c r="CY274" s="174"/>
      <c r="CZ274" s="174"/>
      <c r="DA274" s="174"/>
      <c r="DB274" s="174"/>
      <c r="DC274" s="174"/>
      <c r="DD274" s="174"/>
      <c r="DE274" s="174"/>
      <c r="DF274" s="174"/>
      <c r="DG274" s="174"/>
      <c r="DH274" s="174"/>
      <c r="DI274" s="174"/>
      <c r="DJ274" s="174"/>
      <c r="DK274" s="174"/>
      <c r="DL274" s="174"/>
      <c r="DM274" s="174"/>
    </row>
    <row r="275" spans="2:117">
      <c r="B275" s="14"/>
      <c r="C275" s="109" t="s">
        <v>2114</v>
      </c>
      <c r="D275" s="109">
        <f t="shared" si="30"/>
        <v>10</v>
      </c>
      <c r="E275" s="109">
        <f t="shared" si="31"/>
        <v>6</v>
      </c>
      <c r="F275" s="109">
        <v>5</v>
      </c>
      <c r="G275" s="109"/>
      <c r="H275" s="110" t="s">
        <v>1672</v>
      </c>
      <c r="I275" s="109" t="s">
        <v>2119</v>
      </c>
      <c r="J275" s="111" t="s">
        <v>2116</v>
      </c>
      <c r="K275" s="112"/>
      <c r="L275" s="112"/>
      <c r="M275" s="109"/>
      <c r="N275" s="109"/>
      <c r="O275" s="8"/>
      <c r="P275" s="8" t="s">
        <v>1540</v>
      </c>
      <c r="Q275" s="8"/>
      <c r="R275" s="383"/>
      <c r="S275" s="27"/>
      <c r="T275" s="209" t="s">
        <v>1468</v>
      </c>
      <c r="U275" s="331"/>
      <c r="V275" s="159"/>
      <c r="W275" s="159"/>
      <c r="X275" s="159"/>
      <c r="Y275" s="159"/>
      <c r="Z275" s="159"/>
      <c r="AA275" s="159"/>
      <c r="AB275" s="159"/>
      <c r="AC275" s="159"/>
      <c r="AD275" s="159"/>
      <c r="AE275" s="159"/>
      <c r="AF275" s="159"/>
      <c r="AG275" s="159"/>
      <c r="AH275" s="159"/>
      <c r="AI275" s="159"/>
      <c r="AJ275" s="159"/>
      <c r="AK275" s="159"/>
      <c r="AL275" s="159"/>
      <c r="AM275" s="159"/>
      <c r="AN275" s="159"/>
      <c r="AO275" s="159"/>
      <c r="AP275" s="159"/>
      <c r="AQ275" s="159"/>
      <c r="AR275" s="159"/>
      <c r="AS275" s="176"/>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59"/>
      <c r="BS275" s="159"/>
      <c r="BT275" s="159"/>
      <c r="BU275" s="159"/>
      <c r="BV275" s="159"/>
      <c r="BW275" s="159"/>
      <c r="BX275" s="159"/>
      <c r="BY275" s="159"/>
      <c r="BZ275" s="159"/>
      <c r="CA275" s="159"/>
      <c r="CB275" s="159"/>
      <c r="CC275" s="159"/>
      <c r="CD275" s="159"/>
      <c r="CE275" s="159"/>
      <c r="CF275" s="159"/>
      <c r="CG275" s="159"/>
      <c r="CH275" s="159"/>
      <c r="CI275" s="159"/>
      <c r="CJ275" s="159"/>
      <c r="CK275" s="159"/>
      <c r="CL275" s="159"/>
      <c r="CM275" s="159"/>
      <c r="CN275" s="159"/>
      <c r="CO275" s="159"/>
      <c r="CP275" s="174"/>
      <c r="CQ275" s="174"/>
      <c r="CR275" s="174"/>
      <c r="CS275" s="174"/>
      <c r="CT275" s="174"/>
      <c r="CU275" s="174"/>
      <c r="CV275" s="174"/>
      <c r="CW275" s="174"/>
      <c r="CX275" s="174"/>
      <c r="CY275" s="174"/>
      <c r="CZ275" s="174"/>
      <c r="DA275" s="174"/>
      <c r="DB275" s="174"/>
      <c r="DC275" s="174"/>
      <c r="DD275" s="174"/>
      <c r="DE275" s="174"/>
      <c r="DF275" s="174"/>
      <c r="DG275" s="174"/>
      <c r="DH275" s="174"/>
      <c r="DI275" s="174"/>
      <c r="DJ275" s="174"/>
      <c r="DK275" s="174"/>
      <c r="DL275" s="174"/>
      <c r="DM275" s="174"/>
    </row>
    <row r="276" spans="2:117">
      <c r="B276" s="14"/>
      <c r="C276" s="109" t="s">
        <v>2114</v>
      </c>
      <c r="D276" s="109">
        <f t="shared" si="30"/>
        <v>11</v>
      </c>
      <c r="E276" s="109">
        <f t="shared" si="31"/>
        <v>11</v>
      </c>
      <c r="F276" s="109">
        <v>1</v>
      </c>
      <c r="G276" s="109"/>
      <c r="H276" s="110" t="s">
        <v>2117</v>
      </c>
      <c r="I276" s="109" t="s">
        <v>2120</v>
      </c>
      <c r="J276" s="111" t="s">
        <v>2116</v>
      </c>
      <c r="K276" s="112"/>
      <c r="L276" s="112"/>
      <c r="M276" s="109"/>
      <c r="N276" s="109"/>
      <c r="O276" s="25" t="s">
        <v>1719</v>
      </c>
      <c r="P276" s="8" t="s">
        <v>1540</v>
      </c>
      <c r="Q276" s="8"/>
      <c r="R276" s="383"/>
      <c r="S276" s="27"/>
      <c r="T276" s="209" t="s">
        <v>1468</v>
      </c>
      <c r="U276" s="331"/>
      <c r="V276" s="159"/>
      <c r="W276" s="159"/>
      <c r="X276" s="159"/>
      <c r="Y276" s="159"/>
      <c r="Z276" s="159"/>
      <c r="AA276" s="159"/>
      <c r="AB276" s="159"/>
      <c r="AC276" s="159"/>
      <c r="AD276" s="159"/>
      <c r="AE276" s="159"/>
      <c r="AF276" s="159"/>
      <c r="AG276" s="159"/>
      <c r="AH276" s="159"/>
      <c r="AI276" s="159"/>
      <c r="AJ276" s="159"/>
      <c r="AK276" s="159"/>
      <c r="AL276" s="159"/>
      <c r="AM276" s="159"/>
      <c r="AN276" s="159"/>
      <c r="AO276" s="159"/>
      <c r="AP276" s="159"/>
      <c r="AQ276" s="159"/>
      <c r="AR276" s="159"/>
      <c r="AS276" s="176"/>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59"/>
      <c r="BS276" s="159"/>
      <c r="BT276" s="159"/>
      <c r="BU276" s="159"/>
      <c r="BV276" s="159"/>
      <c r="BW276" s="159"/>
      <c r="BX276" s="159"/>
      <c r="BY276" s="159"/>
      <c r="BZ276" s="159"/>
      <c r="CA276" s="159"/>
      <c r="CB276" s="159"/>
      <c r="CC276" s="159"/>
      <c r="CD276" s="159"/>
      <c r="CE276" s="159"/>
      <c r="CF276" s="159"/>
      <c r="CG276" s="159"/>
      <c r="CH276" s="159"/>
      <c r="CI276" s="159"/>
      <c r="CJ276" s="159"/>
      <c r="CK276" s="159"/>
      <c r="CL276" s="159"/>
      <c r="CM276" s="159"/>
      <c r="CN276" s="159"/>
      <c r="CO276" s="159"/>
      <c r="CP276" s="174"/>
      <c r="CQ276" s="174"/>
      <c r="CR276" s="174"/>
      <c r="CS276" s="174"/>
      <c r="CT276" s="174"/>
      <c r="CU276" s="174"/>
      <c r="CV276" s="174"/>
      <c r="CW276" s="174"/>
      <c r="CX276" s="174"/>
      <c r="CY276" s="174"/>
      <c r="CZ276" s="174"/>
      <c r="DA276" s="174"/>
      <c r="DB276" s="174"/>
      <c r="DC276" s="174"/>
      <c r="DD276" s="174"/>
      <c r="DE276" s="174"/>
      <c r="DF276" s="174"/>
      <c r="DG276" s="174"/>
      <c r="DH276" s="174"/>
      <c r="DI276" s="174"/>
      <c r="DJ276" s="174"/>
      <c r="DK276" s="174"/>
      <c r="DL276" s="174"/>
      <c r="DM276" s="174"/>
    </row>
    <row r="277" spans="2:117">
      <c r="B277" s="14"/>
      <c r="C277" s="109" t="s">
        <v>2114</v>
      </c>
      <c r="D277" s="109">
        <f t="shared" si="30"/>
        <v>16</v>
      </c>
      <c r="E277" s="109">
        <f t="shared" si="31"/>
        <v>12</v>
      </c>
      <c r="F277" s="109">
        <v>5</v>
      </c>
      <c r="G277" s="109"/>
      <c r="H277" s="110" t="s">
        <v>1672</v>
      </c>
      <c r="I277" s="109" t="s">
        <v>2121</v>
      </c>
      <c r="J277" s="111" t="s">
        <v>2116</v>
      </c>
      <c r="K277" s="112"/>
      <c r="L277" s="112"/>
      <c r="M277" s="109"/>
      <c r="N277" s="109"/>
      <c r="O277" s="8"/>
      <c r="P277" s="8" t="s">
        <v>1540</v>
      </c>
      <c r="Q277" s="8"/>
      <c r="R277" s="383"/>
      <c r="S277" s="27"/>
      <c r="T277" s="209" t="s">
        <v>1468</v>
      </c>
      <c r="U277" s="331"/>
      <c r="V277" s="159"/>
      <c r="W277" s="159"/>
      <c r="X277" s="159"/>
      <c r="Y277" s="159"/>
      <c r="Z277" s="159"/>
      <c r="AA277" s="159"/>
      <c r="AB277" s="159"/>
      <c r="AC277" s="159"/>
      <c r="AD277" s="159"/>
      <c r="AE277" s="159"/>
      <c r="AF277" s="159"/>
      <c r="AG277" s="159"/>
      <c r="AH277" s="159"/>
      <c r="AI277" s="159"/>
      <c r="AJ277" s="159"/>
      <c r="AK277" s="159"/>
      <c r="AL277" s="159"/>
      <c r="AM277" s="159"/>
      <c r="AN277" s="159"/>
      <c r="AO277" s="159"/>
      <c r="AP277" s="159"/>
      <c r="AQ277" s="159"/>
      <c r="AR277" s="159"/>
      <c r="AS277" s="176"/>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59"/>
      <c r="BS277" s="159"/>
      <c r="BT277" s="159"/>
      <c r="BU277" s="159"/>
      <c r="BV277" s="159"/>
      <c r="BW277" s="159"/>
      <c r="BX277" s="159"/>
      <c r="BY277" s="159"/>
      <c r="BZ277" s="159"/>
      <c r="CA277" s="159"/>
      <c r="CB277" s="159"/>
      <c r="CC277" s="159"/>
      <c r="CD277" s="159"/>
      <c r="CE277" s="159"/>
      <c r="CF277" s="159"/>
      <c r="CG277" s="159"/>
      <c r="CH277" s="159"/>
      <c r="CI277" s="159"/>
      <c r="CJ277" s="159"/>
      <c r="CK277" s="159"/>
      <c r="CL277" s="159"/>
      <c r="CM277" s="159"/>
      <c r="CN277" s="159"/>
      <c r="CO277" s="159"/>
      <c r="CP277" s="174"/>
      <c r="CQ277" s="174"/>
      <c r="CR277" s="174"/>
      <c r="CS277" s="174"/>
      <c r="CT277" s="174"/>
      <c r="CU277" s="174"/>
      <c r="CV277" s="174"/>
      <c r="CW277" s="174"/>
      <c r="CX277" s="174"/>
      <c r="CY277" s="174"/>
      <c r="CZ277" s="174"/>
      <c r="DA277" s="174"/>
      <c r="DB277" s="174"/>
      <c r="DC277" s="174"/>
      <c r="DD277" s="174"/>
      <c r="DE277" s="174"/>
      <c r="DF277" s="174"/>
      <c r="DG277" s="174"/>
      <c r="DH277" s="174"/>
      <c r="DI277" s="174"/>
      <c r="DJ277" s="174"/>
      <c r="DK277" s="174"/>
      <c r="DL277" s="174"/>
      <c r="DM277" s="174"/>
    </row>
    <row r="278" spans="2:117">
      <c r="B278" s="14"/>
      <c r="C278" s="109" t="s">
        <v>2114</v>
      </c>
      <c r="D278" s="109">
        <f t="shared" si="30"/>
        <v>17</v>
      </c>
      <c r="E278" s="109">
        <f t="shared" si="31"/>
        <v>17</v>
      </c>
      <c r="F278" s="109">
        <v>1</v>
      </c>
      <c r="G278" s="109"/>
      <c r="H278" s="110" t="s">
        <v>2117</v>
      </c>
      <c r="I278" s="109" t="s">
        <v>2122</v>
      </c>
      <c r="J278" s="111" t="s">
        <v>2116</v>
      </c>
      <c r="K278" s="112"/>
      <c r="L278" s="112"/>
      <c r="M278" s="109"/>
      <c r="N278" s="109"/>
      <c r="O278" s="25" t="s">
        <v>1719</v>
      </c>
      <c r="P278" s="8" t="s">
        <v>1540</v>
      </c>
      <c r="Q278" s="8"/>
      <c r="R278" s="383"/>
      <c r="S278" s="27"/>
      <c r="T278" s="209" t="s">
        <v>1468</v>
      </c>
      <c r="U278" s="331"/>
      <c r="V278" s="159"/>
      <c r="W278" s="159"/>
      <c r="X278" s="159"/>
      <c r="Y278" s="159"/>
      <c r="Z278" s="159"/>
      <c r="AA278" s="159"/>
      <c r="AB278" s="159"/>
      <c r="AC278" s="159"/>
      <c r="AD278" s="159"/>
      <c r="AE278" s="159"/>
      <c r="AF278" s="159"/>
      <c r="AG278" s="159"/>
      <c r="AH278" s="159"/>
      <c r="AI278" s="159"/>
      <c r="AJ278" s="159"/>
      <c r="AK278" s="159"/>
      <c r="AL278" s="159"/>
      <c r="AM278" s="159"/>
      <c r="AN278" s="159"/>
      <c r="AO278" s="159"/>
      <c r="AP278" s="159"/>
      <c r="AQ278" s="159"/>
      <c r="AR278" s="159"/>
      <c r="AS278" s="176"/>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59"/>
      <c r="BS278" s="159"/>
      <c r="BT278" s="159"/>
      <c r="BU278" s="159"/>
      <c r="BV278" s="159"/>
      <c r="BW278" s="159"/>
      <c r="BX278" s="159"/>
      <c r="BY278" s="159"/>
      <c r="BZ278" s="159"/>
      <c r="CA278" s="159"/>
      <c r="CB278" s="159"/>
      <c r="CC278" s="159"/>
      <c r="CD278" s="159"/>
      <c r="CE278" s="159"/>
      <c r="CF278" s="159"/>
      <c r="CG278" s="159"/>
      <c r="CH278" s="159"/>
      <c r="CI278" s="159"/>
      <c r="CJ278" s="159"/>
      <c r="CK278" s="159"/>
      <c r="CL278" s="159"/>
      <c r="CM278" s="159"/>
      <c r="CN278" s="159"/>
      <c r="CO278" s="159"/>
      <c r="CP278" s="174"/>
      <c r="CQ278" s="174"/>
      <c r="CR278" s="174"/>
      <c r="CS278" s="174"/>
      <c r="CT278" s="174"/>
      <c r="CU278" s="174"/>
      <c r="CV278" s="174"/>
      <c r="CW278" s="174"/>
      <c r="CX278" s="174"/>
      <c r="CY278" s="174"/>
      <c r="CZ278" s="174"/>
      <c r="DA278" s="174"/>
      <c r="DB278" s="174"/>
      <c r="DC278" s="174"/>
      <c r="DD278" s="174"/>
      <c r="DE278" s="174"/>
      <c r="DF278" s="174"/>
      <c r="DG278" s="174"/>
      <c r="DH278" s="174"/>
      <c r="DI278" s="174"/>
      <c r="DJ278" s="174"/>
      <c r="DK278" s="174"/>
      <c r="DL278" s="174"/>
      <c r="DM278" s="174"/>
    </row>
    <row r="279" spans="2:117">
      <c r="B279" s="14"/>
      <c r="C279" s="109" t="s">
        <v>2114</v>
      </c>
      <c r="D279" s="109">
        <f t="shared" si="30"/>
        <v>22</v>
      </c>
      <c r="E279" s="109">
        <f t="shared" si="31"/>
        <v>18</v>
      </c>
      <c r="F279" s="109">
        <v>5</v>
      </c>
      <c r="G279" s="109"/>
      <c r="H279" s="110" t="s">
        <v>1672</v>
      </c>
      <c r="I279" s="109" t="s">
        <v>2123</v>
      </c>
      <c r="J279" s="111" t="s">
        <v>2116</v>
      </c>
      <c r="K279" s="112"/>
      <c r="L279" s="112"/>
      <c r="M279" s="109"/>
      <c r="N279" s="109"/>
      <c r="O279" s="8"/>
      <c r="P279" s="8" t="s">
        <v>1540</v>
      </c>
      <c r="Q279" s="8"/>
      <c r="R279" s="383"/>
      <c r="S279" s="27"/>
      <c r="T279" s="209" t="s">
        <v>1468</v>
      </c>
      <c r="U279" s="331"/>
      <c r="V279" s="159"/>
      <c r="W279" s="159"/>
      <c r="X279" s="159"/>
      <c r="Y279" s="159"/>
      <c r="Z279" s="159"/>
      <c r="AA279" s="159"/>
      <c r="AB279" s="159"/>
      <c r="AC279" s="159"/>
      <c r="AD279" s="159"/>
      <c r="AE279" s="159"/>
      <c r="AF279" s="159"/>
      <c r="AG279" s="159"/>
      <c r="AH279" s="159"/>
      <c r="AI279" s="159"/>
      <c r="AJ279" s="159"/>
      <c r="AK279" s="159"/>
      <c r="AL279" s="159"/>
      <c r="AM279" s="159"/>
      <c r="AN279" s="159"/>
      <c r="AO279" s="159"/>
      <c r="AP279" s="159"/>
      <c r="AQ279" s="159"/>
      <c r="AR279" s="159"/>
      <c r="AS279" s="176"/>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59"/>
      <c r="BS279" s="159"/>
      <c r="BT279" s="159"/>
      <c r="BU279" s="159"/>
      <c r="BV279" s="159"/>
      <c r="BW279" s="159"/>
      <c r="BX279" s="159"/>
      <c r="BY279" s="159"/>
      <c r="BZ279" s="159"/>
      <c r="CA279" s="159"/>
      <c r="CB279" s="159"/>
      <c r="CC279" s="159"/>
      <c r="CD279" s="159"/>
      <c r="CE279" s="159"/>
      <c r="CF279" s="159"/>
      <c r="CG279" s="159"/>
      <c r="CH279" s="159"/>
      <c r="CI279" s="159"/>
      <c r="CJ279" s="159"/>
      <c r="CK279" s="159"/>
      <c r="CL279" s="159"/>
      <c r="CM279" s="159"/>
      <c r="CN279" s="159"/>
      <c r="CO279" s="159"/>
      <c r="CP279" s="174"/>
      <c r="CQ279" s="174"/>
      <c r="CR279" s="174"/>
      <c r="CS279" s="174"/>
      <c r="CT279" s="174"/>
      <c r="CU279" s="174"/>
      <c r="CV279" s="174"/>
      <c r="CW279" s="174"/>
      <c r="CX279" s="174"/>
      <c r="CY279" s="174"/>
      <c r="CZ279" s="174"/>
      <c r="DA279" s="174"/>
      <c r="DB279" s="174"/>
      <c r="DC279" s="174"/>
      <c r="DD279" s="174"/>
      <c r="DE279" s="174"/>
      <c r="DF279" s="174"/>
      <c r="DG279" s="174"/>
      <c r="DH279" s="174"/>
      <c r="DI279" s="174"/>
      <c r="DJ279" s="174"/>
      <c r="DK279" s="174"/>
      <c r="DL279" s="174"/>
      <c r="DM279" s="174"/>
    </row>
    <row r="280" spans="2:117">
      <c r="B280" s="14"/>
      <c r="C280" s="109" t="s">
        <v>2114</v>
      </c>
      <c r="D280" s="109">
        <f t="shared" si="30"/>
        <v>23</v>
      </c>
      <c r="E280" s="109">
        <f t="shared" si="31"/>
        <v>23</v>
      </c>
      <c r="F280" s="109">
        <v>1</v>
      </c>
      <c r="G280" s="109"/>
      <c r="H280" s="110" t="s">
        <v>2117</v>
      </c>
      <c r="I280" s="109" t="s">
        <v>2124</v>
      </c>
      <c r="J280" s="111" t="s">
        <v>2116</v>
      </c>
      <c r="K280" s="112"/>
      <c r="L280" s="112"/>
      <c r="M280" s="109"/>
      <c r="N280" s="109"/>
      <c r="O280" s="25" t="s">
        <v>1719</v>
      </c>
      <c r="P280" s="8" t="s">
        <v>1540</v>
      </c>
      <c r="Q280" s="8"/>
      <c r="R280" s="383"/>
      <c r="S280" s="27"/>
      <c r="T280" s="209" t="s">
        <v>1468</v>
      </c>
      <c r="U280" s="331"/>
      <c r="V280" s="159"/>
      <c r="W280" s="159"/>
      <c r="X280" s="159"/>
      <c r="Y280" s="159"/>
      <c r="Z280" s="159"/>
      <c r="AA280" s="159"/>
      <c r="AB280" s="159"/>
      <c r="AC280" s="159"/>
      <c r="AD280" s="159"/>
      <c r="AE280" s="159"/>
      <c r="AF280" s="159"/>
      <c r="AG280" s="159"/>
      <c r="AH280" s="159"/>
      <c r="AI280" s="159"/>
      <c r="AJ280" s="159"/>
      <c r="AK280" s="159"/>
      <c r="AL280" s="159"/>
      <c r="AM280" s="159"/>
      <c r="AN280" s="159"/>
      <c r="AO280" s="159"/>
      <c r="AP280" s="159"/>
      <c r="AQ280" s="159"/>
      <c r="AR280" s="159"/>
      <c r="AS280" s="176"/>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59"/>
      <c r="BS280" s="159"/>
      <c r="BT280" s="159"/>
      <c r="BU280" s="159"/>
      <c r="BV280" s="159"/>
      <c r="BW280" s="159"/>
      <c r="BX280" s="159"/>
      <c r="BY280" s="159"/>
      <c r="BZ280" s="159"/>
      <c r="CA280" s="159"/>
      <c r="CB280" s="159"/>
      <c r="CC280" s="159"/>
      <c r="CD280" s="159"/>
      <c r="CE280" s="159"/>
      <c r="CF280" s="159"/>
      <c r="CG280" s="159"/>
      <c r="CH280" s="159"/>
      <c r="CI280" s="159"/>
      <c r="CJ280" s="159"/>
      <c r="CK280" s="159"/>
      <c r="CL280" s="159"/>
      <c r="CM280" s="159"/>
      <c r="CN280" s="159"/>
      <c r="CO280" s="159"/>
      <c r="CP280" s="174"/>
      <c r="CQ280" s="174"/>
      <c r="CR280" s="174"/>
      <c r="CS280" s="174"/>
      <c r="CT280" s="174"/>
      <c r="CU280" s="174"/>
      <c r="CV280" s="174"/>
      <c r="CW280" s="174"/>
      <c r="CX280" s="174"/>
      <c r="CY280" s="174"/>
      <c r="CZ280" s="174"/>
      <c r="DA280" s="174"/>
      <c r="DB280" s="174"/>
      <c r="DC280" s="174"/>
      <c r="DD280" s="174"/>
      <c r="DE280" s="174"/>
      <c r="DF280" s="174"/>
      <c r="DG280" s="174"/>
      <c r="DH280" s="174"/>
      <c r="DI280" s="174"/>
      <c r="DJ280" s="174"/>
      <c r="DK280" s="174"/>
      <c r="DL280" s="174"/>
      <c r="DM280" s="174"/>
    </row>
    <row r="281" spans="2:117">
      <c r="B281" s="14"/>
      <c r="C281" s="109" t="s">
        <v>2114</v>
      </c>
      <c r="D281" s="109">
        <f t="shared" si="30"/>
        <v>28</v>
      </c>
      <c r="E281" s="109">
        <f t="shared" si="31"/>
        <v>24</v>
      </c>
      <c r="F281" s="109">
        <v>5</v>
      </c>
      <c r="G281" s="109"/>
      <c r="H281" s="110" t="s">
        <v>1672</v>
      </c>
      <c r="I281" s="109" t="s">
        <v>2125</v>
      </c>
      <c r="J281" s="111" t="s">
        <v>2116</v>
      </c>
      <c r="K281" s="112"/>
      <c r="L281" s="112"/>
      <c r="M281" s="109"/>
      <c r="N281" s="109"/>
      <c r="O281" s="8"/>
      <c r="P281" s="8" t="s">
        <v>1540</v>
      </c>
      <c r="Q281" s="8"/>
      <c r="R281" s="383"/>
      <c r="S281" s="27"/>
      <c r="T281" s="209" t="s">
        <v>1468</v>
      </c>
      <c r="U281" s="331"/>
      <c r="V281" s="159"/>
      <c r="W281" s="159"/>
      <c r="X281" s="159"/>
      <c r="Y281" s="159"/>
      <c r="Z281" s="159"/>
      <c r="AA281" s="159"/>
      <c r="AB281" s="159"/>
      <c r="AC281" s="159"/>
      <c r="AD281" s="159"/>
      <c r="AE281" s="159"/>
      <c r="AF281" s="159"/>
      <c r="AG281" s="159"/>
      <c r="AH281" s="159"/>
      <c r="AI281" s="159"/>
      <c r="AJ281" s="159"/>
      <c r="AK281" s="159"/>
      <c r="AL281" s="159"/>
      <c r="AM281" s="159"/>
      <c r="AN281" s="159"/>
      <c r="AO281" s="159"/>
      <c r="AP281" s="159"/>
      <c r="AQ281" s="159"/>
      <c r="AR281" s="159"/>
      <c r="AS281" s="176"/>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59"/>
      <c r="BS281" s="159"/>
      <c r="BT281" s="159"/>
      <c r="BU281" s="159"/>
      <c r="BV281" s="159"/>
      <c r="BW281" s="159"/>
      <c r="BX281" s="159"/>
      <c r="BY281" s="159"/>
      <c r="BZ281" s="159"/>
      <c r="CA281" s="159"/>
      <c r="CB281" s="159"/>
      <c r="CC281" s="159"/>
      <c r="CD281" s="159"/>
      <c r="CE281" s="159"/>
      <c r="CF281" s="159"/>
      <c r="CG281" s="159"/>
      <c r="CH281" s="159"/>
      <c r="CI281" s="159"/>
      <c r="CJ281" s="159"/>
      <c r="CK281" s="159"/>
      <c r="CL281" s="159"/>
      <c r="CM281" s="159"/>
      <c r="CN281" s="159"/>
      <c r="CO281" s="159"/>
      <c r="CP281" s="174"/>
      <c r="CQ281" s="174"/>
      <c r="CR281" s="174"/>
      <c r="CS281" s="174"/>
      <c r="CT281" s="174"/>
      <c r="CU281" s="174"/>
      <c r="CV281" s="174"/>
      <c r="CW281" s="174"/>
      <c r="CX281" s="174"/>
      <c r="CY281" s="174"/>
      <c r="CZ281" s="174"/>
      <c r="DA281" s="174"/>
      <c r="DB281" s="174"/>
      <c r="DC281" s="174"/>
      <c r="DD281" s="174"/>
      <c r="DE281" s="174"/>
      <c r="DF281" s="174"/>
      <c r="DG281" s="174"/>
      <c r="DH281" s="174"/>
      <c r="DI281" s="174"/>
      <c r="DJ281" s="174"/>
      <c r="DK281" s="174"/>
      <c r="DL281" s="174"/>
      <c r="DM281" s="174"/>
    </row>
    <row r="282" spans="2:117">
      <c r="B282" s="14"/>
      <c r="C282" s="109" t="s">
        <v>2114</v>
      </c>
      <c r="D282" s="109">
        <f t="shared" si="30"/>
        <v>29</v>
      </c>
      <c r="E282" s="109">
        <f t="shared" si="31"/>
        <v>29</v>
      </c>
      <c r="F282" s="109">
        <v>1</v>
      </c>
      <c r="G282" s="109"/>
      <c r="H282" s="110" t="s">
        <v>2117</v>
      </c>
      <c r="I282" s="109" t="s">
        <v>2126</v>
      </c>
      <c r="J282" s="111" t="s">
        <v>2116</v>
      </c>
      <c r="K282" s="112"/>
      <c r="L282" s="112"/>
      <c r="M282" s="109"/>
      <c r="N282" s="109"/>
      <c r="O282" s="25" t="s">
        <v>1719</v>
      </c>
      <c r="P282" s="8" t="s">
        <v>1540</v>
      </c>
      <c r="Q282" s="8"/>
      <c r="R282" s="383"/>
      <c r="S282" s="27"/>
      <c r="T282" s="209" t="s">
        <v>1468</v>
      </c>
      <c r="U282" s="331"/>
      <c r="V282" s="159"/>
      <c r="W282" s="159"/>
      <c r="X282" s="159"/>
      <c r="Y282" s="159"/>
      <c r="Z282" s="159"/>
      <c r="AA282" s="159"/>
      <c r="AB282" s="159"/>
      <c r="AC282" s="159"/>
      <c r="AD282" s="159"/>
      <c r="AE282" s="159"/>
      <c r="AF282" s="159"/>
      <c r="AG282" s="159"/>
      <c r="AH282" s="159"/>
      <c r="AI282" s="159"/>
      <c r="AJ282" s="159"/>
      <c r="AK282" s="159"/>
      <c r="AL282" s="159"/>
      <c r="AM282" s="159"/>
      <c r="AN282" s="159"/>
      <c r="AO282" s="159"/>
      <c r="AP282" s="159"/>
      <c r="AQ282" s="159"/>
      <c r="AR282" s="159"/>
      <c r="AS282" s="176"/>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59"/>
      <c r="BS282" s="159"/>
      <c r="BT282" s="159"/>
      <c r="BU282" s="159"/>
      <c r="BV282" s="159"/>
      <c r="BW282" s="159"/>
      <c r="BX282" s="159"/>
      <c r="BY282" s="159"/>
      <c r="BZ282" s="159"/>
      <c r="CA282" s="159"/>
      <c r="CB282" s="159"/>
      <c r="CC282" s="159"/>
      <c r="CD282" s="159"/>
      <c r="CE282" s="159"/>
      <c r="CF282" s="159"/>
      <c r="CG282" s="159"/>
      <c r="CH282" s="159"/>
      <c r="CI282" s="159"/>
      <c r="CJ282" s="159"/>
      <c r="CK282" s="159"/>
      <c r="CL282" s="159"/>
      <c r="CM282" s="159"/>
      <c r="CN282" s="159"/>
      <c r="CO282" s="159"/>
      <c r="CP282" s="174"/>
      <c r="CQ282" s="174"/>
      <c r="CR282" s="174"/>
      <c r="CS282" s="174"/>
      <c r="CT282" s="174"/>
      <c r="CU282" s="174"/>
      <c r="CV282" s="174"/>
      <c r="CW282" s="174"/>
      <c r="CX282" s="174"/>
      <c r="CY282" s="174"/>
      <c r="CZ282" s="174"/>
      <c r="DA282" s="174"/>
      <c r="DB282" s="174"/>
      <c r="DC282" s="174"/>
      <c r="DD282" s="174"/>
      <c r="DE282" s="174"/>
      <c r="DF282" s="174"/>
      <c r="DG282" s="174"/>
      <c r="DH282" s="174"/>
      <c r="DI282" s="174"/>
      <c r="DJ282" s="174"/>
      <c r="DK282" s="174"/>
      <c r="DL282" s="174"/>
      <c r="DM282" s="174"/>
    </row>
    <row r="283" spans="2:117">
      <c r="B283" s="14"/>
      <c r="C283" s="109" t="s">
        <v>2114</v>
      </c>
      <c r="D283" s="109">
        <f t="shared" si="30"/>
        <v>34</v>
      </c>
      <c r="E283" s="109">
        <f t="shared" si="31"/>
        <v>30</v>
      </c>
      <c r="F283" s="109">
        <v>5</v>
      </c>
      <c r="G283" s="109"/>
      <c r="H283" s="110" t="s">
        <v>1672</v>
      </c>
      <c r="I283" s="109" t="s">
        <v>2127</v>
      </c>
      <c r="J283" s="111" t="s">
        <v>2116</v>
      </c>
      <c r="K283" s="112"/>
      <c r="L283" s="112"/>
      <c r="M283" s="109"/>
      <c r="N283" s="109"/>
      <c r="O283" s="8"/>
      <c r="P283" s="8" t="s">
        <v>1540</v>
      </c>
      <c r="Q283" s="8"/>
      <c r="R283" s="383"/>
      <c r="S283" s="27"/>
      <c r="T283" s="209" t="s">
        <v>1468</v>
      </c>
      <c r="U283" s="331"/>
      <c r="V283" s="159"/>
      <c r="W283" s="159"/>
      <c r="X283" s="159"/>
      <c r="Y283" s="159"/>
      <c r="Z283" s="159"/>
      <c r="AA283" s="159"/>
      <c r="AB283" s="159"/>
      <c r="AC283" s="159"/>
      <c r="AD283" s="159"/>
      <c r="AE283" s="159"/>
      <c r="AF283" s="159"/>
      <c r="AG283" s="159"/>
      <c r="AH283" s="159"/>
      <c r="AI283" s="159"/>
      <c r="AJ283" s="159"/>
      <c r="AK283" s="159"/>
      <c r="AL283" s="159"/>
      <c r="AM283" s="159"/>
      <c r="AN283" s="159"/>
      <c r="AO283" s="159"/>
      <c r="AP283" s="159"/>
      <c r="AQ283" s="159"/>
      <c r="AR283" s="159"/>
      <c r="AS283" s="176"/>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59"/>
      <c r="BS283" s="159"/>
      <c r="BT283" s="159"/>
      <c r="BU283" s="159"/>
      <c r="BV283" s="159"/>
      <c r="BW283" s="159"/>
      <c r="BX283" s="159"/>
      <c r="BY283" s="159"/>
      <c r="BZ283" s="159"/>
      <c r="CA283" s="159"/>
      <c r="CB283" s="159"/>
      <c r="CC283" s="159"/>
      <c r="CD283" s="159"/>
      <c r="CE283" s="159"/>
      <c r="CF283" s="159"/>
      <c r="CG283" s="159"/>
      <c r="CH283" s="159"/>
      <c r="CI283" s="159"/>
      <c r="CJ283" s="159"/>
      <c r="CK283" s="159"/>
      <c r="CL283" s="159"/>
      <c r="CM283" s="159"/>
      <c r="CN283" s="159"/>
      <c r="CO283" s="159"/>
      <c r="CP283" s="174"/>
      <c r="CQ283" s="174"/>
      <c r="CR283" s="174"/>
      <c r="CS283" s="174"/>
      <c r="CT283" s="174"/>
      <c r="CU283" s="174"/>
      <c r="CV283" s="174"/>
      <c r="CW283" s="174"/>
      <c r="CX283" s="174"/>
      <c r="CY283" s="174"/>
      <c r="CZ283" s="174"/>
      <c r="DA283" s="174"/>
      <c r="DB283" s="174"/>
      <c r="DC283" s="174"/>
      <c r="DD283" s="174"/>
      <c r="DE283" s="174"/>
      <c r="DF283" s="174"/>
      <c r="DG283" s="174"/>
      <c r="DH283" s="174"/>
      <c r="DI283" s="174"/>
      <c r="DJ283" s="174"/>
      <c r="DK283" s="174"/>
      <c r="DL283" s="174"/>
      <c r="DM283" s="174"/>
    </row>
    <row r="284" spans="2:117">
      <c r="B284" s="14"/>
      <c r="C284" s="109" t="s">
        <v>2114</v>
      </c>
      <c r="D284" s="109">
        <f t="shared" si="30"/>
        <v>35</v>
      </c>
      <c r="E284" s="109">
        <f t="shared" si="31"/>
        <v>35</v>
      </c>
      <c r="F284" s="109">
        <v>1</v>
      </c>
      <c r="G284" s="109"/>
      <c r="H284" s="110" t="s">
        <v>2117</v>
      </c>
      <c r="I284" s="109" t="s">
        <v>2128</v>
      </c>
      <c r="J284" s="111" t="s">
        <v>2116</v>
      </c>
      <c r="K284" s="112"/>
      <c r="L284" s="112"/>
      <c r="M284" s="109"/>
      <c r="N284" s="109"/>
      <c r="O284" s="25" t="s">
        <v>1719</v>
      </c>
      <c r="P284" s="8" t="s">
        <v>1540</v>
      </c>
      <c r="Q284" s="8"/>
      <c r="R284" s="383"/>
      <c r="S284" s="27"/>
      <c r="T284" s="209" t="s">
        <v>1468</v>
      </c>
      <c r="U284" s="331"/>
      <c r="V284" s="159"/>
      <c r="W284" s="159"/>
      <c r="X284" s="159"/>
      <c r="Y284" s="159"/>
      <c r="Z284" s="159"/>
      <c r="AA284" s="159"/>
      <c r="AB284" s="159"/>
      <c r="AC284" s="159"/>
      <c r="AD284" s="159"/>
      <c r="AE284" s="159"/>
      <c r="AF284" s="159"/>
      <c r="AG284" s="159"/>
      <c r="AH284" s="159"/>
      <c r="AI284" s="159"/>
      <c r="AJ284" s="159"/>
      <c r="AK284" s="159"/>
      <c r="AL284" s="159"/>
      <c r="AM284" s="159"/>
      <c r="AN284" s="159"/>
      <c r="AO284" s="159"/>
      <c r="AP284" s="159"/>
      <c r="AQ284" s="159"/>
      <c r="AR284" s="159"/>
      <c r="AS284" s="176"/>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59"/>
      <c r="BS284" s="159"/>
      <c r="BT284" s="159"/>
      <c r="BU284" s="159"/>
      <c r="BV284" s="159"/>
      <c r="BW284" s="159"/>
      <c r="BX284" s="159"/>
      <c r="BY284" s="159"/>
      <c r="BZ284" s="159"/>
      <c r="CA284" s="159"/>
      <c r="CB284" s="159"/>
      <c r="CC284" s="159"/>
      <c r="CD284" s="159"/>
      <c r="CE284" s="159"/>
      <c r="CF284" s="159"/>
      <c r="CG284" s="159"/>
      <c r="CH284" s="159"/>
      <c r="CI284" s="159"/>
      <c r="CJ284" s="159"/>
      <c r="CK284" s="159"/>
      <c r="CL284" s="159"/>
      <c r="CM284" s="159"/>
      <c r="CN284" s="159"/>
      <c r="CO284" s="159"/>
      <c r="CP284" s="174"/>
      <c r="CQ284" s="174"/>
      <c r="CR284" s="174"/>
      <c r="CS284" s="174"/>
      <c r="CT284" s="174"/>
      <c r="CU284" s="174"/>
      <c r="CV284" s="174"/>
      <c r="CW284" s="174"/>
      <c r="CX284" s="174"/>
      <c r="CY284" s="174"/>
      <c r="CZ284" s="174"/>
      <c r="DA284" s="174"/>
      <c r="DB284" s="174"/>
      <c r="DC284" s="174"/>
      <c r="DD284" s="174"/>
      <c r="DE284" s="174"/>
      <c r="DF284" s="174"/>
      <c r="DG284" s="174"/>
      <c r="DH284" s="174"/>
      <c r="DI284" s="174"/>
      <c r="DJ284" s="174"/>
      <c r="DK284" s="174"/>
      <c r="DL284" s="174"/>
      <c r="DM284" s="174"/>
    </row>
    <row r="285" spans="2:117">
      <c r="B285" s="14"/>
      <c r="C285" s="109" t="s">
        <v>2114</v>
      </c>
      <c r="D285" s="109">
        <f t="shared" si="30"/>
        <v>40</v>
      </c>
      <c r="E285" s="109">
        <f t="shared" si="31"/>
        <v>36</v>
      </c>
      <c r="F285" s="109">
        <v>5</v>
      </c>
      <c r="G285" s="109"/>
      <c r="H285" s="110" t="s">
        <v>1672</v>
      </c>
      <c r="I285" s="109" t="s">
        <v>2129</v>
      </c>
      <c r="J285" s="111" t="s">
        <v>2116</v>
      </c>
      <c r="K285" s="112"/>
      <c r="L285" s="112"/>
      <c r="M285" s="109"/>
      <c r="N285" s="109"/>
      <c r="O285" s="8"/>
      <c r="P285" s="8" t="s">
        <v>1540</v>
      </c>
      <c r="Q285" s="8"/>
      <c r="R285" s="383"/>
      <c r="S285" s="27"/>
      <c r="T285" s="209" t="s">
        <v>1468</v>
      </c>
      <c r="U285" s="331"/>
      <c r="V285" s="159"/>
      <c r="W285" s="159"/>
      <c r="X285" s="159"/>
      <c r="Y285" s="159"/>
      <c r="Z285" s="159"/>
      <c r="AA285" s="159"/>
      <c r="AB285" s="159"/>
      <c r="AC285" s="159"/>
      <c r="AD285" s="159"/>
      <c r="AE285" s="159"/>
      <c r="AF285" s="159"/>
      <c r="AG285" s="159"/>
      <c r="AH285" s="159"/>
      <c r="AI285" s="159"/>
      <c r="AJ285" s="159"/>
      <c r="AK285" s="159"/>
      <c r="AL285" s="159"/>
      <c r="AM285" s="159"/>
      <c r="AN285" s="159"/>
      <c r="AO285" s="159"/>
      <c r="AP285" s="159"/>
      <c r="AQ285" s="159"/>
      <c r="AR285" s="159"/>
      <c r="AS285" s="176"/>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59"/>
      <c r="BS285" s="159"/>
      <c r="BT285" s="159"/>
      <c r="BU285" s="159"/>
      <c r="BV285" s="159"/>
      <c r="BW285" s="159"/>
      <c r="BX285" s="159"/>
      <c r="BY285" s="159"/>
      <c r="BZ285" s="159"/>
      <c r="CA285" s="159"/>
      <c r="CB285" s="159"/>
      <c r="CC285" s="159"/>
      <c r="CD285" s="159"/>
      <c r="CE285" s="159"/>
      <c r="CF285" s="159"/>
      <c r="CG285" s="159"/>
      <c r="CH285" s="159"/>
      <c r="CI285" s="159"/>
      <c r="CJ285" s="159"/>
      <c r="CK285" s="159"/>
      <c r="CL285" s="159"/>
      <c r="CM285" s="159"/>
      <c r="CN285" s="159"/>
      <c r="CO285" s="159"/>
      <c r="CP285" s="174"/>
      <c r="CQ285" s="174"/>
      <c r="CR285" s="174"/>
      <c r="CS285" s="174"/>
      <c r="CT285" s="174"/>
      <c r="CU285" s="174"/>
      <c r="CV285" s="174"/>
      <c r="CW285" s="174"/>
      <c r="CX285" s="174"/>
      <c r="CY285" s="174"/>
      <c r="CZ285" s="174"/>
      <c r="DA285" s="174"/>
      <c r="DB285" s="174"/>
      <c r="DC285" s="174"/>
      <c r="DD285" s="174"/>
      <c r="DE285" s="174"/>
      <c r="DF285" s="174"/>
      <c r="DG285" s="174"/>
      <c r="DH285" s="174"/>
      <c r="DI285" s="174"/>
      <c r="DJ285" s="174"/>
      <c r="DK285" s="174"/>
      <c r="DL285" s="174"/>
      <c r="DM285" s="174"/>
    </row>
    <row r="286" spans="2:117">
      <c r="B286" s="14"/>
      <c r="C286" s="109" t="s">
        <v>2114</v>
      </c>
      <c r="D286" s="109">
        <f t="shared" si="30"/>
        <v>41</v>
      </c>
      <c r="E286" s="109">
        <f t="shared" si="31"/>
        <v>41</v>
      </c>
      <c r="F286" s="109">
        <v>1</v>
      </c>
      <c r="G286" s="109"/>
      <c r="H286" s="110" t="s">
        <v>2117</v>
      </c>
      <c r="I286" s="109" t="s">
        <v>2130</v>
      </c>
      <c r="J286" s="111" t="s">
        <v>2116</v>
      </c>
      <c r="K286" s="112"/>
      <c r="L286" s="112"/>
      <c r="M286" s="109"/>
      <c r="N286" s="109"/>
      <c r="O286" s="25" t="s">
        <v>1719</v>
      </c>
      <c r="P286" s="8" t="s">
        <v>1540</v>
      </c>
      <c r="Q286" s="8"/>
      <c r="R286" s="383"/>
      <c r="S286" s="27"/>
      <c r="T286" s="209" t="s">
        <v>1468</v>
      </c>
      <c r="U286" s="331"/>
      <c r="V286" s="159"/>
      <c r="W286" s="159"/>
      <c r="X286" s="159"/>
      <c r="Y286" s="159"/>
      <c r="Z286" s="159"/>
      <c r="AA286" s="159"/>
      <c r="AB286" s="159"/>
      <c r="AC286" s="159"/>
      <c r="AD286" s="159"/>
      <c r="AE286" s="159"/>
      <c r="AF286" s="159"/>
      <c r="AG286" s="159"/>
      <c r="AH286" s="159"/>
      <c r="AI286" s="159"/>
      <c r="AJ286" s="159"/>
      <c r="AK286" s="159"/>
      <c r="AL286" s="159"/>
      <c r="AM286" s="159"/>
      <c r="AN286" s="159"/>
      <c r="AO286" s="159"/>
      <c r="AP286" s="159"/>
      <c r="AQ286" s="159"/>
      <c r="AR286" s="159"/>
      <c r="AS286" s="176"/>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59"/>
      <c r="BS286" s="159"/>
      <c r="BT286" s="159"/>
      <c r="BU286" s="159"/>
      <c r="BV286" s="159"/>
      <c r="BW286" s="159"/>
      <c r="BX286" s="159"/>
      <c r="BY286" s="159"/>
      <c r="BZ286" s="159"/>
      <c r="CA286" s="159"/>
      <c r="CB286" s="159"/>
      <c r="CC286" s="159"/>
      <c r="CD286" s="159"/>
      <c r="CE286" s="159"/>
      <c r="CF286" s="159"/>
      <c r="CG286" s="159"/>
      <c r="CH286" s="159"/>
      <c r="CI286" s="159"/>
      <c r="CJ286" s="159"/>
      <c r="CK286" s="159"/>
      <c r="CL286" s="159"/>
      <c r="CM286" s="159"/>
      <c r="CN286" s="159"/>
      <c r="CO286" s="159"/>
      <c r="CP286" s="174"/>
      <c r="CQ286" s="174"/>
      <c r="CR286" s="174"/>
      <c r="CS286" s="174"/>
      <c r="CT286" s="174"/>
      <c r="CU286" s="174"/>
      <c r="CV286" s="174"/>
      <c r="CW286" s="174"/>
      <c r="CX286" s="174"/>
      <c r="CY286" s="174"/>
      <c r="CZ286" s="174"/>
      <c r="DA286" s="174"/>
      <c r="DB286" s="174"/>
      <c r="DC286" s="174"/>
      <c r="DD286" s="174"/>
      <c r="DE286" s="174"/>
      <c r="DF286" s="174"/>
      <c r="DG286" s="174"/>
      <c r="DH286" s="174"/>
      <c r="DI286" s="174"/>
      <c r="DJ286" s="174"/>
      <c r="DK286" s="174"/>
      <c r="DL286" s="174"/>
      <c r="DM286" s="174"/>
    </row>
    <row r="287" spans="2:117">
      <c r="B287" s="14"/>
      <c r="C287" s="109" t="s">
        <v>2114</v>
      </c>
      <c r="D287" s="109">
        <f t="shared" si="30"/>
        <v>46</v>
      </c>
      <c r="E287" s="109">
        <f t="shared" si="31"/>
        <v>42</v>
      </c>
      <c r="F287" s="109">
        <v>5</v>
      </c>
      <c r="G287" s="109"/>
      <c r="H287" s="110" t="s">
        <v>1672</v>
      </c>
      <c r="I287" s="109" t="s">
        <v>2131</v>
      </c>
      <c r="J287" s="111" t="s">
        <v>2116</v>
      </c>
      <c r="K287" s="112"/>
      <c r="L287" s="112"/>
      <c r="M287" s="109"/>
      <c r="N287" s="109"/>
      <c r="O287" s="8"/>
      <c r="P287" s="8" t="s">
        <v>1540</v>
      </c>
      <c r="Q287" s="8"/>
      <c r="R287" s="383"/>
      <c r="S287" s="27"/>
      <c r="T287" s="209" t="s">
        <v>1468</v>
      </c>
      <c r="U287" s="331"/>
      <c r="V287" s="159"/>
      <c r="W287" s="159"/>
      <c r="X287" s="159"/>
      <c r="Y287" s="159"/>
      <c r="Z287" s="159"/>
      <c r="AA287" s="159"/>
      <c r="AB287" s="159"/>
      <c r="AC287" s="159"/>
      <c r="AD287" s="159"/>
      <c r="AE287" s="159"/>
      <c r="AF287" s="159"/>
      <c r="AG287" s="159"/>
      <c r="AH287" s="159"/>
      <c r="AI287" s="159"/>
      <c r="AJ287" s="159"/>
      <c r="AK287" s="159"/>
      <c r="AL287" s="159"/>
      <c r="AM287" s="159"/>
      <c r="AN287" s="159"/>
      <c r="AO287" s="159"/>
      <c r="AP287" s="159"/>
      <c r="AQ287" s="159"/>
      <c r="AR287" s="159"/>
      <c r="AS287" s="176"/>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59"/>
      <c r="BS287" s="159"/>
      <c r="BT287" s="159"/>
      <c r="BU287" s="159"/>
      <c r="BV287" s="159"/>
      <c r="BW287" s="159"/>
      <c r="BX287" s="159"/>
      <c r="BY287" s="159"/>
      <c r="BZ287" s="159"/>
      <c r="CA287" s="159"/>
      <c r="CB287" s="159"/>
      <c r="CC287" s="159"/>
      <c r="CD287" s="159"/>
      <c r="CE287" s="159"/>
      <c r="CF287" s="159"/>
      <c r="CG287" s="159"/>
      <c r="CH287" s="159"/>
      <c r="CI287" s="159"/>
      <c r="CJ287" s="159"/>
      <c r="CK287" s="159"/>
      <c r="CL287" s="159"/>
      <c r="CM287" s="159"/>
      <c r="CN287" s="159"/>
      <c r="CO287" s="159"/>
      <c r="CP287" s="174"/>
      <c r="CQ287" s="174"/>
      <c r="CR287" s="174"/>
      <c r="CS287" s="174"/>
      <c r="CT287" s="174"/>
      <c r="CU287" s="174"/>
      <c r="CV287" s="174"/>
      <c r="CW287" s="174"/>
      <c r="CX287" s="174"/>
      <c r="CY287" s="174"/>
      <c r="CZ287" s="174"/>
      <c r="DA287" s="174"/>
      <c r="DB287" s="174"/>
      <c r="DC287" s="174"/>
      <c r="DD287" s="174"/>
      <c r="DE287" s="174"/>
      <c r="DF287" s="174"/>
      <c r="DG287" s="174"/>
      <c r="DH287" s="174"/>
      <c r="DI287" s="174"/>
      <c r="DJ287" s="174"/>
      <c r="DK287" s="174"/>
      <c r="DL287" s="174"/>
      <c r="DM287" s="174"/>
    </row>
    <row r="288" spans="2:117">
      <c r="B288" s="14"/>
      <c r="C288" s="109" t="s">
        <v>2114</v>
      </c>
      <c r="D288" s="109">
        <f t="shared" si="30"/>
        <v>47</v>
      </c>
      <c r="E288" s="109">
        <f t="shared" si="31"/>
        <v>47</v>
      </c>
      <c r="F288" s="109">
        <v>1</v>
      </c>
      <c r="G288" s="109"/>
      <c r="H288" s="110" t="s">
        <v>2117</v>
      </c>
      <c r="I288" s="109" t="s">
        <v>2132</v>
      </c>
      <c r="J288" s="111" t="s">
        <v>2116</v>
      </c>
      <c r="K288" s="112"/>
      <c r="L288" s="112"/>
      <c r="M288" s="109"/>
      <c r="N288" s="109"/>
      <c r="O288" s="25" t="s">
        <v>1719</v>
      </c>
      <c r="P288" s="8" t="s">
        <v>1540</v>
      </c>
      <c r="Q288" s="8"/>
      <c r="R288" s="383"/>
      <c r="S288" s="27"/>
      <c r="T288" s="209" t="s">
        <v>1468</v>
      </c>
      <c r="U288" s="331"/>
      <c r="V288" s="159"/>
      <c r="W288" s="159"/>
      <c r="X288" s="159"/>
      <c r="Y288" s="159"/>
      <c r="Z288" s="159"/>
      <c r="AA288" s="159"/>
      <c r="AB288" s="159"/>
      <c r="AC288" s="159"/>
      <c r="AD288" s="159"/>
      <c r="AE288" s="159"/>
      <c r="AF288" s="159"/>
      <c r="AG288" s="159"/>
      <c r="AH288" s="159"/>
      <c r="AI288" s="159"/>
      <c r="AJ288" s="159"/>
      <c r="AK288" s="159"/>
      <c r="AL288" s="159"/>
      <c r="AM288" s="159"/>
      <c r="AN288" s="159"/>
      <c r="AO288" s="159"/>
      <c r="AP288" s="159"/>
      <c r="AQ288" s="159"/>
      <c r="AR288" s="159"/>
      <c r="AS288" s="176"/>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59"/>
      <c r="BS288" s="159"/>
      <c r="BT288" s="159"/>
      <c r="BU288" s="159"/>
      <c r="BV288" s="159"/>
      <c r="BW288" s="159"/>
      <c r="BX288" s="159"/>
      <c r="BY288" s="159"/>
      <c r="BZ288" s="159"/>
      <c r="CA288" s="159"/>
      <c r="CB288" s="159"/>
      <c r="CC288" s="159"/>
      <c r="CD288" s="159"/>
      <c r="CE288" s="159"/>
      <c r="CF288" s="159"/>
      <c r="CG288" s="159"/>
      <c r="CH288" s="159"/>
      <c r="CI288" s="159"/>
      <c r="CJ288" s="159"/>
      <c r="CK288" s="159"/>
      <c r="CL288" s="159"/>
      <c r="CM288" s="159"/>
      <c r="CN288" s="159"/>
      <c r="CO288" s="159"/>
      <c r="CP288" s="174"/>
      <c r="CQ288" s="174"/>
      <c r="CR288" s="174"/>
      <c r="CS288" s="174"/>
      <c r="CT288" s="174"/>
      <c r="CU288" s="174"/>
      <c r="CV288" s="174"/>
      <c r="CW288" s="174"/>
      <c r="CX288" s="174"/>
      <c r="CY288" s="174"/>
      <c r="CZ288" s="174"/>
      <c r="DA288" s="174"/>
      <c r="DB288" s="174"/>
      <c r="DC288" s="174"/>
      <c r="DD288" s="174"/>
      <c r="DE288" s="174"/>
      <c r="DF288" s="174"/>
      <c r="DG288" s="174"/>
      <c r="DH288" s="174"/>
      <c r="DI288" s="174"/>
      <c r="DJ288" s="174"/>
      <c r="DK288" s="174"/>
      <c r="DL288" s="174"/>
      <c r="DM288" s="174"/>
    </row>
    <row r="289" spans="2:117">
      <c r="B289" s="14"/>
      <c r="C289" s="109" t="s">
        <v>2114</v>
      </c>
      <c r="D289" s="109">
        <f t="shared" si="30"/>
        <v>52</v>
      </c>
      <c r="E289" s="109">
        <f t="shared" si="31"/>
        <v>48</v>
      </c>
      <c r="F289" s="109">
        <v>5</v>
      </c>
      <c r="G289" s="109"/>
      <c r="H289" s="110" t="s">
        <v>1672</v>
      </c>
      <c r="I289" s="109" t="s">
        <v>2133</v>
      </c>
      <c r="J289" s="111" t="s">
        <v>2116</v>
      </c>
      <c r="K289" s="112"/>
      <c r="L289" s="112"/>
      <c r="M289" s="109"/>
      <c r="N289" s="109"/>
      <c r="O289" s="8"/>
      <c r="P289" s="8" t="s">
        <v>1540</v>
      </c>
      <c r="Q289" s="8"/>
      <c r="R289" s="383"/>
      <c r="S289" s="27"/>
      <c r="T289" s="209" t="s">
        <v>1468</v>
      </c>
      <c r="U289" s="331"/>
      <c r="V289" s="159"/>
      <c r="W289" s="159"/>
      <c r="X289" s="159"/>
      <c r="Y289" s="159"/>
      <c r="Z289" s="159"/>
      <c r="AA289" s="159"/>
      <c r="AB289" s="159"/>
      <c r="AC289" s="159"/>
      <c r="AD289" s="159"/>
      <c r="AE289" s="159"/>
      <c r="AF289" s="159"/>
      <c r="AG289" s="159"/>
      <c r="AH289" s="159"/>
      <c r="AI289" s="159"/>
      <c r="AJ289" s="159"/>
      <c r="AK289" s="159"/>
      <c r="AL289" s="159"/>
      <c r="AM289" s="159"/>
      <c r="AN289" s="159"/>
      <c r="AO289" s="159"/>
      <c r="AP289" s="159"/>
      <c r="AQ289" s="159"/>
      <c r="AR289" s="159"/>
      <c r="AS289" s="176"/>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59"/>
      <c r="BS289" s="159"/>
      <c r="BT289" s="159"/>
      <c r="BU289" s="159"/>
      <c r="BV289" s="159"/>
      <c r="BW289" s="159"/>
      <c r="BX289" s="159"/>
      <c r="BY289" s="159"/>
      <c r="BZ289" s="159"/>
      <c r="CA289" s="159"/>
      <c r="CB289" s="159"/>
      <c r="CC289" s="159"/>
      <c r="CD289" s="159"/>
      <c r="CE289" s="159"/>
      <c r="CF289" s="159"/>
      <c r="CG289" s="159"/>
      <c r="CH289" s="159"/>
      <c r="CI289" s="159"/>
      <c r="CJ289" s="159"/>
      <c r="CK289" s="159"/>
      <c r="CL289" s="159"/>
      <c r="CM289" s="159"/>
      <c r="CN289" s="159"/>
      <c r="CO289" s="159"/>
      <c r="CP289" s="174"/>
      <c r="CQ289" s="174"/>
      <c r="CR289" s="174"/>
      <c r="CS289" s="174"/>
      <c r="CT289" s="174"/>
      <c r="CU289" s="174"/>
      <c r="CV289" s="174"/>
      <c r="CW289" s="174"/>
      <c r="CX289" s="174"/>
      <c r="CY289" s="174"/>
      <c r="CZ289" s="174"/>
      <c r="DA289" s="174"/>
      <c r="DB289" s="174"/>
      <c r="DC289" s="174"/>
      <c r="DD289" s="174"/>
      <c r="DE289" s="174"/>
      <c r="DF289" s="174"/>
      <c r="DG289" s="174"/>
      <c r="DH289" s="174"/>
      <c r="DI289" s="174"/>
      <c r="DJ289" s="174"/>
      <c r="DK289" s="174"/>
      <c r="DL289" s="174"/>
      <c r="DM289" s="174"/>
    </row>
    <row r="290" spans="2:117">
      <c r="B290" s="14"/>
      <c r="C290" s="109" t="s">
        <v>2114</v>
      </c>
      <c r="D290" s="109">
        <f t="shared" si="30"/>
        <v>53</v>
      </c>
      <c r="E290" s="109">
        <f t="shared" si="31"/>
        <v>53</v>
      </c>
      <c r="F290" s="109">
        <v>1</v>
      </c>
      <c r="G290" s="109"/>
      <c r="H290" s="110" t="s">
        <v>2117</v>
      </c>
      <c r="I290" s="109" t="s">
        <v>2134</v>
      </c>
      <c r="J290" s="111" t="s">
        <v>2116</v>
      </c>
      <c r="K290" s="112"/>
      <c r="L290" s="112"/>
      <c r="M290" s="109"/>
      <c r="N290" s="109"/>
      <c r="O290" s="25" t="s">
        <v>1719</v>
      </c>
      <c r="P290" s="8" t="s">
        <v>1540</v>
      </c>
      <c r="Q290" s="8"/>
      <c r="R290" s="383"/>
      <c r="S290" s="27"/>
      <c r="T290" s="209" t="s">
        <v>1468</v>
      </c>
      <c r="U290" s="331"/>
      <c r="V290" s="159"/>
      <c r="W290" s="159"/>
      <c r="X290" s="159"/>
      <c r="Y290" s="159"/>
      <c r="Z290" s="159"/>
      <c r="AA290" s="159"/>
      <c r="AB290" s="159"/>
      <c r="AC290" s="159"/>
      <c r="AD290" s="159"/>
      <c r="AE290" s="159"/>
      <c r="AF290" s="159"/>
      <c r="AG290" s="159"/>
      <c r="AH290" s="159"/>
      <c r="AI290" s="159"/>
      <c r="AJ290" s="159"/>
      <c r="AK290" s="159"/>
      <c r="AL290" s="159"/>
      <c r="AM290" s="159"/>
      <c r="AN290" s="159"/>
      <c r="AO290" s="159"/>
      <c r="AP290" s="159"/>
      <c r="AQ290" s="159"/>
      <c r="AR290" s="159"/>
      <c r="AS290" s="176"/>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59"/>
      <c r="BS290" s="159"/>
      <c r="BT290" s="159"/>
      <c r="BU290" s="159"/>
      <c r="BV290" s="159"/>
      <c r="BW290" s="159"/>
      <c r="BX290" s="159"/>
      <c r="BY290" s="159"/>
      <c r="BZ290" s="159"/>
      <c r="CA290" s="159"/>
      <c r="CB290" s="159"/>
      <c r="CC290" s="159"/>
      <c r="CD290" s="159"/>
      <c r="CE290" s="159"/>
      <c r="CF290" s="159"/>
      <c r="CG290" s="159"/>
      <c r="CH290" s="159"/>
      <c r="CI290" s="159"/>
      <c r="CJ290" s="159"/>
      <c r="CK290" s="159"/>
      <c r="CL290" s="159"/>
      <c r="CM290" s="159"/>
      <c r="CN290" s="159"/>
      <c r="CO290" s="159"/>
      <c r="CP290" s="174"/>
      <c r="CQ290" s="174"/>
      <c r="CR290" s="174"/>
      <c r="CS290" s="174"/>
      <c r="CT290" s="174"/>
      <c r="CU290" s="174"/>
      <c r="CV290" s="174"/>
      <c r="CW290" s="174"/>
      <c r="CX290" s="174"/>
      <c r="CY290" s="174"/>
      <c r="CZ290" s="174"/>
      <c r="DA290" s="174"/>
      <c r="DB290" s="174"/>
      <c r="DC290" s="174"/>
      <c r="DD290" s="174"/>
      <c r="DE290" s="174"/>
      <c r="DF290" s="174"/>
      <c r="DG290" s="174"/>
      <c r="DH290" s="174"/>
      <c r="DI290" s="174"/>
      <c r="DJ290" s="174"/>
      <c r="DK290" s="174"/>
      <c r="DL290" s="174"/>
      <c r="DM290" s="174"/>
    </row>
    <row r="291" spans="2:117">
      <c r="B291" s="14"/>
      <c r="C291" s="109" t="s">
        <v>2114</v>
      </c>
      <c r="D291" s="109">
        <f t="shared" si="30"/>
        <v>58</v>
      </c>
      <c r="E291" s="109">
        <f t="shared" si="31"/>
        <v>54</v>
      </c>
      <c r="F291" s="109">
        <v>5</v>
      </c>
      <c r="G291" s="109"/>
      <c r="H291" s="110" t="s">
        <v>1672</v>
      </c>
      <c r="I291" s="109" t="s">
        <v>2135</v>
      </c>
      <c r="J291" s="111" t="s">
        <v>2116</v>
      </c>
      <c r="K291" s="112"/>
      <c r="L291" s="112"/>
      <c r="M291" s="109"/>
      <c r="N291" s="109"/>
      <c r="O291" s="8"/>
      <c r="P291" s="8" t="s">
        <v>1540</v>
      </c>
      <c r="Q291" s="8"/>
      <c r="R291" s="383"/>
      <c r="S291" s="27"/>
      <c r="T291" s="209" t="s">
        <v>1468</v>
      </c>
      <c r="U291" s="331"/>
      <c r="V291" s="159"/>
      <c r="W291" s="159"/>
      <c r="X291" s="159"/>
      <c r="Y291" s="159"/>
      <c r="Z291" s="159"/>
      <c r="AA291" s="159"/>
      <c r="AB291" s="159"/>
      <c r="AC291" s="159"/>
      <c r="AD291" s="159"/>
      <c r="AE291" s="159"/>
      <c r="AF291" s="159"/>
      <c r="AG291" s="159"/>
      <c r="AH291" s="159"/>
      <c r="AI291" s="159"/>
      <c r="AJ291" s="159"/>
      <c r="AK291" s="159"/>
      <c r="AL291" s="159"/>
      <c r="AM291" s="159"/>
      <c r="AN291" s="159"/>
      <c r="AO291" s="159"/>
      <c r="AP291" s="159"/>
      <c r="AQ291" s="159"/>
      <c r="AR291" s="159"/>
      <c r="AS291" s="176"/>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59"/>
      <c r="BS291" s="159"/>
      <c r="BT291" s="159"/>
      <c r="BU291" s="159"/>
      <c r="BV291" s="159"/>
      <c r="BW291" s="159"/>
      <c r="BX291" s="159"/>
      <c r="BY291" s="159"/>
      <c r="BZ291" s="159"/>
      <c r="CA291" s="159"/>
      <c r="CB291" s="159"/>
      <c r="CC291" s="159"/>
      <c r="CD291" s="159"/>
      <c r="CE291" s="159"/>
      <c r="CF291" s="159"/>
      <c r="CG291" s="159"/>
      <c r="CH291" s="159"/>
      <c r="CI291" s="159"/>
      <c r="CJ291" s="159"/>
      <c r="CK291" s="159"/>
      <c r="CL291" s="159"/>
      <c r="CM291" s="159"/>
      <c r="CN291" s="159"/>
      <c r="CO291" s="159"/>
      <c r="CP291" s="174"/>
      <c r="CQ291" s="174"/>
      <c r="CR291" s="174"/>
      <c r="CS291" s="174"/>
      <c r="CT291" s="174"/>
      <c r="CU291" s="174"/>
      <c r="CV291" s="174"/>
      <c r="CW291" s="174"/>
      <c r="CX291" s="174"/>
      <c r="CY291" s="174"/>
      <c r="CZ291" s="174"/>
      <c r="DA291" s="174"/>
      <c r="DB291" s="174"/>
      <c r="DC291" s="174"/>
      <c r="DD291" s="174"/>
      <c r="DE291" s="174"/>
      <c r="DF291" s="174"/>
      <c r="DG291" s="174"/>
      <c r="DH291" s="174"/>
      <c r="DI291" s="174"/>
      <c r="DJ291" s="174"/>
      <c r="DK291" s="174"/>
      <c r="DL291" s="174"/>
      <c r="DM291" s="174"/>
    </row>
    <row r="292" spans="2:117">
      <c r="B292" s="14"/>
      <c r="C292" s="109" t="s">
        <v>2114</v>
      </c>
      <c r="D292" s="109">
        <f t="shared" si="30"/>
        <v>59</v>
      </c>
      <c r="E292" s="109">
        <f t="shared" si="31"/>
        <v>59</v>
      </c>
      <c r="F292" s="109">
        <v>1</v>
      </c>
      <c r="G292" s="109"/>
      <c r="H292" s="110" t="s">
        <v>2117</v>
      </c>
      <c r="I292" s="109" t="s">
        <v>2136</v>
      </c>
      <c r="J292" s="111" t="s">
        <v>2116</v>
      </c>
      <c r="K292" s="112"/>
      <c r="L292" s="112"/>
      <c r="M292" s="109"/>
      <c r="N292" s="109"/>
      <c r="O292" s="25" t="s">
        <v>1719</v>
      </c>
      <c r="P292" s="8" t="s">
        <v>1540</v>
      </c>
      <c r="Q292" s="8"/>
      <c r="R292" s="383"/>
      <c r="S292" s="27"/>
      <c r="T292" s="209" t="s">
        <v>1468</v>
      </c>
      <c r="U292" s="331"/>
      <c r="V292" s="159"/>
      <c r="W292" s="159"/>
      <c r="X292" s="159"/>
      <c r="Y292" s="159"/>
      <c r="Z292" s="159"/>
      <c r="AA292" s="159"/>
      <c r="AB292" s="159"/>
      <c r="AC292" s="159"/>
      <c r="AD292" s="159"/>
      <c r="AE292" s="159"/>
      <c r="AF292" s="159"/>
      <c r="AG292" s="159"/>
      <c r="AH292" s="159"/>
      <c r="AI292" s="159"/>
      <c r="AJ292" s="159"/>
      <c r="AK292" s="159"/>
      <c r="AL292" s="159"/>
      <c r="AM292" s="159"/>
      <c r="AN292" s="159"/>
      <c r="AO292" s="159"/>
      <c r="AP292" s="159"/>
      <c r="AQ292" s="159"/>
      <c r="AR292" s="159"/>
      <c r="AS292" s="176"/>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59"/>
      <c r="BS292" s="159"/>
      <c r="BT292" s="159"/>
      <c r="BU292" s="159"/>
      <c r="BV292" s="159"/>
      <c r="BW292" s="159"/>
      <c r="BX292" s="159"/>
      <c r="BY292" s="159"/>
      <c r="BZ292" s="159"/>
      <c r="CA292" s="159"/>
      <c r="CB292" s="159"/>
      <c r="CC292" s="159"/>
      <c r="CD292" s="159"/>
      <c r="CE292" s="159"/>
      <c r="CF292" s="159"/>
      <c r="CG292" s="159"/>
      <c r="CH292" s="159"/>
      <c r="CI292" s="159"/>
      <c r="CJ292" s="159"/>
      <c r="CK292" s="159"/>
      <c r="CL292" s="159"/>
      <c r="CM292" s="159"/>
      <c r="CN292" s="159"/>
      <c r="CO292" s="159"/>
      <c r="CP292" s="174"/>
      <c r="CQ292" s="174"/>
      <c r="CR292" s="174"/>
      <c r="CS292" s="174"/>
      <c r="CT292" s="174"/>
      <c r="CU292" s="174"/>
      <c r="CV292" s="174"/>
      <c r="CW292" s="174"/>
      <c r="CX292" s="174"/>
      <c r="CY292" s="174"/>
      <c r="CZ292" s="174"/>
      <c r="DA292" s="174"/>
      <c r="DB292" s="174"/>
      <c r="DC292" s="174"/>
      <c r="DD292" s="174"/>
      <c r="DE292" s="174"/>
      <c r="DF292" s="174"/>
      <c r="DG292" s="174"/>
      <c r="DH292" s="174"/>
      <c r="DI292" s="174"/>
      <c r="DJ292" s="174"/>
      <c r="DK292" s="174"/>
      <c r="DL292" s="174"/>
      <c r="DM292" s="174"/>
    </row>
    <row r="293" spans="2:117">
      <c r="B293" s="14"/>
      <c r="C293" s="109" t="s">
        <v>2114</v>
      </c>
      <c r="D293" s="109">
        <f t="shared" si="30"/>
        <v>64</v>
      </c>
      <c r="E293" s="109">
        <f t="shared" si="31"/>
        <v>60</v>
      </c>
      <c r="F293" s="109">
        <v>5</v>
      </c>
      <c r="G293" s="109"/>
      <c r="H293" s="110" t="s">
        <v>1672</v>
      </c>
      <c r="I293" s="109" t="s">
        <v>2137</v>
      </c>
      <c r="J293" s="111" t="s">
        <v>2116</v>
      </c>
      <c r="K293" s="112"/>
      <c r="L293" s="112"/>
      <c r="M293" s="109"/>
      <c r="N293" s="109"/>
      <c r="O293" s="8"/>
      <c r="P293" s="8" t="s">
        <v>1540</v>
      </c>
      <c r="Q293" s="8"/>
      <c r="R293" s="383"/>
      <c r="S293" s="27"/>
      <c r="T293" s="209" t="s">
        <v>1468</v>
      </c>
      <c r="U293" s="331"/>
      <c r="V293" s="159"/>
      <c r="W293" s="159"/>
      <c r="X293" s="159"/>
      <c r="Y293" s="159"/>
      <c r="Z293" s="159"/>
      <c r="AA293" s="159"/>
      <c r="AB293" s="159"/>
      <c r="AC293" s="159"/>
      <c r="AD293" s="159"/>
      <c r="AE293" s="159"/>
      <c r="AF293" s="159"/>
      <c r="AG293" s="159"/>
      <c r="AH293" s="159"/>
      <c r="AI293" s="159"/>
      <c r="AJ293" s="159"/>
      <c r="AK293" s="159"/>
      <c r="AL293" s="159"/>
      <c r="AM293" s="159"/>
      <c r="AN293" s="159"/>
      <c r="AO293" s="159"/>
      <c r="AP293" s="159"/>
      <c r="AQ293" s="159"/>
      <c r="AR293" s="159"/>
      <c r="AS293" s="176"/>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59"/>
      <c r="BS293" s="159"/>
      <c r="BT293" s="159"/>
      <c r="BU293" s="159"/>
      <c r="BV293" s="159"/>
      <c r="BW293" s="159"/>
      <c r="BX293" s="159"/>
      <c r="BY293" s="159"/>
      <c r="BZ293" s="159"/>
      <c r="CA293" s="159"/>
      <c r="CB293" s="159"/>
      <c r="CC293" s="159"/>
      <c r="CD293" s="159"/>
      <c r="CE293" s="159"/>
      <c r="CF293" s="159"/>
      <c r="CG293" s="159"/>
      <c r="CH293" s="159"/>
      <c r="CI293" s="159"/>
      <c r="CJ293" s="159"/>
      <c r="CK293" s="159"/>
      <c r="CL293" s="159"/>
      <c r="CM293" s="159"/>
      <c r="CN293" s="159"/>
      <c r="CO293" s="159"/>
      <c r="CP293" s="174"/>
      <c r="CQ293" s="174"/>
      <c r="CR293" s="174"/>
      <c r="CS293" s="174"/>
      <c r="CT293" s="174"/>
      <c r="CU293" s="174"/>
      <c r="CV293" s="174"/>
      <c r="CW293" s="174"/>
      <c r="CX293" s="174"/>
      <c r="CY293" s="174"/>
      <c r="CZ293" s="174"/>
      <c r="DA293" s="174"/>
      <c r="DB293" s="174"/>
      <c r="DC293" s="174"/>
      <c r="DD293" s="174"/>
      <c r="DE293" s="174"/>
      <c r="DF293" s="174"/>
      <c r="DG293" s="174"/>
      <c r="DH293" s="174"/>
      <c r="DI293" s="174"/>
      <c r="DJ293" s="174"/>
      <c r="DK293" s="174"/>
      <c r="DL293" s="174"/>
      <c r="DM293" s="174"/>
    </row>
    <row r="294" spans="2:117">
      <c r="B294" s="14"/>
      <c r="C294" s="109" t="s">
        <v>2114</v>
      </c>
      <c r="D294" s="109">
        <f t="shared" si="30"/>
        <v>65</v>
      </c>
      <c r="E294" s="109">
        <f t="shared" si="31"/>
        <v>65</v>
      </c>
      <c r="F294" s="109">
        <v>1</v>
      </c>
      <c r="G294" s="109"/>
      <c r="H294" s="110" t="s">
        <v>2117</v>
      </c>
      <c r="I294" s="109" t="s">
        <v>2138</v>
      </c>
      <c r="J294" s="111" t="s">
        <v>2116</v>
      </c>
      <c r="K294" s="112"/>
      <c r="L294" s="112"/>
      <c r="M294" s="109"/>
      <c r="N294" s="109"/>
      <c r="O294" s="25" t="s">
        <v>1719</v>
      </c>
      <c r="P294" s="8" t="s">
        <v>1540</v>
      </c>
      <c r="Q294" s="8"/>
      <c r="R294" s="383"/>
      <c r="S294" s="27"/>
      <c r="T294" s="209" t="s">
        <v>1468</v>
      </c>
      <c r="U294" s="331"/>
      <c r="V294" s="159"/>
      <c r="W294" s="159"/>
      <c r="X294" s="159"/>
      <c r="Y294" s="159"/>
      <c r="Z294" s="159"/>
      <c r="AA294" s="159"/>
      <c r="AB294" s="159"/>
      <c r="AC294" s="159"/>
      <c r="AD294" s="159"/>
      <c r="AE294" s="159"/>
      <c r="AF294" s="159"/>
      <c r="AG294" s="159"/>
      <c r="AH294" s="159"/>
      <c r="AI294" s="159"/>
      <c r="AJ294" s="159"/>
      <c r="AK294" s="159"/>
      <c r="AL294" s="159"/>
      <c r="AM294" s="159"/>
      <c r="AN294" s="159"/>
      <c r="AO294" s="159"/>
      <c r="AP294" s="159"/>
      <c r="AQ294" s="159"/>
      <c r="AR294" s="159"/>
      <c r="AS294" s="176"/>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59"/>
      <c r="BS294" s="159"/>
      <c r="BT294" s="159"/>
      <c r="BU294" s="159"/>
      <c r="BV294" s="159"/>
      <c r="BW294" s="159"/>
      <c r="BX294" s="159"/>
      <c r="BY294" s="159"/>
      <c r="BZ294" s="159"/>
      <c r="CA294" s="159"/>
      <c r="CB294" s="159"/>
      <c r="CC294" s="159"/>
      <c r="CD294" s="159"/>
      <c r="CE294" s="159"/>
      <c r="CF294" s="159"/>
      <c r="CG294" s="159"/>
      <c r="CH294" s="159"/>
      <c r="CI294" s="159"/>
      <c r="CJ294" s="159"/>
      <c r="CK294" s="159"/>
      <c r="CL294" s="159"/>
      <c r="CM294" s="159"/>
      <c r="CN294" s="159"/>
      <c r="CO294" s="159"/>
      <c r="CP294" s="174"/>
      <c r="CQ294" s="174"/>
      <c r="CR294" s="174"/>
      <c r="CS294" s="174"/>
      <c r="CT294" s="174"/>
      <c r="CU294" s="174"/>
      <c r="CV294" s="174"/>
      <c r="CW294" s="174"/>
      <c r="CX294" s="174"/>
      <c r="CY294" s="174"/>
      <c r="CZ294" s="174"/>
      <c r="DA294" s="174"/>
      <c r="DB294" s="174"/>
      <c r="DC294" s="174"/>
      <c r="DD294" s="174"/>
      <c r="DE294" s="174"/>
      <c r="DF294" s="174"/>
      <c r="DG294" s="174"/>
      <c r="DH294" s="174"/>
      <c r="DI294" s="174"/>
      <c r="DJ294" s="174"/>
      <c r="DK294" s="174"/>
      <c r="DL294" s="174"/>
      <c r="DM294" s="174"/>
    </row>
    <row r="295" spans="2:117">
      <c r="B295" s="14"/>
      <c r="C295" s="109" t="s">
        <v>2114</v>
      </c>
      <c r="D295" s="109">
        <f t="shared" si="30"/>
        <v>70</v>
      </c>
      <c r="E295" s="109">
        <f t="shared" si="31"/>
        <v>66</v>
      </c>
      <c r="F295" s="109">
        <v>5</v>
      </c>
      <c r="G295" s="109"/>
      <c r="H295" s="110" t="s">
        <v>1672</v>
      </c>
      <c r="I295" s="109" t="s">
        <v>2139</v>
      </c>
      <c r="J295" s="111" t="s">
        <v>2116</v>
      </c>
      <c r="K295" s="112"/>
      <c r="L295" s="112"/>
      <c r="M295" s="109"/>
      <c r="N295" s="109"/>
      <c r="O295" s="8"/>
      <c r="P295" s="8" t="s">
        <v>1540</v>
      </c>
      <c r="Q295" s="8"/>
      <c r="R295" s="383"/>
      <c r="S295" s="27"/>
      <c r="T295" s="209" t="s">
        <v>1468</v>
      </c>
      <c r="U295" s="331"/>
      <c r="V295" s="159"/>
      <c r="W295" s="159"/>
      <c r="X295" s="159"/>
      <c r="Y295" s="159"/>
      <c r="Z295" s="159"/>
      <c r="AA295" s="159"/>
      <c r="AB295" s="159"/>
      <c r="AC295" s="159"/>
      <c r="AD295" s="159"/>
      <c r="AE295" s="159"/>
      <c r="AF295" s="159"/>
      <c r="AG295" s="159"/>
      <c r="AH295" s="159"/>
      <c r="AI295" s="159"/>
      <c r="AJ295" s="159"/>
      <c r="AK295" s="159"/>
      <c r="AL295" s="159"/>
      <c r="AM295" s="159"/>
      <c r="AN295" s="159"/>
      <c r="AO295" s="159"/>
      <c r="AP295" s="159"/>
      <c r="AQ295" s="159"/>
      <c r="AR295" s="159"/>
      <c r="AS295" s="176"/>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59"/>
      <c r="BS295" s="159"/>
      <c r="BT295" s="159"/>
      <c r="BU295" s="159"/>
      <c r="BV295" s="159"/>
      <c r="BW295" s="159"/>
      <c r="BX295" s="159"/>
      <c r="BY295" s="159"/>
      <c r="BZ295" s="159"/>
      <c r="CA295" s="159"/>
      <c r="CB295" s="159"/>
      <c r="CC295" s="159"/>
      <c r="CD295" s="159"/>
      <c r="CE295" s="159"/>
      <c r="CF295" s="159"/>
      <c r="CG295" s="159"/>
      <c r="CH295" s="159"/>
      <c r="CI295" s="159"/>
      <c r="CJ295" s="159"/>
      <c r="CK295" s="159"/>
      <c r="CL295" s="159"/>
      <c r="CM295" s="159"/>
      <c r="CN295" s="159"/>
      <c r="CO295" s="159"/>
      <c r="CP295" s="174"/>
      <c r="CQ295" s="174"/>
      <c r="CR295" s="174"/>
      <c r="CS295" s="174"/>
      <c r="CT295" s="174"/>
      <c r="CU295" s="174"/>
      <c r="CV295" s="174"/>
      <c r="CW295" s="174"/>
      <c r="CX295" s="174"/>
      <c r="CY295" s="174"/>
      <c r="CZ295" s="174"/>
      <c r="DA295" s="174"/>
      <c r="DB295" s="174"/>
      <c r="DC295" s="174"/>
      <c r="DD295" s="174"/>
      <c r="DE295" s="174"/>
      <c r="DF295" s="174"/>
      <c r="DG295" s="174"/>
      <c r="DH295" s="174"/>
      <c r="DI295" s="174"/>
      <c r="DJ295" s="174"/>
      <c r="DK295" s="174"/>
      <c r="DL295" s="174"/>
      <c r="DM295" s="174"/>
    </row>
    <row r="296" spans="2:117">
      <c r="B296" s="14"/>
      <c r="C296" s="109" t="s">
        <v>2114</v>
      </c>
      <c r="D296" s="109">
        <f t="shared" si="30"/>
        <v>71</v>
      </c>
      <c r="E296" s="109">
        <f t="shared" si="31"/>
        <v>71</v>
      </c>
      <c r="F296" s="109">
        <v>1</v>
      </c>
      <c r="G296" s="109"/>
      <c r="H296" s="110" t="s">
        <v>2117</v>
      </c>
      <c r="I296" s="109" t="s">
        <v>2140</v>
      </c>
      <c r="J296" s="111" t="s">
        <v>2116</v>
      </c>
      <c r="K296" s="112"/>
      <c r="L296" s="112"/>
      <c r="M296" s="109"/>
      <c r="N296" s="109"/>
      <c r="O296" s="25" t="s">
        <v>1719</v>
      </c>
      <c r="P296" s="8" t="s">
        <v>1540</v>
      </c>
      <c r="Q296" s="8"/>
      <c r="R296" s="383"/>
      <c r="S296" s="27"/>
      <c r="T296" s="209" t="s">
        <v>1468</v>
      </c>
      <c r="U296" s="331"/>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59"/>
      <c r="AR296" s="159"/>
      <c r="AS296" s="176"/>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59"/>
      <c r="BS296" s="159"/>
      <c r="BT296" s="159"/>
      <c r="BU296" s="159"/>
      <c r="BV296" s="159"/>
      <c r="BW296" s="159"/>
      <c r="BX296" s="159"/>
      <c r="BY296" s="159"/>
      <c r="BZ296" s="159"/>
      <c r="CA296" s="159"/>
      <c r="CB296" s="159"/>
      <c r="CC296" s="159"/>
      <c r="CD296" s="159"/>
      <c r="CE296" s="159"/>
      <c r="CF296" s="159"/>
      <c r="CG296" s="159"/>
      <c r="CH296" s="159"/>
      <c r="CI296" s="159"/>
      <c r="CJ296" s="159"/>
      <c r="CK296" s="159"/>
      <c r="CL296" s="159"/>
      <c r="CM296" s="159"/>
      <c r="CN296" s="159"/>
      <c r="CO296" s="159"/>
      <c r="CP296" s="174"/>
      <c r="CQ296" s="174"/>
      <c r="CR296" s="174"/>
      <c r="CS296" s="174"/>
      <c r="CT296" s="174"/>
      <c r="CU296" s="174"/>
      <c r="CV296" s="174"/>
      <c r="CW296" s="174"/>
      <c r="CX296" s="174"/>
      <c r="CY296" s="174"/>
      <c r="CZ296" s="174"/>
      <c r="DA296" s="174"/>
      <c r="DB296" s="174"/>
      <c r="DC296" s="174"/>
      <c r="DD296" s="174"/>
      <c r="DE296" s="174"/>
      <c r="DF296" s="174"/>
      <c r="DG296" s="174"/>
      <c r="DH296" s="174"/>
      <c r="DI296" s="174"/>
      <c r="DJ296" s="174"/>
      <c r="DK296" s="174"/>
      <c r="DL296" s="174"/>
      <c r="DM296" s="174"/>
    </row>
    <row r="297" spans="2:117">
      <c r="B297" s="14"/>
      <c r="C297" s="109" t="s">
        <v>2114</v>
      </c>
      <c r="D297" s="109">
        <f t="shared" si="30"/>
        <v>75</v>
      </c>
      <c r="E297" s="109">
        <f t="shared" si="31"/>
        <v>72</v>
      </c>
      <c r="F297" s="109">
        <v>4</v>
      </c>
      <c r="G297" s="109"/>
      <c r="H297" s="110" t="s">
        <v>1672</v>
      </c>
      <c r="I297" s="109" t="s">
        <v>2141</v>
      </c>
      <c r="J297" s="111" t="s">
        <v>2116</v>
      </c>
      <c r="K297" s="112"/>
      <c r="L297" s="112"/>
      <c r="M297" s="109"/>
      <c r="N297" s="109"/>
      <c r="O297" s="8"/>
      <c r="P297" s="8" t="s">
        <v>1540</v>
      </c>
      <c r="Q297" s="8"/>
      <c r="R297" s="383"/>
      <c r="S297" s="27"/>
      <c r="T297" s="209" t="s">
        <v>1468</v>
      </c>
      <c r="U297" s="331"/>
      <c r="V297" s="159"/>
      <c r="W297" s="159"/>
      <c r="X297" s="159"/>
      <c r="Y297" s="159"/>
      <c r="Z297" s="159"/>
      <c r="AA297" s="159"/>
      <c r="AB297" s="159"/>
      <c r="AC297" s="159"/>
      <c r="AD297" s="159"/>
      <c r="AE297" s="159"/>
      <c r="AF297" s="159"/>
      <c r="AG297" s="159"/>
      <c r="AH297" s="159"/>
      <c r="AI297" s="159"/>
      <c r="AJ297" s="159"/>
      <c r="AK297" s="159"/>
      <c r="AL297" s="159"/>
      <c r="AM297" s="159"/>
      <c r="AN297" s="159"/>
      <c r="AO297" s="159"/>
      <c r="AP297" s="159"/>
      <c r="AQ297" s="159"/>
      <c r="AR297" s="159"/>
      <c r="AS297" s="176"/>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59"/>
      <c r="BS297" s="159"/>
      <c r="BT297" s="159"/>
      <c r="BU297" s="159"/>
      <c r="BV297" s="159"/>
      <c r="BW297" s="159"/>
      <c r="BX297" s="159"/>
      <c r="BY297" s="159"/>
      <c r="BZ297" s="159"/>
      <c r="CA297" s="159"/>
      <c r="CB297" s="159"/>
      <c r="CC297" s="159"/>
      <c r="CD297" s="159"/>
      <c r="CE297" s="159"/>
      <c r="CF297" s="159"/>
      <c r="CG297" s="159"/>
      <c r="CH297" s="159"/>
      <c r="CI297" s="159"/>
      <c r="CJ297" s="159"/>
      <c r="CK297" s="159"/>
      <c r="CL297" s="159"/>
      <c r="CM297" s="159"/>
      <c r="CN297" s="159"/>
      <c r="CO297" s="159"/>
      <c r="CP297" s="174"/>
      <c r="CQ297" s="174"/>
      <c r="CR297" s="174"/>
      <c r="CS297" s="174"/>
      <c r="CT297" s="174"/>
      <c r="CU297" s="174"/>
      <c r="CV297" s="174"/>
      <c r="CW297" s="174"/>
      <c r="CX297" s="174"/>
      <c r="CY297" s="174"/>
      <c r="CZ297" s="174"/>
      <c r="DA297" s="174"/>
      <c r="DB297" s="174"/>
      <c r="DC297" s="174"/>
      <c r="DD297" s="174"/>
      <c r="DE297" s="174"/>
      <c r="DF297" s="174"/>
      <c r="DG297" s="174"/>
      <c r="DH297" s="174"/>
      <c r="DI297" s="174"/>
      <c r="DJ297" s="174"/>
      <c r="DK297" s="174"/>
      <c r="DL297" s="174"/>
      <c r="DM297" s="174"/>
    </row>
    <row r="298" spans="2:117">
      <c r="B298" s="14"/>
      <c r="C298" s="109" t="s">
        <v>2114</v>
      </c>
      <c r="D298" s="109">
        <f t="shared" si="30"/>
        <v>76</v>
      </c>
      <c r="E298" s="109">
        <f t="shared" si="31"/>
        <v>76</v>
      </c>
      <c r="F298" s="109">
        <v>1</v>
      </c>
      <c r="G298" s="109"/>
      <c r="H298" s="110" t="s">
        <v>2117</v>
      </c>
      <c r="I298" s="109" t="s">
        <v>2142</v>
      </c>
      <c r="J298" s="111" t="s">
        <v>2116</v>
      </c>
      <c r="K298" s="112"/>
      <c r="L298" s="112"/>
      <c r="M298" s="109"/>
      <c r="N298" s="109"/>
      <c r="O298" s="25" t="s">
        <v>1719</v>
      </c>
      <c r="P298" s="8" t="s">
        <v>1540</v>
      </c>
      <c r="Q298" s="8"/>
      <c r="R298" s="383"/>
      <c r="S298" s="27"/>
      <c r="T298" s="209" t="s">
        <v>1468</v>
      </c>
      <c r="U298" s="331"/>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76"/>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59"/>
      <c r="BS298" s="159"/>
      <c r="BT298" s="159"/>
      <c r="BU298" s="159"/>
      <c r="BV298" s="159"/>
      <c r="BW298" s="159"/>
      <c r="BX298" s="159"/>
      <c r="BY298" s="159"/>
      <c r="BZ298" s="159"/>
      <c r="CA298" s="159"/>
      <c r="CB298" s="159"/>
      <c r="CC298" s="159"/>
      <c r="CD298" s="159"/>
      <c r="CE298" s="159"/>
      <c r="CF298" s="159"/>
      <c r="CG298" s="159"/>
      <c r="CH298" s="159"/>
      <c r="CI298" s="159"/>
      <c r="CJ298" s="159"/>
      <c r="CK298" s="159"/>
      <c r="CL298" s="159"/>
      <c r="CM298" s="159"/>
      <c r="CN298" s="159"/>
      <c r="CO298" s="159"/>
      <c r="CP298" s="174"/>
      <c r="CQ298" s="174"/>
      <c r="CR298" s="174"/>
      <c r="CS298" s="174"/>
      <c r="CT298" s="174"/>
      <c r="CU298" s="174"/>
      <c r="CV298" s="174"/>
      <c r="CW298" s="174"/>
      <c r="CX298" s="174"/>
      <c r="CY298" s="174"/>
      <c r="CZ298" s="174"/>
      <c r="DA298" s="174"/>
      <c r="DB298" s="174"/>
      <c r="DC298" s="174"/>
      <c r="DD298" s="174"/>
      <c r="DE298" s="174"/>
      <c r="DF298" s="174"/>
      <c r="DG298" s="174"/>
      <c r="DH298" s="174"/>
      <c r="DI298" s="174"/>
      <c r="DJ298" s="174"/>
      <c r="DK298" s="174"/>
      <c r="DL298" s="174"/>
      <c r="DM298" s="174"/>
    </row>
    <row r="299" spans="2:117">
      <c r="B299" s="14"/>
      <c r="C299" s="109" t="s">
        <v>2114</v>
      </c>
      <c r="D299" s="109">
        <f t="shared" si="30"/>
        <v>80</v>
      </c>
      <c r="E299" s="109">
        <f t="shared" si="31"/>
        <v>77</v>
      </c>
      <c r="F299" s="109">
        <v>4</v>
      </c>
      <c r="G299" s="109"/>
      <c r="H299" s="110" t="s">
        <v>1672</v>
      </c>
      <c r="I299" s="109" t="s">
        <v>2143</v>
      </c>
      <c r="J299" s="111" t="s">
        <v>2116</v>
      </c>
      <c r="K299" s="112"/>
      <c r="L299" s="112"/>
      <c r="M299" s="109"/>
      <c r="N299" s="109"/>
      <c r="O299" s="8"/>
      <c r="P299" s="8" t="s">
        <v>1540</v>
      </c>
      <c r="Q299" s="8"/>
      <c r="R299" s="383"/>
      <c r="S299" s="27"/>
      <c r="T299" s="209" t="s">
        <v>1468</v>
      </c>
      <c r="U299" s="331"/>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76"/>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59"/>
      <c r="BS299" s="159"/>
      <c r="BT299" s="159"/>
      <c r="BU299" s="159"/>
      <c r="BV299" s="159"/>
      <c r="BW299" s="159"/>
      <c r="BX299" s="159"/>
      <c r="BY299" s="159"/>
      <c r="BZ299" s="159"/>
      <c r="CA299" s="159"/>
      <c r="CB299" s="159"/>
      <c r="CC299" s="159"/>
      <c r="CD299" s="159"/>
      <c r="CE299" s="159"/>
      <c r="CF299" s="159"/>
      <c r="CG299" s="159"/>
      <c r="CH299" s="159"/>
      <c r="CI299" s="159"/>
      <c r="CJ299" s="159"/>
      <c r="CK299" s="159"/>
      <c r="CL299" s="159"/>
      <c r="CM299" s="159"/>
      <c r="CN299" s="159"/>
      <c r="CO299" s="159"/>
      <c r="CP299" s="174"/>
      <c r="CQ299" s="174"/>
      <c r="CR299" s="174"/>
      <c r="CS299" s="174"/>
      <c r="CT299" s="174"/>
      <c r="CU299" s="174"/>
      <c r="CV299" s="174"/>
      <c r="CW299" s="174"/>
      <c r="CX299" s="174"/>
      <c r="CY299" s="174"/>
      <c r="CZ299" s="174"/>
      <c r="DA299" s="174"/>
      <c r="DB299" s="174"/>
      <c r="DC299" s="174"/>
      <c r="DD299" s="174"/>
      <c r="DE299" s="174"/>
      <c r="DF299" s="174"/>
      <c r="DG299" s="174"/>
      <c r="DH299" s="174"/>
      <c r="DI299" s="174"/>
      <c r="DJ299" s="174"/>
      <c r="DK299" s="174"/>
      <c r="DL299" s="174"/>
      <c r="DM299" s="174"/>
    </row>
    <row r="300" spans="2:117">
      <c r="B300" s="14"/>
      <c r="C300" s="109" t="s">
        <v>2114</v>
      </c>
      <c r="D300" s="109">
        <f t="shared" si="30"/>
        <v>81</v>
      </c>
      <c r="E300" s="109">
        <f t="shared" si="31"/>
        <v>81</v>
      </c>
      <c r="F300" s="109">
        <v>1</v>
      </c>
      <c r="G300" s="109"/>
      <c r="H300" s="110" t="s">
        <v>2117</v>
      </c>
      <c r="I300" s="109" t="s">
        <v>2144</v>
      </c>
      <c r="J300" s="111" t="s">
        <v>2116</v>
      </c>
      <c r="K300" s="112"/>
      <c r="L300" s="112"/>
      <c r="M300" s="109"/>
      <c r="N300" s="109"/>
      <c r="O300" s="25" t="s">
        <v>1719</v>
      </c>
      <c r="P300" s="8" t="s">
        <v>1540</v>
      </c>
      <c r="Q300" s="8"/>
      <c r="R300" s="383"/>
      <c r="S300" s="27"/>
      <c r="T300" s="209" t="s">
        <v>1468</v>
      </c>
      <c r="U300" s="331"/>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76"/>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59"/>
      <c r="BS300" s="159"/>
      <c r="BT300" s="159"/>
      <c r="BU300" s="159"/>
      <c r="BV300" s="159"/>
      <c r="BW300" s="159"/>
      <c r="BX300" s="159"/>
      <c r="BY300" s="159"/>
      <c r="BZ300" s="159"/>
      <c r="CA300" s="159"/>
      <c r="CB300" s="159"/>
      <c r="CC300" s="159"/>
      <c r="CD300" s="159"/>
      <c r="CE300" s="159"/>
      <c r="CF300" s="159"/>
      <c r="CG300" s="159"/>
      <c r="CH300" s="159"/>
      <c r="CI300" s="159"/>
      <c r="CJ300" s="159"/>
      <c r="CK300" s="159"/>
      <c r="CL300" s="159"/>
      <c r="CM300" s="159"/>
      <c r="CN300" s="159"/>
      <c r="CO300" s="159"/>
      <c r="CP300" s="174"/>
      <c r="CQ300" s="174"/>
      <c r="CR300" s="174"/>
      <c r="CS300" s="174"/>
      <c r="CT300" s="174"/>
      <c r="CU300" s="174"/>
      <c r="CV300" s="174"/>
      <c r="CW300" s="174"/>
      <c r="CX300" s="174"/>
      <c r="CY300" s="174"/>
      <c r="CZ300" s="174"/>
      <c r="DA300" s="174"/>
      <c r="DB300" s="174"/>
      <c r="DC300" s="174"/>
      <c r="DD300" s="174"/>
      <c r="DE300" s="174"/>
      <c r="DF300" s="174"/>
      <c r="DG300" s="174"/>
      <c r="DH300" s="174"/>
      <c r="DI300" s="174"/>
      <c r="DJ300" s="174"/>
      <c r="DK300" s="174"/>
      <c r="DL300" s="174"/>
      <c r="DM300" s="174"/>
    </row>
    <row r="301" spans="2:117">
      <c r="B301" s="14"/>
      <c r="C301" s="109" t="s">
        <v>2114</v>
      </c>
      <c r="D301" s="109">
        <f t="shared" si="30"/>
        <v>85</v>
      </c>
      <c r="E301" s="109">
        <f t="shared" si="31"/>
        <v>82</v>
      </c>
      <c r="F301" s="109">
        <v>4</v>
      </c>
      <c r="G301" s="109"/>
      <c r="H301" s="110" t="s">
        <v>1672</v>
      </c>
      <c r="I301" s="109" t="s">
        <v>2145</v>
      </c>
      <c r="J301" s="111" t="s">
        <v>2116</v>
      </c>
      <c r="K301" s="112"/>
      <c r="L301" s="112"/>
      <c r="M301" s="109"/>
      <c r="N301" s="109"/>
      <c r="O301" s="8"/>
      <c r="P301" s="8" t="s">
        <v>1540</v>
      </c>
      <c r="Q301" s="8"/>
      <c r="R301" s="383"/>
      <c r="S301" s="27"/>
      <c r="T301" s="209" t="s">
        <v>1468</v>
      </c>
      <c r="U301" s="331"/>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76"/>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59"/>
      <c r="BS301" s="159"/>
      <c r="BT301" s="159"/>
      <c r="BU301" s="159"/>
      <c r="BV301" s="159"/>
      <c r="BW301" s="159"/>
      <c r="BX301" s="159"/>
      <c r="BY301" s="159"/>
      <c r="BZ301" s="159"/>
      <c r="CA301" s="159"/>
      <c r="CB301" s="159"/>
      <c r="CC301" s="159"/>
      <c r="CD301" s="159"/>
      <c r="CE301" s="159"/>
      <c r="CF301" s="159"/>
      <c r="CG301" s="159"/>
      <c r="CH301" s="159"/>
      <c r="CI301" s="159"/>
      <c r="CJ301" s="159"/>
      <c r="CK301" s="159"/>
      <c r="CL301" s="159"/>
      <c r="CM301" s="159"/>
      <c r="CN301" s="159"/>
      <c r="CO301" s="159"/>
      <c r="CP301" s="174"/>
      <c r="CQ301" s="174"/>
      <c r="CR301" s="174"/>
      <c r="CS301" s="174"/>
      <c r="CT301" s="174"/>
      <c r="CU301" s="174"/>
      <c r="CV301" s="174"/>
      <c r="CW301" s="174"/>
      <c r="CX301" s="174"/>
      <c r="CY301" s="174"/>
      <c r="CZ301" s="174"/>
      <c r="DA301" s="174"/>
      <c r="DB301" s="174"/>
      <c r="DC301" s="174"/>
      <c r="DD301" s="174"/>
      <c r="DE301" s="174"/>
      <c r="DF301" s="174"/>
      <c r="DG301" s="174"/>
      <c r="DH301" s="174"/>
      <c r="DI301" s="174"/>
      <c r="DJ301" s="174"/>
      <c r="DK301" s="174"/>
      <c r="DL301" s="174"/>
      <c r="DM301" s="174"/>
    </row>
    <row r="302" spans="2:117">
      <c r="B302" s="14"/>
      <c r="C302" s="109" t="s">
        <v>2114</v>
      </c>
      <c r="D302" s="109">
        <f t="shared" si="30"/>
        <v>86</v>
      </c>
      <c r="E302" s="109">
        <f t="shared" si="31"/>
        <v>86</v>
      </c>
      <c r="F302" s="109">
        <v>1</v>
      </c>
      <c r="G302" s="109"/>
      <c r="H302" s="110" t="s">
        <v>2117</v>
      </c>
      <c r="I302" s="109" t="s">
        <v>2146</v>
      </c>
      <c r="J302" s="111" t="s">
        <v>2116</v>
      </c>
      <c r="K302" s="112"/>
      <c r="L302" s="112"/>
      <c r="M302" s="109"/>
      <c r="N302" s="109"/>
      <c r="O302" s="25" t="s">
        <v>1719</v>
      </c>
      <c r="P302" s="8" t="s">
        <v>1540</v>
      </c>
      <c r="Q302" s="8"/>
      <c r="R302" s="383"/>
      <c r="S302" s="27"/>
      <c r="T302" s="209" t="s">
        <v>1468</v>
      </c>
      <c r="U302" s="331"/>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76"/>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59"/>
      <c r="BS302" s="159"/>
      <c r="BT302" s="159"/>
      <c r="BU302" s="159"/>
      <c r="BV302" s="159"/>
      <c r="BW302" s="159"/>
      <c r="BX302" s="159"/>
      <c r="BY302" s="159"/>
      <c r="BZ302" s="159"/>
      <c r="CA302" s="159"/>
      <c r="CB302" s="159"/>
      <c r="CC302" s="159"/>
      <c r="CD302" s="159"/>
      <c r="CE302" s="159"/>
      <c r="CF302" s="159"/>
      <c r="CG302" s="159"/>
      <c r="CH302" s="159"/>
      <c r="CI302" s="159"/>
      <c r="CJ302" s="159"/>
      <c r="CK302" s="159"/>
      <c r="CL302" s="159"/>
      <c r="CM302" s="159"/>
      <c r="CN302" s="159"/>
      <c r="CO302" s="159"/>
      <c r="CP302" s="174"/>
      <c r="CQ302" s="174"/>
      <c r="CR302" s="174"/>
      <c r="CS302" s="174"/>
      <c r="CT302" s="174"/>
      <c r="CU302" s="174"/>
      <c r="CV302" s="174"/>
      <c r="CW302" s="174"/>
      <c r="CX302" s="174"/>
      <c r="CY302" s="174"/>
      <c r="CZ302" s="174"/>
      <c r="DA302" s="174"/>
      <c r="DB302" s="174"/>
      <c r="DC302" s="174"/>
      <c r="DD302" s="174"/>
      <c r="DE302" s="174"/>
      <c r="DF302" s="174"/>
      <c r="DG302" s="174"/>
      <c r="DH302" s="174"/>
      <c r="DI302" s="174"/>
      <c r="DJ302" s="174"/>
      <c r="DK302" s="174"/>
      <c r="DL302" s="174"/>
      <c r="DM302" s="174"/>
    </row>
    <row r="303" spans="2:117">
      <c r="B303" s="14"/>
      <c r="C303" s="109" t="s">
        <v>2114</v>
      </c>
      <c r="D303" s="109">
        <f t="shared" si="30"/>
        <v>90</v>
      </c>
      <c r="E303" s="109">
        <f t="shared" ref="E303:E309" si="32">D302+1</f>
        <v>87</v>
      </c>
      <c r="F303" s="109">
        <v>4</v>
      </c>
      <c r="G303" s="109"/>
      <c r="H303" s="110" t="s">
        <v>1672</v>
      </c>
      <c r="I303" s="109" t="s">
        <v>2147</v>
      </c>
      <c r="J303" s="111" t="s">
        <v>2116</v>
      </c>
      <c r="K303" s="112"/>
      <c r="L303" s="112"/>
      <c r="M303" s="109"/>
      <c r="N303" s="109"/>
      <c r="O303" s="8"/>
      <c r="P303" s="8"/>
      <c r="Q303" s="8"/>
      <c r="R303" s="383"/>
      <c r="S303" s="27"/>
      <c r="T303" s="209" t="s">
        <v>1468</v>
      </c>
      <c r="U303" s="331"/>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76"/>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59"/>
      <c r="BS303" s="159"/>
      <c r="BT303" s="159"/>
      <c r="BU303" s="159"/>
      <c r="BV303" s="159"/>
      <c r="BW303" s="159"/>
      <c r="BX303" s="159"/>
      <c r="BY303" s="159"/>
      <c r="BZ303" s="159"/>
      <c r="CA303" s="159"/>
      <c r="CB303" s="159"/>
      <c r="CC303" s="159"/>
      <c r="CD303" s="159"/>
      <c r="CE303" s="159"/>
      <c r="CF303" s="159"/>
      <c r="CG303" s="159"/>
      <c r="CH303" s="159"/>
      <c r="CI303" s="159"/>
      <c r="CJ303" s="159"/>
      <c r="CK303" s="159"/>
      <c r="CL303" s="159"/>
      <c r="CM303" s="159"/>
      <c r="CN303" s="159"/>
      <c r="CO303" s="159"/>
      <c r="CP303" s="174"/>
      <c r="CQ303" s="174"/>
      <c r="CR303" s="174"/>
      <c r="CS303" s="174"/>
      <c r="CT303" s="174"/>
      <c r="CU303" s="174"/>
      <c r="CV303" s="174"/>
      <c r="CW303" s="174"/>
      <c r="CX303" s="174"/>
      <c r="CY303" s="174"/>
      <c r="CZ303" s="174"/>
      <c r="DA303" s="174"/>
      <c r="DB303" s="174"/>
      <c r="DC303" s="174"/>
      <c r="DD303" s="174"/>
      <c r="DE303" s="174"/>
      <c r="DF303" s="174"/>
      <c r="DG303" s="174"/>
      <c r="DH303" s="174"/>
      <c r="DI303" s="174"/>
      <c r="DJ303" s="174"/>
      <c r="DK303" s="174"/>
      <c r="DL303" s="174"/>
      <c r="DM303" s="174"/>
    </row>
    <row r="304" spans="2:117">
      <c r="B304" s="14"/>
      <c r="C304" s="109" t="s">
        <v>2114</v>
      </c>
      <c r="D304" s="109">
        <f t="shared" ref="D304:D309" si="33">E304+F304-1</f>
        <v>91</v>
      </c>
      <c r="E304" s="109">
        <f t="shared" si="32"/>
        <v>91</v>
      </c>
      <c r="F304" s="109">
        <v>1</v>
      </c>
      <c r="G304" s="109"/>
      <c r="H304" s="110" t="s">
        <v>2117</v>
      </c>
      <c r="I304" s="109" t="s">
        <v>2148</v>
      </c>
      <c r="J304" s="111" t="s">
        <v>2116</v>
      </c>
      <c r="K304" s="112"/>
      <c r="L304" s="112"/>
      <c r="M304" s="109"/>
      <c r="N304" s="109"/>
      <c r="O304" s="25" t="s">
        <v>1719</v>
      </c>
      <c r="P304" s="8"/>
      <c r="Q304" s="8"/>
      <c r="R304" s="383"/>
      <c r="S304" s="27"/>
      <c r="T304" s="209" t="s">
        <v>1468</v>
      </c>
      <c r="U304" s="331"/>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76"/>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59"/>
      <c r="BS304" s="159"/>
      <c r="BT304" s="159"/>
      <c r="BU304" s="159"/>
      <c r="BV304" s="159"/>
      <c r="BW304" s="159"/>
      <c r="BX304" s="159"/>
      <c r="BY304" s="159"/>
      <c r="BZ304" s="159"/>
      <c r="CA304" s="159"/>
      <c r="CB304" s="159"/>
      <c r="CC304" s="159"/>
      <c r="CD304" s="159"/>
      <c r="CE304" s="159"/>
      <c r="CF304" s="159"/>
      <c r="CG304" s="159"/>
      <c r="CH304" s="159"/>
      <c r="CI304" s="159"/>
      <c r="CJ304" s="159"/>
      <c r="CK304" s="159"/>
      <c r="CL304" s="159"/>
      <c r="CM304" s="159"/>
      <c r="CN304" s="159"/>
      <c r="CO304" s="159"/>
      <c r="CP304" s="174"/>
      <c r="CQ304" s="174"/>
      <c r="CR304" s="174"/>
      <c r="CS304" s="174"/>
      <c r="CT304" s="174"/>
      <c r="CU304" s="174"/>
      <c r="CV304" s="174"/>
      <c r="CW304" s="174"/>
      <c r="CX304" s="174"/>
      <c r="CY304" s="174"/>
      <c r="CZ304" s="174"/>
      <c r="DA304" s="174"/>
      <c r="DB304" s="174"/>
      <c r="DC304" s="174"/>
      <c r="DD304" s="174"/>
      <c r="DE304" s="174"/>
      <c r="DF304" s="174"/>
      <c r="DG304" s="174"/>
      <c r="DH304" s="174"/>
      <c r="DI304" s="174"/>
      <c r="DJ304" s="174"/>
      <c r="DK304" s="174"/>
      <c r="DL304" s="174"/>
      <c r="DM304" s="174"/>
    </row>
    <row r="305" spans="2:117">
      <c r="B305" s="14"/>
      <c r="C305" s="109" t="s">
        <v>2114</v>
      </c>
      <c r="D305" s="109">
        <f t="shared" si="33"/>
        <v>94</v>
      </c>
      <c r="E305" s="109">
        <f t="shared" si="32"/>
        <v>92</v>
      </c>
      <c r="F305" s="24">
        <v>3</v>
      </c>
      <c r="G305" s="109"/>
      <c r="H305" s="110" t="s">
        <v>1672</v>
      </c>
      <c r="I305" s="109" t="s">
        <v>2149</v>
      </c>
      <c r="J305" s="111" t="s">
        <v>2116</v>
      </c>
      <c r="K305" s="112"/>
      <c r="L305" s="112"/>
      <c r="M305" s="109"/>
      <c r="N305" s="109"/>
      <c r="O305" s="8"/>
      <c r="P305" s="8"/>
      <c r="Q305" s="8"/>
      <c r="R305" s="383"/>
      <c r="S305" s="27"/>
      <c r="T305" s="209" t="s">
        <v>1468</v>
      </c>
      <c r="U305" s="331"/>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76"/>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59"/>
      <c r="BS305" s="159"/>
      <c r="BT305" s="159"/>
      <c r="BU305" s="159"/>
      <c r="BV305" s="159"/>
      <c r="BW305" s="159"/>
      <c r="BX305" s="159"/>
      <c r="BY305" s="159"/>
      <c r="BZ305" s="159"/>
      <c r="CA305" s="159"/>
      <c r="CB305" s="159"/>
      <c r="CC305" s="159"/>
      <c r="CD305" s="159"/>
      <c r="CE305" s="159"/>
      <c r="CF305" s="159"/>
      <c r="CG305" s="159"/>
      <c r="CH305" s="159"/>
      <c r="CI305" s="159"/>
      <c r="CJ305" s="159"/>
      <c r="CK305" s="159"/>
      <c r="CL305" s="159"/>
      <c r="CM305" s="159"/>
      <c r="CN305" s="159"/>
      <c r="CO305" s="159"/>
      <c r="CP305" s="174"/>
      <c r="CQ305" s="174"/>
      <c r="CR305" s="174"/>
      <c r="CS305" s="174"/>
      <c r="CT305" s="174"/>
      <c r="CU305" s="174"/>
      <c r="CV305" s="174"/>
      <c r="CW305" s="174"/>
      <c r="CX305" s="174"/>
      <c r="CY305" s="174"/>
      <c r="CZ305" s="174"/>
      <c r="DA305" s="174"/>
      <c r="DB305" s="174"/>
      <c r="DC305" s="174"/>
      <c r="DD305" s="174"/>
      <c r="DE305" s="174"/>
      <c r="DF305" s="174"/>
      <c r="DG305" s="174"/>
      <c r="DH305" s="174"/>
      <c r="DI305" s="174"/>
      <c r="DJ305" s="174"/>
      <c r="DK305" s="174"/>
      <c r="DL305" s="174"/>
      <c r="DM305" s="174"/>
    </row>
    <row r="306" spans="2:117">
      <c r="B306" s="14"/>
      <c r="C306" s="109" t="s">
        <v>2114</v>
      </c>
      <c r="D306" s="109">
        <f t="shared" si="33"/>
        <v>95</v>
      </c>
      <c r="E306" s="109">
        <f t="shared" si="32"/>
        <v>95</v>
      </c>
      <c r="F306" s="24">
        <v>1</v>
      </c>
      <c r="G306" s="109"/>
      <c r="H306" s="110" t="s">
        <v>2117</v>
      </c>
      <c r="I306" s="109" t="s">
        <v>2150</v>
      </c>
      <c r="J306" s="111" t="s">
        <v>2116</v>
      </c>
      <c r="K306" s="112"/>
      <c r="L306" s="112"/>
      <c r="M306" s="109"/>
      <c r="N306" s="109"/>
      <c r="O306" s="25" t="s">
        <v>1719</v>
      </c>
      <c r="P306" s="8"/>
      <c r="Q306" s="8"/>
      <c r="R306" s="383"/>
      <c r="S306" s="27"/>
      <c r="T306" s="209" t="s">
        <v>1468</v>
      </c>
      <c r="U306" s="331"/>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76"/>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59"/>
      <c r="BS306" s="159"/>
      <c r="BT306" s="159"/>
      <c r="BU306" s="159"/>
      <c r="BV306" s="159"/>
      <c r="BW306" s="159"/>
      <c r="BX306" s="159"/>
      <c r="BY306" s="159"/>
      <c r="BZ306" s="159"/>
      <c r="CA306" s="159"/>
      <c r="CB306" s="159"/>
      <c r="CC306" s="159"/>
      <c r="CD306" s="159"/>
      <c r="CE306" s="159"/>
      <c r="CF306" s="159"/>
      <c r="CG306" s="159"/>
      <c r="CH306" s="159"/>
      <c r="CI306" s="159"/>
      <c r="CJ306" s="159"/>
      <c r="CK306" s="159"/>
      <c r="CL306" s="159"/>
      <c r="CM306" s="159"/>
      <c r="CN306" s="159"/>
      <c r="CO306" s="159"/>
      <c r="CP306" s="174"/>
      <c r="CQ306" s="174"/>
      <c r="CR306" s="174"/>
      <c r="CS306" s="174"/>
      <c r="CT306" s="174"/>
      <c r="CU306" s="174"/>
      <c r="CV306" s="174"/>
      <c r="CW306" s="174"/>
      <c r="CX306" s="174"/>
      <c r="CY306" s="174"/>
      <c r="CZ306" s="174"/>
      <c r="DA306" s="174"/>
      <c r="DB306" s="174"/>
      <c r="DC306" s="174"/>
      <c r="DD306" s="174"/>
      <c r="DE306" s="174"/>
      <c r="DF306" s="174"/>
      <c r="DG306" s="174"/>
      <c r="DH306" s="174"/>
      <c r="DI306" s="174"/>
      <c r="DJ306" s="174"/>
      <c r="DK306" s="174"/>
      <c r="DL306" s="174"/>
      <c r="DM306" s="174"/>
    </row>
    <row r="307" spans="2:117">
      <c r="B307" s="14"/>
      <c r="C307" s="109" t="s">
        <v>2114</v>
      </c>
      <c r="D307" s="109">
        <f t="shared" si="33"/>
        <v>100</v>
      </c>
      <c r="E307" s="109">
        <f t="shared" si="32"/>
        <v>96</v>
      </c>
      <c r="F307" s="24">
        <v>5</v>
      </c>
      <c r="G307" s="109"/>
      <c r="H307" s="110" t="s">
        <v>1672</v>
      </c>
      <c r="I307" s="109" t="s">
        <v>2151</v>
      </c>
      <c r="J307" s="111" t="s">
        <v>2116</v>
      </c>
      <c r="K307" s="112"/>
      <c r="L307" s="112"/>
      <c r="M307" s="109"/>
      <c r="N307" s="109"/>
      <c r="O307" s="8"/>
      <c r="P307" s="8"/>
      <c r="Q307" s="8"/>
      <c r="R307" s="383"/>
      <c r="S307" s="27"/>
      <c r="T307" s="209" t="s">
        <v>1468</v>
      </c>
      <c r="U307" s="331"/>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76"/>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59"/>
      <c r="BS307" s="159"/>
      <c r="BT307" s="159"/>
      <c r="BU307" s="159"/>
      <c r="BV307" s="159"/>
      <c r="BW307" s="159"/>
      <c r="BX307" s="159"/>
      <c r="BY307" s="159"/>
      <c r="BZ307" s="159"/>
      <c r="CA307" s="159"/>
      <c r="CB307" s="159"/>
      <c r="CC307" s="159"/>
      <c r="CD307" s="159"/>
      <c r="CE307" s="159"/>
      <c r="CF307" s="159"/>
      <c r="CG307" s="159"/>
      <c r="CH307" s="159"/>
      <c r="CI307" s="159"/>
      <c r="CJ307" s="159"/>
      <c r="CK307" s="159"/>
      <c r="CL307" s="159"/>
      <c r="CM307" s="159"/>
      <c r="CN307" s="159"/>
      <c r="CO307" s="159"/>
      <c r="CP307" s="174"/>
      <c r="CQ307" s="174"/>
      <c r="CR307" s="174"/>
      <c r="CS307" s="174"/>
      <c r="CT307" s="174"/>
      <c r="CU307" s="174"/>
      <c r="CV307" s="174"/>
      <c r="CW307" s="174"/>
      <c r="CX307" s="174"/>
      <c r="CY307" s="174"/>
      <c r="CZ307" s="174"/>
      <c r="DA307" s="174"/>
      <c r="DB307" s="174"/>
      <c r="DC307" s="174"/>
      <c r="DD307" s="174"/>
      <c r="DE307" s="174"/>
      <c r="DF307" s="174"/>
      <c r="DG307" s="174"/>
      <c r="DH307" s="174"/>
      <c r="DI307" s="174"/>
      <c r="DJ307" s="174"/>
      <c r="DK307" s="174"/>
      <c r="DL307" s="174"/>
      <c r="DM307" s="174"/>
    </row>
    <row r="308" spans="2:117">
      <c r="B308" s="14"/>
      <c r="C308" s="109" t="s">
        <v>2114</v>
      </c>
      <c r="D308" s="109">
        <f t="shared" si="33"/>
        <v>101</v>
      </c>
      <c r="E308" s="109">
        <f t="shared" si="32"/>
        <v>101</v>
      </c>
      <c r="F308" s="24">
        <v>1</v>
      </c>
      <c r="G308" s="109"/>
      <c r="H308" s="110" t="s">
        <v>2117</v>
      </c>
      <c r="I308" s="109" t="s">
        <v>2152</v>
      </c>
      <c r="J308" s="111" t="s">
        <v>2116</v>
      </c>
      <c r="K308" s="112"/>
      <c r="L308" s="112"/>
      <c r="M308" s="109"/>
      <c r="N308" s="109"/>
      <c r="O308" s="25" t="s">
        <v>1719</v>
      </c>
      <c r="P308" s="8"/>
      <c r="Q308" s="8"/>
      <c r="R308" s="383"/>
      <c r="S308" s="27"/>
      <c r="T308" s="209" t="s">
        <v>1468</v>
      </c>
      <c r="U308" s="331"/>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76"/>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59"/>
      <c r="BS308" s="159"/>
      <c r="BT308" s="159"/>
      <c r="BU308" s="159"/>
      <c r="BV308" s="159"/>
      <c r="BW308" s="159"/>
      <c r="BX308" s="159"/>
      <c r="BY308" s="159"/>
      <c r="BZ308" s="159"/>
      <c r="CA308" s="159"/>
      <c r="CB308" s="159"/>
      <c r="CC308" s="159"/>
      <c r="CD308" s="159"/>
      <c r="CE308" s="159"/>
      <c r="CF308" s="159"/>
      <c r="CG308" s="159"/>
      <c r="CH308" s="159"/>
      <c r="CI308" s="159"/>
      <c r="CJ308" s="159"/>
      <c r="CK308" s="159"/>
      <c r="CL308" s="159"/>
      <c r="CM308" s="159"/>
      <c r="CN308" s="159"/>
      <c r="CO308" s="159"/>
      <c r="CP308" s="174"/>
      <c r="CQ308" s="174"/>
      <c r="CR308" s="174"/>
      <c r="CS308" s="174"/>
      <c r="CT308" s="174"/>
      <c r="CU308" s="174"/>
      <c r="CV308" s="174"/>
      <c r="CW308" s="174"/>
      <c r="CX308" s="174"/>
      <c r="CY308" s="174"/>
      <c r="CZ308" s="174"/>
      <c r="DA308" s="174"/>
      <c r="DB308" s="174"/>
      <c r="DC308" s="174"/>
      <c r="DD308" s="174"/>
      <c r="DE308" s="174"/>
      <c r="DF308" s="174"/>
      <c r="DG308" s="174"/>
      <c r="DH308" s="174"/>
      <c r="DI308" s="174"/>
      <c r="DJ308" s="174"/>
      <c r="DK308" s="174"/>
      <c r="DL308" s="174"/>
      <c r="DM308" s="174"/>
    </row>
    <row r="309" spans="2:117">
      <c r="B309" s="14"/>
      <c r="C309" s="109" t="s">
        <v>2114</v>
      </c>
      <c r="D309" s="109">
        <f t="shared" si="33"/>
        <v>127</v>
      </c>
      <c r="E309" s="109">
        <f t="shared" si="32"/>
        <v>102</v>
      </c>
      <c r="F309" s="109">
        <v>26</v>
      </c>
      <c r="G309" s="109"/>
      <c r="H309" s="110" t="s">
        <v>1672</v>
      </c>
      <c r="I309" s="109" t="s">
        <v>245</v>
      </c>
      <c r="J309" s="111" t="s">
        <v>2116</v>
      </c>
      <c r="K309" s="112"/>
      <c r="L309" s="112"/>
      <c r="M309" s="109"/>
      <c r="N309" s="109"/>
      <c r="O309" s="8"/>
      <c r="P309" s="8"/>
      <c r="Q309" s="8"/>
      <c r="R309" s="383"/>
      <c r="S309" s="27"/>
      <c r="T309" s="209" t="s">
        <v>1468</v>
      </c>
      <c r="U309" s="331"/>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76"/>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59"/>
      <c r="BS309" s="159"/>
      <c r="BT309" s="159"/>
      <c r="BU309" s="159"/>
      <c r="BV309" s="159"/>
      <c r="BW309" s="159"/>
      <c r="BX309" s="159"/>
      <c r="BY309" s="159"/>
      <c r="BZ309" s="159"/>
      <c r="CA309" s="159"/>
      <c r="CB309" s="159"/>
      <c r="CC309" s="159"/>
      <c r="CD309" s="159"/>
      <c r="CE309" s="159"/>
      <c r="CF309" s="159"/>
      <c r="CG309" s="159"/>
      <c r="CH309" s="159"/>
      <c r="CI309" s="159"/>
      <c r="CJ309" s="159"/>
      <c r="CK309" s="159"/>
      <c r="CL309" s="159"/>
      <c r="CM309" s="159"/>
      <c r="CN309" s="159"/>
      <c r="CO309" s="159"/>
      <c r="CP309" s="174"/>
      <c r="CQ309" s="174"/>
      <c r="CR309" s="174"/>
      <c r="CS309" s="174"/>
      <c r="CT309" s="174"/>
      <c r="CU309" s="174"/>
      <c r="CV309" s="174"/>
      <c r="CW309" s="174"/>
      <c r="CX309" s="174"/>
      <c r="CY309" s="174"/>
      <c r="CZ309" s="174"/>
      <c r="DA309" s="174"/>
      <c r="DB309" s="174"/>
      <c r="DC309" s="174"/>
      <c r="DD309" s="174"/>
      <c r="DE309" s="174"/>
      <c r="DF309" s="174"/>
      <c r="DG309" s="174"/>
      <c r="DH309" s="174"/>
      <c r="DI309" s="174"/>
      <c r="DJ309" s="174"/>
      <c r="DK309" s="174"/>
      <c r="DL309" s="174"/>
      <c r="DM309" s="174"/>
    </row>
    <row r="310" spans="2:117">
      <c r="B310" s="14"/>
      <c r="C310" s="109"/>
      <c r="D310" s="109"/>
      <c r="E310" s="109"/>
      <c r="F310" s="109"/>
      <c r="G310" s="109"/>
      <c r="H310" s="110"/>
      <c r="I310" s="109"/>
      <c r="J310" s="134"/>
      <c r="K310" s="109"/>
      <c r="L310" s="109"/>
      <c r="M310" s="109"/>
      <c r="N310" s="109"/>
      <c r="O310" s="8"/>
      <c r="P310" s="8"/>
      <c r="Q310" s="8"/>
      <c r="R310" s="372"/>
      <c r="S310" s="27"/>
      <c r="T310" s="209"/>
      <c r="U310" s="331"/>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76"/>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59"/>
      <c r="BS310" s="159"/>
      <c r="BT310" s="159"/>
      <c r="BU310" s="159"/>
      <c r="BV310" s="159"/>
      <c r="BW310" s="159"/>
      <c r="BX310" s="159"/>
      <c r="BY310" s="159"/>
      <c r="BZ310" s="159"/>
      <c r="CA310" s="159"/>
      <c r="CB310" s="159"/>
      <c r="CC310" s="159"/>
      <c r="CD310" s="159"/>
      <c r="CE310" s="159"/>
      <c r="CF310" s="159"/>
      <c r="CG310" s="159"/>
      <c r="CH310" s="159"/>
      <c r="CI310" s="159"/>
      <c r="CJ310" s="159"/>
      <c r="CK310" s="159"/>
      <c r="CL310" s="159"/>
      <c r="CM310" s="159"/>
      <c r="CN310" s="159"/>
      <c r="CO310" s="159"/>
      <c r="CP310" s="174"/>
      <c r="CQ310" s="174"/>
      <c r="CR310" s="174"/>
      <c r="CS310" s="174"/>
      <c r="CT310" s="174"/>
      <c r="CU310" s="174"/>
      <c r="CV310" s="174"/>
      <c r="CW310" s="174"/>
      <c r="CX310" s="174"/>
      <c r="CY310" s="174"/>
      <c r="CZ310" s="174"/>
      <c r="DA310" s="174"/>
      <c r="DB310" s="174"/>
      <c r="DC310" s="174"/>
      <c r="DD310" s="174"/>
      <c r="DE310" s="174"/>
      <c r="DF310" s="174"/>
      <c r="DG310" s="174"/>
      <c r="DH310" s="174"/>
      <c r="DI310" s="174"/>
      <c r="DJ310" s="174"/>
      <c r="DK310" s="174"/>
      <c r="DL310" s="174"/>
      <c r="DM310" s="174"/>
    </row>
    <row r="311" spans="2:117">
      <c r="B311" s="14"/>
      <c r="C311" s="109" t="s">
        <v>2153</v>
      </c>
      <c r="D311" s="109">
        <f t="shared" si="30"/>
        <v>7</v>
      </c>
      <c r="E311" s="109">
        <v>0</v>
      </c>
      <c r="F311" s="109">
        <v>8</v>
      </c>
      <c r="G311" s="109" t="s">
        <v>2154</v>
      </c>
      <c r="H311" s="110" t="s">
        <v>1672</v>
      </c>
      <c r="I311" s="109" t="s">
        <v>2155</v>
      </c>
      <c r="J311" s="111" t="s">
        <v>2156</v>
      </c>
      <c r="K311" s="112" t="s">
        <v>1675</v>
      </c>
      <c r="L311" s="112">
        <v>7</v>
      </c>
      <c r="M311" s="109" t="s">
        <v>2157</v>
      </c>
      <c r="N311" s="109"/>
      <c r="O311" s="110" t="s">
        <v>2158</v>
      </c>
      <c r="P311" s="8" t="s">
        <v>1540</v>
      </c>
      <c r="Q311" s="8"/>
      <c r="R311" s="373" t="s">
        <v>1739</v>
      </c>
      <c r="S311" s="27"/>
      <c r="T311" s="209" t="s">
        <v>1468</v>
      </c>
      <c r="U311" s="331"/>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76"/>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59"/>
      <c r="BS311" s="159"/>
      <c r="BT311" s="159"/>
      <c r="BU311" s="159"/>
      <c r="BV311" s="159"/>
      <c r="BW311" s="159"/>
      <c r="BX311" s="159"/>
      <c r="BY311" s="159"/>
      <c r="BZ311" s="159"/>
      <c r="CA311" s="159"/>
      <c r="CB311" s="159"/>
      <c r="CC311" s="159"/>
      <c r="CD311" s="159"/>
      <c r="CE311" s="159"/>
      <c r="CF311" s="159"/>
      <c r="CG311" s="159"/>
      <c r="CH311" s="159"/>
      <c r="CI311" s="159"/>
      <c r="CJ311" s="159"/>
      <c r="CK311" s="159"/>
      <c r="CL311" s="159"/>
      <c r="CM311" s="159"/>
      <c r="CN311" s="159"/>
      <c r="CO311" s="159"/>
      <c r="CP311" s="174"/>
      <c r="CQ311" s="174"/>
      <c r="CR311" s="174"/>
      <c r="CS311" s="174"/>
      <c r="CT311" s="174"/>
      <c r="CU311" s="174"/>
      <c r="CV311" s="174"/>
      <c r="CW311" s="174"/>
      <c r="CX311" s="174"/>
      <c r="CY311" s="174"/>
      <c r="CZ311" s="174"/>
      <c r="DA311" s="174"/>
      <c r="DB311" s="174"/>
      <c r="DC311" s="174"/>
      <c r="DD311" s="174"/>
      <c r="DE311" s="174"/>
      <c r="DF311" s="174"/>
      <c r="DG311" s="174"/>
      <c r="DH311" s="174"/>
      <c r="DI311" s="174"/>
      <c r="DJ311" s="174"/>
      <c r="DK311" s="174"/>
      <c r="DL311" s="174"/>
      <c r="DM311" s="174"/>
    </row>
    <row r="312" spans="2:117">
      <c r="B312" s="14"/>
      <c r="C312" s="109" t="s">
        <v>2153</v>
      </c>
      <c r="D312" s="109">
        <f>E312+F312-1</f>
        <v>11</v>
      </c>
      <c r="E312" s="109">
        <f>D311+1</f>
        <v>8</v>
      </c>
      <c r="F312" s="109">
        <v>4</v>
      </c>
      <c r="G312" s="109" t="s">
        <v>2154</v>
      </c>
      <c r="H312" s="110" t="s">
        <v>1672</v>
      </c>
      <c r="I312" s="109" t="s">
        <v>2159</v>
      </c>
      <c r="J312" s="111" t="s">
        <v>2156</v>
      </c>
      <c r="K312" s="112" t="s">
        <v>1675</v>
      </c>
      <c r="L312" s="112">
        <v>7</v>
      </c>
      <c r="M312" s="109" t="s">
        <v>2160</v>
      </c>
      <c r="N312" s="109"/>
      <c r="O312" s="110" t="s">
        <v>1603</v>
      </c>
      <c r="P312" s="8" t="s">
        <v>1540</v>
      </c>
      <c r="Q312" s="8"/>
      <c r="R312" s="373" t="s">
        <v>1739</v>
      </c>
      <c r="S312" s="27"/>
      <c r="T312" s="209" t="s">
        <v>2161</v>
      </c>
      <c r="U312" s="331"/>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76"/>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59"/>
      <c r="BS312" s="159"/>
      <c r="BT312" s="159"/>
      <c r="BU312" s="159"/>
      <c r="BV312" s="159"/>
      <c r="BW312" s="159"/>
      <c r="BX312" s="159"/>
      <c r="BY312" s="159"/>
      <c r="BZ312" s="159"/>
      <c r="CA312" s="159"/>
      <c r="CB312" s="159"/>
      <c r="CC312" s="159"/>
      <c r="CD312" s="159"/>
      <c r="CE312" s="159"/>
      <c r="CF312" s="159"/>
      <c r="CG312" s="159"/>
      <c r="CH312" s="159"/>
      <c r="CI312" s="159"/>
      <c r="CJ312" s="159"/>
      <c r="CK312" s="159"/>
      <c r="CL312" s="159"/>
      <c r="CM312" s="159"/>
      <c r="CN312" s="159"/>
      <c r="CO312" s="159"/>
      <c r="CP312" s="174"/>
      <c r="CQ312" s="174"/>
      <c r="CR312" s="174"/>
      <c r="CS312" s="174"/>
      <c r="CT312" s="174"/>
      <c r="CU312" s="174"/>
      <c r="CV312" s="174"/>
      <c r="CW312" s="174"/>
      <c r="CX312" s="174"/>
      <c r="CY312" s="174"/>
      <c r="CZ312" s="174"/>
      <c r="DA312" s="174"/>
      <c r="DB312" s="174"/>
      <c r="DC312" s="174"/>
      <c r="DD312" s="174"/>
      <c r="DE312" s="174"/>
      <c r="DF312" s="174"/>
      <c r="DG312" s="174"/>
      <c r="DH312" s="174"/>
      <c r="DI312" s="174"/>
      <c r="DJ312" s="174"/>
      <c r="DK312" s="174"/>
      <c r="DL312" s="174"/>
      <c r="DM312" s="174"/>
    </row>
    <row r="313" spans="2:117">
      <c r="B313" s="14"/>
      <c r="C313" s="109" t="s">
        <v>2153</v>
      </c>
      <c r="D313" s="109">
        <f t="shared" si="30"/>
        <v>23</v>
      </c>
      <c r="E313" s="109">
        <f>D312+1</f>
        <v>12</v>
      </c>
      <c r="F313" s="109">
        <v>12</v>
      </c>
      <c r="G313" s="109" t="s">
        <v>2154</v>
      </c>
      <c r="H313" s="110" t="s">
        <v>1672</v>
      </c>
      <c r="I313" s="109" t="s">
        <v>2162</v>
      </c>
      <c r="J313" s="111" t="s">
        <v>2156</v>
      </c>
      <c r="K313" s="112"/>
      <c r="L313" s="112"/>
      <c r="M313" s="109" t="s">
        <v>2163</v>
      </c>
      <c r="N313" s="109"/>
      <c r="O313" s="110" t="s">
        <v>2164</v>
      </c>
      <c r="P313" s="8" t="s">
        <v>1540</v>
      </c>
      <c r="Q313" s="8"/>
      <c r="R313" s="373" t="s">
        <v>1739</v>
      </c>
      <c r="S313" s="27"/>
      <c r="T313" s="209" t="s">
        <v>2165</v>
      </c>
      <c r="U313" s="331"/>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76"/>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59"/>
      <c r="BS313" s="159"/>
      <c r="BT313" s="159"/>
      <c r="BU313" s="159"/>
      <c r="BV313" s="159"/>
      <c r="BW313" s="159"/>
      <c r="BX313" s="159"/>
      <c r="BY313" s="159"/>
      <c r="BZ313" s="159"/>
      <c r="CA313" s="159"/>
      <c r="CB313" s="159"/>
      <c r="CC313" s="159"/>
      <c r="CD313" s="159"/>
      <c r="CE313" s="159"/>
      <c r="CF313" s="159"/>
      <c r="CG313" s="159"/>
      <c r="CH313" s="159"/>
      <c r="CI313" s="159"/>
      <c r="CJ313" s="159"/>
      <c r="CK313" s="159"/>
      <c r="CL313" s="159"/>
      <c r="CM313" s="159"/>
      <c r="CN313" s="159"/>
      <c r="CO313" s="159"/>
      <c r="CP313" s="174"/>
      <c r="CQ313" s="174"/>
      <c r="CR313" s="174"/>
      <c r="CS313" s="174"/>
      <c r="CT313" s="174"/>
      <c r="CU313" s="174"/>
      <c r="CV313" s="174"/>
      <c r="CW313" s="174"/>
      <c r="CX313" s="174"/>
      <c r="CY313" s="174"/>
      <c r="CZ313" s="174"/>
      <c r="DA313" s="174"/>
      <c r="DB313" s="174"/>
      <c r="DC313" s="174"/>
      <c r="DD313" s="174"/>
      <c r="DE313" s="174"/>
      <c r="DF313" s="174"/>
      <c r="DG313" s="174"/>
      <c r="DH313" s="174"/>
      <c r="DI313" s="174"/>
      <c r="DJ313" s="174"/>
      <c r="DK313" s="174"/>
      <c r="DL313" s="174"/>
      <c r="DM313" s="174"/>
    </row>
    <row r="314" spans="2:117">
      <c r="B314" s="14"/>
      <c r="C314" s="109" t="s">
        <v>2153</v>
      </c>
      <c r="D314" s="109">
        <f t="shared" si="30"/>
        <v>31</v>
      </c>
      <c r="E314" s="109">
        <f t="shared" si="31"/>
        <v>24</v>
      </c>
      <c r="F314" s="109">
        <v>8</v>
      </c>
      <c r="G314" s="109" t="s">
        <v>2154</v>
      </c>
      <c r="H314" s="110" t="s">
        <v>1672</v>
      </c>
      <c r="I314" s="109" t="s">
        <v>2166</v>
      </c>
      <c r="J314" s="111" t="s">
        <v>2156</v>
      </c>
      <c r="K314" s="112"/>
      <c r="L314" s="112"/>
      <c r="M314" s="109" t="s">
        <v>2167</v>
      </c>
      <c r="N314" s="109"/>
      <c r="O314" s="110" t="s">
        <v>2168</v>
      </c>
      <c r="P314" s="8" t="s">
        <v>1540</v>
      </c>
      <c r="Q314" s="8"/>
      <c r="R314" s="373" t="s">
        <v>1687</v>
      </c>
      <c r="S314" s="27"/>
      <c r="T314" s="209" t="s">
        <v>2169</v>
      </c>
      <c r="U314" s="331"/>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76"/>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59"/>
      <c r="BS314" s="159"/>
      <c r="BT314" s="159"/>
      <c r="BU314" s="159"/>
      <c r="BV314" s="159"/>
      <c r="BW314" s="159"/>
      <c r="BX314" s="159"/>
      <c r="BY314" s="159"/>
      <c r="BZ314" s="159"/>
      <c r="CA314" s="159"/>
      <c r="CB314" s="159"/>
      <c r="CC314" s="159"/>
      <c r="CD314" s="159"/>
      <c r="CE314" s="159"/>
      <c r="CF314" s="159"/>
      <c r="CG314" s="159"/>
      <c r="CH314" s="159"/>
      <c r="CI314" s="159"/>
      <c r="CJ314" s="159"/>
      <c r="CK314" s="159"/>
      <c r="CL314" s="159"/>
      <c r="CM314" s="159"/>
      <c r="CN314" s="159"/>
      <c r="CO314" s="159"/>
      <c r="CP314" s="174"/>
      <c r="CQ314" s="174"/>
      <c r="CR314" s="174"/>
      <c r="CS314" s="174"/>
      <c r="CT314" s="174"/>
      <c r="CU314" s="174"/>
      <c r="CV314" s="174"/>
      <c r="CW314" s="174"/>
      <c r="CX314" s="174"/>
      <c r="CY314" s="174"/>
      <c r="CZ314" s="174"/>
      <c r="DA314" s="174"/>
      <c r="DB314" s="174"/>
      <c r="DC314" s="174"/>
      <c r="DD314" s="174"/>
      <c r="DE314" s="174"/>
      <c r="DF314" s="174"/>
      <c r="DG314" s="174"/>
      <c r="DH314" s="174"/>
      <c r="DI314" s="174"/>
      <c r="DJ314" s="174"/>
      <c r="DK314" s="174"/>
      <c r="DL314" s="174"/>
      <c r="DM314" s="174"/>
    </row>
    <row r="315" spans="2:117">
      <c r="B315" s="14"/>
      <c r="C315" s="109" t="s">
        <v>2153</v>
      </c>
      <c r="D315" s="109">
        <f t="shared" si="30"/>
        <v>43</v>
      </c>
      <c r="E315" s="109">
        <f t="shared" si="31"/>
        <v>32</v>
      </c>
      <c r="F315" s="109">
        <v>12</v>
      </c>
      <c r="G315" s="109" t="s">
        <v>2154</v>
      </c>
      <c r="H315" s="110" t="s">
        <v>1672</v>
      </c>
      <c r="I315" s="109" t="s">
        <v>2170</v>
      </c>
      <c r="J315" s="111" t="s">
        <v>2156</v>
      </c>
      <c r="K315" s="112"/>
      <c r="L315" s="112"/>
      <c r="M315" s="109" t="s">
        <v>2171</v>
      </c>
      <c r="N315" s="109"/>
      <c r="O315" s="110" t="s">
        <v>2172</v>
      </c>
      <c r="P315" s="8" t="s">
        <v>1540</v>
      </c>
      <c r="Q315" s="8"/>
      <c r="R315" s="373" t="s">
        <v>1687</v>
      </c>
      <c r="S315" s="27"/>
      <c r="T315" s="209" t="s">
        <v>1468</v>
      </c>
      <c r="U315" s="331"/>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76"/>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59"/>
      <c r="BS315" s="159"/>
      <c r="BT315" s="159"/>
      <c r="BU315" s="159"/>
      <c r="BV315" s="159"/>
      <c r="BW315" s="159"/>
      <c r="BX315" s="159"/>
      <c r="BY315" s="159"/>
      <c r="BZ315" s="159"/>
      <c r="CA315" s="159"/>
      <c r="CB315" s="159"/>
      <c r="CC315" s="159"/>
      <c r="CD315" s="159"/>
      <c r="CE315" s="159"/>
      <c r="CF315" s="159"/>
      <c r="CG315" s="159"/>
      <c r="CH315" s="159"/>
      <c r="CI315" s="159"/>
      <c r="CJ315" s="159"/>
      <c r="CK315" s="159"/>
      <c r="CL315" s="159"/>
      <c r="CM315" s="159"/>
      <c r="CN315" s="159"/>
      <c r="CO315" s="159"/>
      <c r="CP315" s="174"/>
      <c r="CQ315" s="174"/>
      <c r="CR315" s="174"/>
      <c r="CS315" s="174"/>
      <c r="CT315" s="174"/>
      <c r="CU315" s="174"/>
      <c r="CV315" s="174"/>
      <c r="CW315" s="174"/>
      <c r="CX315" s="174"/>
      <c r="CY315" s="174"/>
      <c r="CZ315" s="174"/>
      <c r="DA315" s="174"/>
      <c r="DB315" s="174"/>
      <c r="DC315" s="174"/>
      <c r="DD315" s="174"/>
      <c r="DE315" s="174"/>
      <c r="DF315" s="174"/>
      <c r="DG315" s="174"/>
      <c r="DH315" s="174"/>
      <c r="DI315" s="174"/>
      <c r="DJ315" s="174"/>
      <c r="DK315" s="174"/>
      <c r="DL315" s="174"/>
      <c r="DM315" s="174"/>
    </row>
    <row r="316" spans="2:117">
      <c r="B316" s="14"/>
      <c r="C316" s="109" t="s">
        <v>2153</v>
      </c>
      <c r="D316" s="109">
        <f t="shared" ref="D316:D317" si="34">E316+F316-1</f>
        <v>51</v>
      </c>
      <c r="E316" s="109">
        <f t="shared" ref="E316:E317" si="35">D315+1</f>
        <v>44</v>
      </c>
      <c r="F316" s="109">
        <v>8</v>
      </c>
      <c r="G316" s="109" t="s">
        <v>2154</v>
      </c>
      <c r="H316" s="110" t="s">
        <v>1672</v>
      </c>
      <c r="I316" s="109" t="s">
        <v>2173</v>
      </c>
      <c r="J316" s="111" t="s">
        <v>2156</v>
      </c>
      <c r="K316" s="112"/>
      <c r="L316" s="112"/>
      <c r="M316" s="109" t="s">
        <v>2174</v>
      </c>
      <c r="N316" s="109"/>
      <c r="O316" s="110" t="s">
        <v>1923</v>
      </c>
      <c r="P316" s="8" t="s">
        <v>1540</v>
      </c>
      <c r="Q316" s="8"/>
      <c r="R316" s="373" t="s">
        <v>1739</v>
      </c>
      <c r="S316" s="27"/>
      <c r="T316" s="209" t="s">
        <v>1468</v>
      </c>
      <c r="U316" s="331"/>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76"/>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59"/>
      <c r="BS316" s="159"/>
      <c r="BT316" s="159"/>
      <c r="BU316" s="159"/>
      <c r="BV316" s="159"/>
      <c r="BW316" s="159"/>
      <c r="BX316" s="159"/>
      <c r="BY316" s="159"/>
      <c r="BZ316" s="159"/>
      <c r="CA316" s="159"/>
      <c r="CB316" s="159"/>
      <c r="CC316" s="159"/>
      <c r="CD316" s="159"/>
      <c r="CE316" s="159"/>
      <c r="CF316" s="159"/>
      <c r="CG316" s="159"/>
      <c r="CH316" s="159"/>
      <c r="CI316" s="159"/>
      <c r="CJ316" s="159"/>
      <c r="CK316" s="159"/>
      <c r="CL316" s="159"/>
      <c r="CM316" s="159"/>
      <c r="CN316" s="159"/>
      <c r="CO316" s="159"/>
      <c r="CP316" s="174"/>
      <c r="CQ316" s="174"/>
      <c r="CR316" s="174"/>
      <c r="CS316" s="174"/>
      <c r="CT316" s="174"/>
      <c r="CU316" s="174"/>
      <c r="CV316" s="174"/>
      <c r="CW316" s="174"/>
      <c r="CX316" s="174"/>
      <c r="CY316" s="174"/>
      <c r="CZ316" s="174"/>
      <c r="DA316" s="174"/>
      <c r="DB316" s="174"/>
      <c r="DC316" s="174"/>
      <c r="DD316" s="174"/>
      <c r="DE316" s="174"/>
      <c r="DF316" s="174"/>
      <c r="DG316" s="174"/>
      <c r="DH316" s="174"/>
      <c r="DI316" s="174"/>
      <c r="DJ316" s="174"/>
      <c r="DK316" s="174"/>
      <c r="DL316" s="174"/>
      <c r="DM316" s="174"/>
    </row>
    <row r="317" spans="2:117">
      <c r="B317" s="14"/>
      <c r="C317" s="109" t="s">
        <v>2153</v>
      </c>
      <c r="D317" s="109">
        <f t="shared" si="34"/>
        <v>57</v>
      </c>
      <c r="E317" s="109">
        <f t="shared" si="35"/>
        <v>52</v>
      </c>
      <c r="F317" s="109">
        <v>6</v>
      </c>
      <c r="G317" s="109" t="s">
        <v>2154</v>
      </c>
      <c r="H317" s="110" t="s">
        <v>1672</v>
      </c>
      <c r="I317" s="109" t="s">
        <v>2175</v>
      </c>
      <c r="J317" s="111" t="s">
        <v>2156</v>
      </c>
      <c r="K317" s="112"/>
      <c r="L317" s="112"/>
      <c r="M317" s="109" t="s">
        <v>2176</v>
      </c>
      <c r="N317" s="109"/>
      <c r="O317" s="110" t="s">
        <v>2177</v>
      </c>
      <c r="P317" s="8" t="s">
        <v>1540</v>
      </c>
      <c r="Q317" s="8"/>
      <c r="R317" s="373" t="s">
        <v>1687</v>
      </c>
      <c r="S317" s="27"/>
      <c r="T317" s="209" t="s">
        <v>1468</v>
      </c>
      <c r="U317" s="331"/>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76"/>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59"/>
      <c r="BS317" s="159"/>
      <c r="BT317" s="159"/>
      <c r="BU317" s="159"/>
      <c r="BV317" s="159"/>
      <c r="BW317" s="159"/>
      <c r="BX317" s="159"/>
      <c r="BY317" s="159"/>
      <c r="BZ317" s="159"/>
      <c r="CA317" s="159"/>
      <c r="CB317" s="159"/>
      <c r="CC317" s="159"/>
      <c r="CD317" s="159"/>
      <c r="CE317" s="159"/>
      <c r="CF317" s="159"/>
      <c r="CG317" s="159"/>
      <c r="CH317" s="159"/>
      <c r="CI317" s="159"/>
      <c r="CJ317" s="159"/>
      <c r="CK317" s="159"/>
      <c r="CL317" s="159"/>
      <c r="CM317" s="159"/>
      <c r="CN317" s="159"/>
      <c r="CO317" s="159"/>
      <c r="CP317" s="174"/>
      <c r="CQ317" s="174"/>
      <c r="CR317" s="174"/>
      <c r="CS317" s="174"/>
      <c r="CT317" s="174"/>
      <c r="CU317" s="174"/>
      <c r="CV317" s="174"/>
      <c r="CW317" s="174"/>
      <c r="CX317" s="174"/>
      <c r="CY317" s="174"/>
      <c r="CZ317" s="174"/>
      <c r="DA317" s="174"/>
      <c r="DB317" s="174"/>
      <c r="DC317" s="174"/>
      <c r="DD317" s="174"/>
      <c r="DE317" s="174"/>
      <c r="DF317" s="174"/>
      <c r="DG317" s="174"/>
      <c r="DH317" s="174"/>
      <c r="DI317" s="174"/>
      <c r="DJ317" s="174"/>
      <c r="DK317" s="174"/>
      <c r="DL317" s="174"/>
      <c r="DM317" s="174"/>
    </row>
    <row r="318" spans="2:117">
      <c r="B318" s="14"/>
      <c r="C318" s="109" t="s">
        <v>2153</v>
      </c>
      <c r="D318" s="109">
        <f t="shared" ref="D318" si="36">E318+F318-1</f>
        <v>62</v>
      </c>
      <c r="E318" s="109">
        <f t="shared" ref="E318" si="37">D317+1</f>
        <v>58</v>
      </c>
      <c r="F318" s="109">
        <v>5</v>
      </c>
      <c r="G318" s="109" t="s">
        <v>2154</v>
      </c>
      <c r="H318" s="110" t="s">
        <v>1672</v>
      </c>
      <c r="I318" s="109" t="s">
        <v>2178</v>
      </c>
      <c r="J318" s="111" t="s">
        <v>2156</v>
      </c>
      <c r="K318" s="112"/>
      <c r="L318" s="112"/>
      <c r="M318" s="109" t="s">
        <v>2179</v>
      </c>
      <c r="N318" s="109"/>
      <c r="O318" s="110" t="s">
        <v>2180</v>
      </c>
      <c r="P318" s="8" t="s">
        <v>1540</v>
      </c>
      <c r="Q318" s="8"/>
      <c r="R318" s="373" t="s">
        <v>1739</v>
      </c>
      <c r="S318" s="27"/>
      <c r="T318" s="209" t="s">
        <v>1468</v>
      </c>
      <c r="U318" s="331"/>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76"/>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59"/>
      <c r="BS318" s="159"/>
      <c r="BT318" s="159"/>
      <c r="BU318" s="159"/>
      <c r="BV318" s="159"/>
      <c r="BW318" s="159"/>
      <c r="BX318" s="159"/>
      <c r="BY318" s="159"/>
      <c r="BZ318" s="159"/>
      <c r="CA318" s="159"/>
      <c r="CB318" s="159"/>
      <c r="CC318" s="159"/>
      <c r="CD318" s="159"/>
      <c r="CE318" s="159"/>
      <c r="CF318" s="159"/>
      <c r="CG318" s="159"/>
      <c r="CH318" s="159"/>
      <c r="CI318" s="159"/>
      <c r="CJ318" s="159"/>
      <c r="CK318" s="159"/>
      <c r="CL318" s="159"/>
      <c r="CM318" s="159"/>
      <c r="CN318" s="159"/>
      <c r="CO318" s="159"/>
      <c r="CP318" s="174"/>
      <c r="CQ318" s="174"/>
      <c r="CR318" s="174"/>
      <c r="CS318" s="174"/>
      <c r="CT318" s="174"/>
      <c r="CU318" s="174"/>
      <c r="CV318" s="174"/>
      <c r="CW318" s="174"/>
      <c r="CX318" s="174"/>
      <c r="CY318" s="174"/>
      <c r="CZ318" s="174"/>
      <c r="DA318" s="174"/>
      <c r="DB318" s="174"/>
      <c r="DC318" s="174"/>
      <c r="DD318" s="174"/>
      <c r="DE318" s="174"/>
      <c r="DF318" s="174"/>
      <c r="DG318" s="174"/>
      <c r="DH318" s="174"/>
      <c r="DI318" s="174"/>
      <c r="DJ318" s="174"/>
      <c r="DK318" s="174"/>
      <c r="DL318" s="174"/>
      <c r="DM318" s="174"/>
    </row>
    <row r="319" spans="2:117">
      <c r="B319" s="14"/>
      <c r="C319" s="109" t="s">
        <v>2153</v>
      </c>
      <c r="D319" s="109">
        <f t="shared" ref="D319" si="38">E319+F319-1</f>
        <v>63</v>
      </c>
      <c r="E319" s="109">
        <f t="shared" ref="E319" si="39">D318+1</f>
        <v>63</v>
      </c>
      <c r="F319" s="109">
        <v>1</v>
      </c>
      <c r="G319" s="109" t="s">
        <v>2154</v>
      </c>
      <c r="H319" s="110" t="s">
        <v>1672</v>
      </c>
      <c r="I319" s="109" t="s">
        <v>2181</v>
      </c>
      <c r="J319" s="111" t="s">
        <v>2156</v>
      </c>
      <c r="K319" s="112"/>
      <c r="L319" s="112"/>
      <c r="M319" s="109" t="s">
        <v>2181</v>
      </c>
      <c r="N319" s="109"/>
      <c r="O319" s="110" t="s">
        <v>1722</v>
      </c>
      <c r="P319" s="8" t="s">
        <v>1540</v>
      </c>
      <c r="Q319" s="8"/>
      <c r="R319" s="372"/>
      <c r="S319" s="27"/>
      <c r="T319" s="209" t="s">
        <v>1468</v>
      </c>
      <c r="U319" s="331"/>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76"/>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59"/>
      <c r="BS319" s="159"/>
      <c r="BT319" s="159"/>
      <c r="BU319" s="159"/>
      <c r="BV319" s="159"/>
      <c r="BW319" s="159"/>
      <c r="BX319" s="159"/>
      <c r="BY319" s="159"/>
      <c r="BZ319" s="159"/>
      <c r="CA319" s="159"/>
      <c r="CB319" s="159"/>
      <c r="CC319" s="159"/>
      <c r="CD319" s="159"/>
      <c r="CE319" s="159"/>
      <c r="CF319" s="159"/>
      <c r="CG319" s="159"/>
      <c r="CH319" s="159"/>
      <c r="CI319" s="159"/>
      <c r="CJ319" s="159"/>
      <c r="CK319" s="159"/>
      <c r="CL319" s="159"/>
      <c r="CM319" s="159"/>
      <c r="CN319" s="159"/>
      <c r="CO319" s="159"/>
      <c r="CP319" s="174"/>
      <c r="CQ319" s="174"/>
      <c r="CR319" s="174"/>
      <c r="CS319" s="174"/>
      <c r="CT319" s="174"/>
      <c r="CU319" s="174"/>
      <c r="CV319" s="174"/>
      <c r="CW319" s="174"/>
      <c r="CX319" s="174"/>
      <c r="CY319" s="174"/>
      <c r="CZ319" s="174"/>
      <c r="DA319" s="174"/>
      <c r="DB319" s="174"/>
      <c r="DC319" s="174"/>
      <c r="DD319" s="174"/>
      <c r="DE319" s="174"/>
      <c r="DF319" s="174"/>
      <c r="DG319" s="174"/>
      <c r="DH319" s="174"/>
      <c r="DI319" s="174"/>
      <c r="DJ319" s="174"/>
      <c r="DK319" s="174"/>
      <c r="DL319" s="174"/>
      <c r="DM319" s="174"/>
    </row>
    <row r="320" spans="2:117">
      <c r="B320" s="14"/>
      <c r="C320" s="109" t="s">
        <v>2153</v>
      </c>
      <c r="D320" s="109">
        <f t="shared" ref="D320:D321" si="40">E320+F320-1</f>
        <v>75</v>
      </c>
      <c r="E320" s="109">
        <f t="shared" ref="E320:E321" si="41">D319+1</f>
        <v>64</v>
      </c>
      <c r="F320" s="109">
        <v>12</v>
      </c>
      <c r="G320" s="109" t="s">
        <v>2154</v>
      </c>
      <c r="H320" s="110" t="s">
        <v>1672</v>
      </c>
      <c r="I320" s="109" t="s">
        <v>2182</v>
      </c>
      <c r="J320" s="111" t="s">
        <v>2156</v>
      </c>
      <c r="K320" s="112"/>
      <c r="L320" s="112"/>
      <c r="M320" s="109" t="s">
        <v>2183</v>
      </c>
      <c r="N320" s="109"/>
      <c r="O320" s="398" t="s">
        <v>2184</v>
      </c>
      <c r="P320" s="8" t="s">
        <v>1540</v>
      </c>
      <c r="Q320" s="397" t="s">
        <v>2184</v>
      </c>
      <c r="R320" s="373" t="s">
        <v>1687</v>
      </c>
      <c r="S320" s="27"/>
      <c r="T320" s="209" t="s">
        <v>2169</v>
      </c>
      <c r="U320" s="331"/>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76"/>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59"/>
      <c r="BS320" s="159"/>
      <c r="BT320" s="159"/>
      <c r="BU320" s="159"/>
      <c r="BV320" s="159"/>
      <c r="BW320" s="159"/>
      <c r="BX320" s="159"/>
      <c r="BY320" s="159"/>
      <c r="BZ320" s="159"/>
      <c r="CA320" s="159"/>
      <c r="CB320" s="159"/>
      <c r="CC320" s="159"/>
      <c r="CD320" s="159"/>
      <c r="CE320" s="159"/>
      <c r="CF320" s="159"/>
      <c r="CG320" s="159"/>
      <c r="CH320" s="159"/>
      <c r="CI320" s="159"/>
      <c r="CJ320" s="159"/>
      <c r="CK320" s="159"/>
      <c r="CL320" s="159"/>
      <c r="CM320" s="159"/>
      <c r="CN320" s="159"/>
      <c r="CO320" s="159"/>
      <c r="CP320" s="174"/>
      <c r="CQ320" s="174"/>
      <c r="CR320" s="174"/>
      <c r="CS320" s="174"/>
      <c r="CT320" s="174"/>
      <c r="CU320" s="174"/>
      <c r="CV320" s="174"/>
      <c r="CW320" s="174"/>
      <c r="CX320" s="174"/>
      <c r="CY320" s="174"/>
      <c r="CZ320" s="174"/>
      <c r="DA320" s="174"/>
      <c r="DB320" s="174"/>
      <c r="DC320" s="174"/>
      <c r="DD320" s="174"/>
      <c r="DE320" s="174"/>
      <c r="DF320" s="174"/>
      <c r="DG320" s="174"/>
      <c r="DH320" s="174"/>
      <c r="DI320" s="174"/>
      <c r="DJ320" s="174"/>
      <c r="DK320" s="174"/>
      <c r="DL320" s="174"/>
      <c r="DM320" s="174"/>
    </row>
    <row r="321" spans="2:117">
      <c r="B321" s="14"/>
      <c r="C321" s="109" t="s">
        <v>2153</v>
      </c>
      <c r="D321" s="109">
        <f t="shared" si="40"/>
        <v>77</v>
      </c>
      <c r="E321" s="109">
        <f t="shared" si="41"/>
        <v>76</v>
      </c>
      <c r="F321" s="109">
        <v>2</v>
      </c>
      <c r="G321" s="109" t="s">
        <v>2154</v>
      </c>
      <c r="H321" s="110" t="s">
        <v>1672</v>
      </c>
      <c r="I321" s="109" t="s">
        <v>2185</v>
      </c>
      <c r="J321" s="111" t="s">
        <v>2156</v>
      </c>
      <c r="K321" s="112"/>
      <c r="L321" s="112"/>
      <c r="M321" s="109" t="s">
        <v>2186</v>
      </c>
      <c r="N321" s="109"/>
      <c r="O321" s="110" t="s">
        <v>1725</v>
      </c>
      <c r="P321" s="8" t="s">
        <v>1540</v>
      </c>
      <c r="R321" s="373" t="s">
        <v>1687</v>
      </c>
      <c r="S321" s="27"/>
      <c r="T321" s="209" t="s">
        <v>2169</v>
      </c>
      <c r="U321" s="331"/>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76"/>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59"/>
      <c r="BS321" s="159"/>
      <c r="BT321" s="159"/>
      <c r="BU321" s="159"/>
      <c r="BV321" s="159"/>
      <c r="BW321" s="159"/>
      <c r="BX321" s="159"/>
      <c r="BY321" s="159"/>
      <c r="BZ321" s="159"/>
      <c r="CA321" s="159"/>
      <c r="CB321" s="159"/>
      <c r="CC321" s="159"/>
      <c r="CD321" s="159"/>
      <c r="CE321" s="159"/>
      <c r="CF321" s="159"/>
      <c r="CG321" s="159"/>
      <c r="CH321" s="159"/>
      <c r="CI321" s="159"/>
      <c r="CJ321" s="159"/>
      <c r="CK321" s="159"/>
      <c r="CL321" s="159"/>
      <c r="CM321" s="159"/>
      <c r="CN321" s="159"/>
      <c r="CO321" s="159"/>
      <c r="CP321" s="174"/>
      <c r="CQ321" s="174"/>
      <c r="CR321" s="174"/>
      <c r="CS321" s="174"/>
      <c r="CT321" s="174"/>
      <c r="CU321" s="174"/>
      <c r="CV321" s="174"/>
      <c r="CW321" s="174"/>
      <c r="CX321" s="174"/>
      <c r="CY321" s="174"/>
      <c r="CZ321" s="174"/>
      <c r="DA321" s="174"/>
      <c r="DB321" s="174"/>
      <c r="DC321" s="174"/>
      <c r="DD321" s="174"/>
      <c r="DE321" s="174"/>
      <c r="DF321" s="174"/>
      <c r="DG321" s="174"/>
      <c r="DH321" s="174"/>
      <c r="DI321" s="174"/>
      <c r="DJ321" s="174"/>
      <c r="DK321" s="174"/>
      <c r="DL321" s="174"/>
      <c r="DM321" s="174"/>
    </row>
    <row r="322" spans="2:117">
      <c r="B322" s="14"/>
      <c r="C322" s="109" t="s">
        <v>2153</v>
      </c>
      <c r="D322" s="109">
        <f t="shared" ref="D322:D335" si="42">E322+F322-1</f>
        <v>78</v>
      </c>
      <c r="E322" s="109">
        <f t="shared" ref="E322:E335" si="43">D321+1</f>
        <v>78</v>
      </c>
      <c r="F322" s="109">
        <v>1</v>
      </c>
      <c r="G322" s="109"/>
      <c r="H322" s="110" t="s">
        <v>1672</v>
      </c>
      <c r="I322" s="109"/>
      <c r="J322" s="111" t="s">
        <v>2156</v>
      </c>
      <c r="K322" s="112"/>
      <c r="L322" s="112"/>
      <c r="M322" s="109"/>
      <c r="N322" s="109"/>
      <c r="O322" s="8"/>
      <c r="P322" s="8" t="s">
        <v>1540</v>
      </c>
      <c r="Q322" s="8"/>
      <c r="R322" s="372"/>
      <c r="S322" s="27"/>
      <c r="T322" s="209"/>
      <c r="U322" s="331"/>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76"/>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59"/>
      <c r="BS322" s="159"/>
      <c r="BT322" s="159"/>
      <c r="BU322" s="159"/>
      <c r="BV322" s="159"/>
      <c r="BW322" s="159"/>
      <c r="BX322" s="159"/>
      <c r="BY322" s="159"/>
      <c r="BZ322" s="159"/>
      <c r="CA322" s="159"/>
      <c r="CB322" s="159"/>
      <c r="CC322" s="159"/>
      <c r="CD322" s="159"/>
      <c r="CE322" s="159"/>
      <c r="CF322" s="159"/>
      <c r="CG322" s="159"/>
      <c r="CH322" s="159"/>
      <c r="CI322" s="159"/>
      <c r="CJ322" s="159"/>
      <c r="CK322" s="159"/>
      <c r="CL322" s="159"/>
      <c r="CM322" s="159"/>
      <c r="CN322" s="159"/>
      <c r="CO322" s="159"/>
      <c r="CP322" s="174"/>
      <c r="CQ322" s="174"/>
      <c r="CR322" s="174"/>
      <c r="CS322" s="174"/>
      <c r="CT322" s="174"/>
      <c r="CU322" s="174"/>
      <c r="CV322" s="174"/>
      <c r="CW322" s="174"/>
      <c r="CX322" s="174"/>
      <c r="CY322" s="174"/>
      <c r="CZ322" s="174"/>
      <c r="DA322" s="174"/>
      <c r="DB322" s="174"/>
      <c r="DC322" s="174"/>
      <c r="DD322" s="174"/>
      <c r="DE322" s="174"/>
      <c r="DF322" s="174"/>
      <c r="DG322" s="174"/>
      <c r="DH322" s="174"/>
      <c r="DI322" s="174"/>
      <c r="DJ322" s="174"/>
      <c r="DK322" s="174"/>
      <c r="DL322" s="174"/>
      <c r="DM322" s="174"/>
    </row>
    <row r="323" spans="2:117">
      <c r="B323" s="14"/>
      <c r="C323" s="7" t="s">
        <v>2153</v>
      </c>
      <c r="D323" s="109">
        <f t="shared" si="42"/>
        <v>79</v>
      </c>
      <c r="E323" s="109">
        <f t="shared" si="43"/>
        <v>79</v>
      </c>
      <c r="F323" s="7">
        <v>1</v>
      </c>
      <c r="G323" s="7"/>
      <c r="H323" s="25" t="s">
        <v>1672</v>
      </c>
      <c r="I323" s="7"/>
      <c r="J323" s="15" t="s">
        <v>2156</v>
      </c>
      <c r="K323" s="16"/>
      <c r="L323" s="16"/>
      <c r="M323" s="7"/>
      <c r="N323" s="7"/>
      <c r="O323" s="8"/>
      <c r="P323" s="8" t="s">
        <v>1540</v>
      </c>
      <c r="Q323" s="8"/>
      <c r="R323" s="372"/>
      <c r="S323" s="27"/>
      <c r="T323" s="209"/>
      <c r="U323" s="331"/>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76"/>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59"/>
      <c r="BS323" s="159"/>
      <c r="BT323" s="159"/>
      <c r="BU323" s="159"/>
      <c r="BV323" s="159"/>
      <c r="BW323" s="159"/>
      <c r="BX323" s="159"/>
      <c r="BY323" s="159"/>
      <c r="BZ323" s="159"/>
      <c r="CA323" s="159"/>
      <c r="CB323" s="159"/>
      <c r="CC323" s="159"/>
      <c r="CD323" s="159"/>
      <c r="CE323" s="159"/>
      <c r="CF323" s="159"/>
      <c r="CG323" s="159"/>
      <c r="CH323" s="159"/>
      <c r="CI323" s="159"/>
      <c r="CJ323" s="159"/>
      <c r="CK323" s="159"/>
      <c r="CL323" s="159"/>
      <c r="CM323" s="159"/>
      <c r="CN323" s="159"/>
      <c r="CO323" s="159"/>
      <c r="CP323" s="174"/>
      <c r="CQ323" s="174"/>
      <c r="CR323" s="174"/>
      <c r="CS323" s="174"/>
      <c r="CT323" s="174"/>
      <c r="CU323" s="174"/>
      <c r="CV323" s="174"/>
      <c r="CW323" s="174"/>
      <c r="CX323" s="174"/>
      <c r="CY323" s="174"/>
      <c r="CZ323" s="174"/>
      <c r="DA323" s="174"/>
      <c r="DB323" s="174"/>
      <c r="DC323" s="174"/>
      <c r="DD323" s="174"/>
      <c r="DE323" s="174"/>
      <c r="DF323" s="174"/>
      <c r="DG323" s="174"/>
      <c r="DH323" s="174"/>
      <c r="DI323" s="174"/>
      <c r="DJ323" s="174"/>
      <c r="DK323" s="174"/>
      <c r="DL323" s="174"/>
      <c r="DM323" s="174"/>
    </row>
    <row r="324" spans="2:117">
      <c r="B324" s="14"/>
      <c r="C324" s="7" t="s">
        <v>2153</v>
      </c>
      <c r="D324" s="109">
        <f t="shared" si="42"/>
        <v>84</v>
      </c>
      <c r="E324" s="109">
        <f t="shared" si="43"/>
        <v>80</v>
      </c>
      <c r="F324" s="7">
        <v>5</v>
      </c>
      <c r="G324" s="7"/>
      <c r="H324" s="25" t="s">
        <v>1672</v>
      </c>
      <c r="I324" s="7"/>
      <c r="J324" s="15" t="s">
        <v>2156</v>
      </c>
      <c r="K324" s="16"/>
      <c r="L324" s="16"/>
      <c r="M324" s="7"/>
      <c r="N324" s="7"/>
      <c r="O324" s="8"/>
      <c r="P324" s="8" t="s">
        <v>1540</v>
      </c>
      <c r="Q324" s="8"/>
      <c r="R324" s="372"/>
      <c r="S324" s="27"/>
      <c r="T324" s="209"/>
      <c r="U324" s="331"/>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76"/>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59"/>
      <c r="BS324" s="159"/>
      <c r="BT324" s="159"/>
      <c r="BU324" s="159"/>
      <c r="BV324" s="159"/>
      <c r="BW324" s="159"/>
      <c r="BX324" s="159"/>
      <c r="BY324" s="159"/>
      <c r="BZ324" s="159"/>
      <c r="CA324" s="159"/>
      <c r="CB324" s="159"/>
      <c r="CC324" s="159"/>
      <c r="CD324" s="159"/>
      <c r="CE324" s="159"/>
      <c r="CF324" s="159"/>
      <c r="CG324" s="159"/>
      <c r="CH324" s="159"/>
      <c r="CI324" s="159"/>
      <c r="CJ324" s="159"/>
      <c r="CK324" s="159"/>
      <c r="CL324" s="159"/>
      <c r="CM324" s="159"/>
      <c r="CN324" s="159"/>
      <c r="CO324" s="159"/>
      <c r="CP324" s="174"/>
      <c r="CQ324" s="174"/>
      <c r="CR324" s="174"/>
      <c r="CS324" s="174"/>
      <c r="CT324" s="174"/>
      <c r="CU324" s="174"/>
      <c r="CV324" s="174"/>
      <c r="CW324" s="174"/>
      <c r="CX324" s="174"/>
      <c r="CY324" s="174"/>
      <c r="CZ324" s="174"/>
      <c r="DA324" s="174"/>
      <c r="DB324" s="174"/>
      <c r="DC324" s="174"/>
      <c r="DD324" s="174"/>
      <c r="DE324" s="174"/>
      <c r="DF324" s="174"/>
      <c r="DG324" s="174"/>
      <c r="DH324" s="174"/>
      <c r="DI324" s="174"/>
      <c r="DJ324" s="174"/>
      <c r="DK324" s="174"/>
      <c r="DL324" s="174"/>
      <c r="DM324" s="174"/>
    </row>
    <row r="325" spans="2:117">
      <c r="B325" s="14"/>
      <c r="C325" s="7" t="s">
        <v>2153</v>
      </c>
      <c r="D325" s="109">
        <f t="shared" si="42"/>
        <v>85</v>
      </c>
      <c r="E325" s="109">
        <f t="shared" si="43"/>
        <v>85</v>
      </c>
      <c r="F325" s="7">
        <v>1</v>
      </c>
      <c r="G325" s="7"/>
      <c r="H325" s="25" t="s">
        <v>1672</v>
      </c>
      <c r="I325" s="7"/>
      <c r="J325" s="15" t="s">
        <v>2156</v>
      </c>
      <c r="K325" s="16"/>
      <c r="L325" s="16"/>
      <c r="M325" s="7"/>
      <c r="N325" s="7"/>
      <c r="O325" s="8"/>
      <c r="P325" s="8" t="s">
        <v>1540</v>
      </c>
      <c r="Q325" s="8"/>
      <c r="R325" s="372"/>
      <c r="S325" s="27"/>
      <c r="T325" s="209"/>
      <c r="U325" s="331"/>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76"/>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59"/>
      <c r="BS325" s="159"/>
      <c r="BT325" s="159"/>
      <c r="BU325" s="159"/>
      <c r="BV325" s="159"/>
      <c r="BW325" s="159"/>
      <c r="BX325" s="159"/>
      <c r="BY325" s="159"/>
      <c r="BZ325" s="159"/>
      <c r="CA325" s="159"/>
      <c r="CB325" s="159"/>
      <c r="CC325" s="159"/>
      <c r="CD325" s="159"/>
      <c r="CE325" s="159"/>
      <c r="CF325" s="159"/>
      <c r="CG325" s="159"/>
      <c r="CH325" s="159"/>
      <c r="CI325" s="159"/>
      <c r="CJ325" s="159"/>
      <c r="CK325" s="159"/>
      <c r="CL325" s="159"/>
      <c r="CM325" s="159"/>
      <c r="CN325" s="159"/>
      <c r="CO325" s="159"/>
      <c r="CP325" s="174"/>
      <c r="CQ325" s="174"/>
      <c r="CR325" s="174"/>
      <c r="CS325" s="174"/>
      <c r="CT325" s="174"/>
      <c r="CU325" s="174"/>
      <c r="CV325" s="174"/>
      <c r="CW325" s="174"/>
      <c r="CX325" s="174"/>
      <c r="CY325" s="174"/>
      <c r="CZ325" s="174"/>
      <c r="DA325" s="174"/>
      <c r="DB325" s="174"/>
      <c r="DC325" s="174"/>
      <c r="DD325" s="174"/>
      <c r="DE325" s="174"/>
      <c r="DF325" s="174"/>
      <c r="DG325" s="174"/>
      <c r="DH325" s="174"/>
      <c r="DI325" s="174"/>
      <c r="DJ325" s="174"/>
      <c r="DK325" s="174"/>
      <c r="DL325" s="174"/>
      <c r="DM325" s="174"/>
    </row>
    <row r="326" spans="2:117">
      <c r="B326" s="14"/>
      <c r="C326" s="7" t="s">
        <v>2153</v>
      </c>
      <c r="D326" s="109">
        <f t="shared" si="42"/>
        <v>92</v>
      </c>
      <c r="E326" s="109">
        <f t="shared" si="43"/>
        <v>86</v>
      </c>
      <c r="F326" s="7">
        <v>7</v>
      </c>
      <c r="G326" s="7"/>
      <c r="H326" s="25" t="s">
        <v>1672</v>
      </c>
      <c r="I326" s="7"/>
      <c r="J326" s="15" t="s">
        <v>2156</v>
      </c>
      <c r="K326" s="16"/>
      <c r="L326" s="16"/>
      <c r="M326" s="7"/>
      <c r="N326" s="7"/>
      <c r="O326" s="8"/>
      <c r="P326" s="8" t="s">
        <v>1540</v>
      </c>
      <c r="Q326" s="8"/>
      <c r="R326" s="372"/>
      <c r="S326" s="27"/>
      <c r="T326" s="209"/>
      <c r="U326" s="331"/>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76"/>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59"/>
      <c r="BS326" s="159"/>
      <c r="BT326" s="159"/>
      <c r="BU326" s="159"/>
      <c r="BV326" s="159"/>
      <c r="BW326" s="159"/>
      <c r="BX326" s="159"/>
      <c r="BY326" s="159"/>
      <c r="BZ326" s="159"/>
      <c r="CA326" s="159"/>
      <c r="CB326" s="159"/>
      <c r="CC326" s="159"/>
      <c r="CD326" s="159"/>
      <c r="CE326" s="159"/>
      <c r="CF326" s="159"/>
      <c r="CG326" s="159"/>
      <c r="CH326" s="159"/>
      <c r="CI326" s="159"/>
      <c r="CJ326" s="159"/>
      <c r="CK326" s="159"/>
      <c r="CL326" s="159"/>
      <c r="CM326" s="159"/>
      <c r="CN326" s="159"/>
      <c r="CO326" s="159"/>
      <c r="CP326" s="174"/>
      <c r="CQ326" s="174"/>
      <c r="CR326" s="174"/>
      <c r="CS326" s="174"/>
      <c r="CT326" s="174"/>
      <c r="CU326" s="174"/>
      <c r="CV326" s="174"/>
      <c r="CW326" s="174"/>
      <c r="CX326" s="174"/>
      <c r="CY326" s="174"/>
      <c r="CZ326" s="174"/>
      <c r="DA326" s="174"/>
      <c r="DB326" s="174"/>
      <c r="DC326" s="174"/>
      <c r="DD326" s="174"/>
      <c r="DE326" s="174"/>
      <c r="DF326" s="174"/>
      <c r="DG326" s="174"/>
      <c r="DH326" s="174"/>
      <c r="DI326" s="174"/>
      <c r="DJ326" s="174"/>
      <c r="DK326" s="174"/>
      <c r="DL326" s="174"/>
      <c r="DM326" s="174"/>
    </row>
    <row r="327" spans="2:117">
      <c r="B327" s="14"/>
      <c r="C327" s="7" t="s">
        <v>2153</v>
      </c>
      <c r="D327" s="109">
        <f t="shared" si="42"/>
        <v>93</v>
      </c>
      <c r="E327" s="109">
        <f t="shared" si="43"/>
        <v>93</v>
      </c>
      <c r="F327" s="7">
        <v>1</v>
      </c>
      <c r="G327" s="7"/>
      <c r="H327" s="25" t="s">
        <v>1672</v>
      </c>
      <c r="I327" s="7"/>
      <c r="J327" s="15" t="s">
        <v>2156</v>
      </c>
      <c r="K327" s="16"/>
      <c r="L327" s="16"/>
      <c r="M327" s="7"/>
      <c r="N327" s="7"/>
      <c r="O327" s="8"/>
      <c r="P327" s="8" t="s">
        <v>1540</v>
      </c>
      <c r="Q327" s="8"/>
      <c r="R327" s="372"/>
      <c r="S327" s="27"/>
      <c r="T327" s="209"/>
      <c r="U327" s="331"/>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76"/>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59"/>
      <c r="BS327" s="159"/>
      <c r="BT327" s="159"/>
      <c r="BU327" s="159"/>
      <c r="BV327" s="159"/>
      <c r="BW327" s="159"/>
      <c r="BX327" s="159"/>
      <c r="BY327" s="159"/>
      <c r="BZ327" s="159"/>
      <c r="CA327" s="159"/>
      <c r="CB327" s="159"/>
      <c r="CC327" s="159"/>
      <c r="CD327" s="159"/>
      <c r="CE327" s="159"/>
      <c r="CF327" s="159"/>
      <c r="CG327" s="159"/>
      <c r="CH327" s="159"/>
      <c r="CI327" s="159"/>
      <c r="CJ327" s="159"/>
      <c r="CK327" s="159"/>
      <c r="CL327" s="159"/>
      <c r="CM327" s="159"/>
      <c r="CN327" s="159"/>
      <c r="CO327" s="159"/>
      <c r="CP327" s="174"/>
      <c r="CQ327" s="174"/>
      <c r="CR327" s="174"/>
      <c r="CS327" s="174"/>
      <c r="CT327" s="174"/>
      <c r="CU327" s="174"/>
      <c r="CV327" s="174"/>
      <c r="CW327" s="174"/>
      <c r="CX327" s="174"/>
      <c r="CY327" s="174"/>
      <c r="CZ327" s="174"/>
      <c r="DA327" s="174"/>
      <c r="DB327" s="174"/>
      <c r="DC327" s="174"/>
      <c r="DD327" s="174"/>
      <c r="DE327" s="174"/>
      <c r="DF327" s="174"/>
      <c r="DG327" s="174"/>
      <c r="DH327" s="174"/>
      <c r="DI327" s="174"/>
      <c r="DJ327" s="174"/>
      <c r="DK327" s="174"/>
      <c r="DL327" s="174"/>
      <c r="DM327" s="174"/>
    </row>
    <row r="328" spans="2:117">
      <c r="B328" s="14"/>
      <c r="C328" s="7" t="s">
        <v>2153</v>
      </c>
      <c r="D328" s="109">
        <f t="shared" si="42"/>
        <v>100</v>
      </c>
      <c r="E328" s="109">
        <f t="shared" si="43"/>
        <v>94</v>
      </c>
      <c r="F328" s="7">
        <v>7</v>
      </c>
      <c r="G328" s="7"/>
      <c r="H328" s="25" t="s">
        <v>1672</v>
      </c>
      <c r="I328" s="7"/>
      <c r="J328" s="15" t="s">
        <v>2156</v>
      </c>
      <c r="K328" s="16"/>
      <c r="L328" s="16"/>
      <c r="M328" s="7"/>
      <c r="N328" s="7"/>
      <c r="O328" s="8"/>
      <c r="P328" s="8" t="s">
        <v>1540</v>
      </c>
      <c r="Q328" s="8"/>
      <c r="R328" s="372"/>
      <c r="S328" s="27"/>
      <c r="T328" s="209"/>
      <c r="U328" s="331"/>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76"/>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59"/>
      <c r="BS328" s="159"/>
      <c r="BT328" s="159"/>
      <c r="BU328" s="159"/>
      <c r="BV328" s="159"/>
      <c r="BW328" s="159"/>
      <c r="BX328" s="159"/>
      <c r="BY328" s="159"/>
      <c r="BZ328" s="159"/>
      <c r="CA328" s="159"/>
      <c r="CB328" s="159"/>
      <c r="CC328" s="159"/>
      <c r="CD328" s="159"/>
      <c r="CE328" s="159"/>
      <c r="CF328" s="159"/>
      <c r="CG328" s="159"/>
      <c r="CH328" s="159"/>
      <c r="CI328" s="159"/>
      <c r="CJ328" s="159"/>
      <c r="CK328" s="159"/>
      <c r="CL328" s="159"/>
      <c r="CM328" s="159"/>
      <c r="CN328" s="159"/>
      <c r="CO328" s="159"/>
      <c r="CP328" s="174"/>
      <c r="CQ328" s="174"/>
      <c r="CR328" s="174"/>
      <c r="CS328" s="174"/>
      <c r="CT328" s="174"/>
      <c r="CU328" s="174"/>
      <c r="CV328" s="174"/>
      <c r="CW328" s="174"/>
      <c r="CX328" s="174"/>
      <c r="CY328" s="174"/>
      <c r="CZ328" s="174"/>
      <c r="DA328" s="174"/>
      <c r="DB328" s="174"/>
      <c r="DC328" s="174"/>
      <c r="DD328" s="174"/>
      <c r="DE328" s="174"/>
      <c r="DF328" s="174"/>
      <c r="DG328" s="174"/>
      <c r="DH328" s="174"/>
      <c r="DI328" s="174"/>
      <c r="DJ328" s="174"/>
      <c r="DK328" s="174"/>
      <c r="DL328" s="174"/>
      <c r="DM328" s="174"/>
    </row>
    <row r="329" spans="2:117">
      <c r="B329" s="14"/>
      <c r="C329" s="7" t="s">
        <v>2153</v>
      </c>
      <c r="D329" s="109">
        <f t="shared" si="42"/>
        <v>101</v>
      </c>
      <c r="E329" s="109">
        <f t="shared" si="43"/>
        <v>101</v>
      </c>
      <c r="F329" s="7">
        <v>1</v>
      </c>
      <c r="G329" s="7"/>
      <c r="H329" s="25" t="s">
        <v>1672</v>
      </c>
      <c r="I329" s="7"/>
      <c r="J329" s="15" t="s">
        <v>2156</v>
      </c>
      <c r="K329" s="16"/>
      <c r="L329" s="16"/>
      <c r="M329" s="7"/>
      <c r="N329" s="7"/>
      <c r="O329" s="8"/>
      <c r="P329" s="8" t="s">
        <v>1540</v>
      </c>
      <c r="Q329" s="8"/>
      <c r="R329" s="372"/>
      <c r="S329" s="27"/>
      <c r="T329" s="209"/>
      <c r="U329" s="331"/>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76"/>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59"/>
      <c r="BS329" s="159"/>
      <c r="BT329" s="159"/>
      <c r="BU329" s="159"/>
      <c r="BV329" s="159"/>
      <c r="BW329" s="159"/>
      <c r="BX329" s="159"/>
      <c r="BY329" s="159"/>
      <c r="BZ329" s="159"/>
      <c r="CA329" s="159"/>
      <c r="CB329" s="159"/>
      <c r="CC329" s="159"/>
      <c r="CD329" s="159"/>
      <c r="CE329" s="159"/>
      <c r="CF329" s="159"/>
      <c r="CG329" s="159"/>
      <c r="CH329" s="159"/>
      <c r="CI329" s="159"/>
      <c r="CJ329" s="159"/>
      <c r="CK329" s="159"/>
      <c r="CL329" s="159"/>
      <c r="CM329" s="159"/>
      <c r="CN329" s="159"/>
      <c r="CO329" s="159"/>
      <c r="CP329" s="174"/>
      <c r="CQ329" s="174"/>
      <c r="CR329" s="174"/>
      <c r="CS329" s="174"/>
      <c r="CT329" s="174"/>
      <c r="CU329" s="174"/>
      <c r="CV329" s="174"/>
      <c r="CW329" s="174"/>
      <c r="CX329" s="174"/>
      <c r="CY329" s="174"/>
      <c r="CZ329" s="174"/>
      <c r="DA329" s="174"/>
      <c r="DB329" s="174"/>
      <c r="DC329" s="174"/>
      <c r="DD329" s="174"/>
      <c r="DE329" s="174"/>
      <c r="DF329" s="174"/>
      <c r="DG329" s="174"/>
      <c r="DH329" s="174"/>
      <c r="DI329" s="174"/>
      <c r="DJ329" s="174"/>
      <c r="DK329" s="174"/>
      <c r="DL329" s="174"/>
      <c r="DM329" s="174"/>
    </row>
    <row r="330" spans="2:117">
      <c r="B330" s="14"/>
      <c r="C330" s="7" t="s">
        <v>2153</v>
      </c>
      <c r="D330" s="109">
        <f t="shared" si="42"/>
        <v>108</v>
      </c>
      <c r="E330" s="109">
        <f t="shared" si="43"/>
        <v>102</v>
      </c>
      <c r="F330" s="7">
        <v>7</v>
      </c>
      <c r="G330" s="7"/>
      <c r="H330" s="25" t="s">
        <v>1672</v>
      </c>
      <c r="I330" s="7"/>
      <c r="J330" s="15" t="s">
        <v>2156</v>
      </c>
      <c r="K330" s="16"/>
      <c r="L330" s="16"/>
      <c r="M330" s="7"/>
      <c r="N330" s="7"/>
      <c r="O330" s="8"/>
      <c r="P330" s="8" t="s">
        <v>1540</v>
      </c>
      <c r="Q330" s="8"/>
      <c r="R330" s="372"/>
      <c r="S330" s="27"/>
      <c r="T330" s="209"/>
      <c r="U330" s="331"/>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76"/>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59"/>
      <c r="BS330" s="159"/>
      <c r="BT330" s="159"/>
      <c r="BU330" s="159"/>
      <c r="BV330" s="159"/>
      <c r="BW330" s="159"/>
      <c r="BX330" s="159"/>
      <c r="BY330" s="159"/>
      <c r="BZ330" s="159"/>
      <c r="CA330" s="159"/>
      <c r="CB330" s="159"/>
      <c r="CC330" s="159"/>
      <c r="CD330" s="159"/>
      <c r="CE330" s="159"/>
      <c r="CF330" s="159"/>
      <c r="CG330" s="159"/>
      <c r="CH330" s="159"/>
      <c r="CI330" s="159"/>
      <c r="CJ330" s="159"/>
      <c r="CK330" s="159"/>
      <c r="CL330" s="159"/>
      <c r="CM330" s="159"/>
      <c r="CN330" s="159"/>
      <c r="CO330" s="159"/>
      <c r="CP330" s="174"/>
      <c r="CQ330" s="174"/>
      <c r="CR330" s="174"/>
      <c r="CS330" s="174"/>
      <c r="CT330" s="174"/>
      <c r="CU330" s="174"/>
      <c r="CV330" s="174"/>
      <c r="CW330" s="174"/>
      <c r="CX330" s="174"/>
      <c r="CY330" s="174"/>
      <c r="CZ330" s="174"/>
      <c r="DA330" s="174"/>
      <c r="DB330" s="174"/>
      <c r="DC330" s="174"/>
      <c r="DD330" s="174"/>
      <c r="DE330" s="174"/>
      <c r="DF330" s="174"/>
      <c r="DG330" s="174"/>
      <c r="DH330" s="174"/>
      <c r="DI330" s="174"/>
      <c r="DJ330" s="174"/>
      <c r="DK330" s="174"/>
      <c r="DL330" s="174"/>
      <c r="DM330" s="174"/>
    </row>
    <row r="331" spans="2:117">
      <c r="B331" s="14"/>
      <c r="C331" s="7" t="s">
        <v>2153</v>
      </c>
      <c r="D331" s="109">
        <f t="shared" si="42"/>
        <v>109</v>
      </c>
      <c r="E331" s="109">
        <f t="shared" si="43"/>
        <v>109</v>
      </c>
      <c r="F331" s="7">
        <v>1</v>
      </c>
      <c r="G331" s="7"/>
      <c r="H331" s="25" t="s">
        <v>1672</v>
      </c>
      <c r="I331" s="7"/>
      <c r="J331" s="15" t="s">
        <v>2156</v>
      </c>
      <c r="K331" s="16"/>
      <c r="L331" s="16"/>
      <c r="M331" s="7"/>
      <c r="N331" s="7"/>
      <c r="O331" s="8"/>
      <c r="P331" s="8" t="s">
        <v>1540</v>
      </c>
      <c r="Q331" s="8"/>
      <c r="R331" s="372"/>
      <c r="S331" s="27"/>
      <c r="T331" s="209"/>
      <c r="U331" s="331"/>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76"/>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59"/>
      <c r="BS331" s="159"/>
      <c r="BT331" s="159"/>
      <c r="BU331" s="159"/>
      <c r="BV331" s="159"/>
      <c r="BW331" s="159"/>
      <c r="BX331" s="159"/>
      <c r="BY331" s="159"/>
      <c r="BZ331" s="159"/>
      <c r="CA331" s="159"/>
      <c r="CB331" s="159"/>
      <c r="CC331" s="159"/>
      <c r="CD331" s="159"/>
      <c r="CE331" s="159"/>
      <c r="CF331" s="159"/>
      <c r="CG331" s="159"/>
      <c r="CH331" s="159"/>
      <c r="CI331" s="159"/>
      <c r="CJ331" s="159"/>
      <c r="CK331" s="159"/>
      <c r="CL331" s="159"/>
      <c r="CM331" s="159"/>
      <c r="CN331" s="159"/>
      <c r="CO331" s="159"/>
      <c r="CP331" s="174"/>
      <c r="CQ331" s="174"/>
      <c r="CR331" s="174"/>
      <c r="CS331" s="174"/>
      <c r="CT331" s="174"/>
      <c r="CU331" s="174"/>
      <c r="CV331" s="174"/>
      <c r="CW331" s="174"/>
      <c r="CX331" s="174"/>
      <c r="CY331" s="174"/>
      <c r="CZ331" s="174"/>
      <c r="DA331" s="174"/>
      <c r="DB331" s="174"/>
      <c r="DC331" s="174"/>
      <c r="DD331" s="174"/>
      <c r="DE331" s="174"/>
      <c r="DF331" s="174"/>
      <c r="DG331" s="174"/>
      <c r="DH331" s="174"/>
      <c r="DI331" s="174"/>
      <c r="DJ331" s="174"/>
      <c r="DK331" s="174"/>
      <c r="DL331" s="174"/>
      <c r="DM331" s="174"/>
    </row>
    <row r="332" spans="2:117">
      <c r="B332" s="14"/>
      <c r="C332" s="7" t="s">
        <v>2153</v>
      </c>
      <c r="D332" s="109">
        <f t="shared" si="42"/>
        <v>116</v>
      </c>
      <c r="E332" s="109">
        <f t="shared" si="43"/>
        <v>110</v>
      </c>
      <c r="F332" s="7">
        <v>7</v>
      </c>
      <c r="G332" s="7"/>
      <c r="H332" s="25" t="s">
        <v>1672</v>
      </c>
      <c r="I332" s="7"/>
      <c r="J332" s="15" t="s">
        <v>2156</v>
      </c>
      <c r="K332" s="16"/>
      <c r="L332" s="16"/>
      <c r="M332" s="7"/>
      <c r="N332" s="7"/>
      <c r="O332" s="8"/>
      <c r="P332" s="8" t="s">
        <v>1540</v>
      </c>
      <c r="Q332" s="8"/>
      <c r="R332" s="372"/>
      <c r="S332" s="27"/>
      <c r="T332" s="209"/>
      <c r="U332" s="331"/>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76"/>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59"/>
      <c r="BS332" s="159"/>
      <c r="BT332" s="159"/>
      <c r="BU332" s="159"/>
      <c r="BV332" s="159"/>
      <c r="BW332" s="159"/>
      <c r="BX332" s="159"/>
      <c r="BY332" s="159"/>
      <c r="BZ332" s="159"/>
      <c r="CA332" s="159"/>
      <c r="CB332" s="159"/>
      <c r="CC332" s="159"/>
      <c r="CD332" s="159"/>
      <c r="CE332" s="159"/>
      <c r="CF332" s="159"/>
      <c r="CG332" s="159"/>
      <c r="CH332" s="159"/>
      <c r="CI332" s="159"/>
      <c r="CJ332" s="159"/>
      <c r="CK332" s="159"/>
      <c r="CL332" s="159"/>
      <c r="CM332" s="159"/>
      <c r="CN332" s="159"/>
      <c r="CO332" s="159"/>
      <c r="CP332" s="174"/>
      <c r="CQ332" s="174"/>
      <c r="CR332" s="174"/>
      <c r="CS332" s="174"/>
      <c r="CT332" s="174"/>
      <c r="CU332" s="174"/>
      <c r="CV332" s="174"/>
      <c r="CW332" s="174"/>
      <c r="CX332" s="174"/>
      <c r="CY332" s="174"/>
      <c r="CZ332" s="174"/>
      <c r="DA332" s="174"/>
      <c r="DB332" s="174"/>
      <c r="DC332" s="174"/>
      <c r="DD332" s="174"/>
      <c r="DE332" s="174"/>
      <c r="DF332" s="174"/>
      <c r="DG332" s="174"/>
      <c r="DH332" s="174"/>
      <c r="DI332" s="174"/>
      <c r="DJ332" s="174"/>
      <c r="DK332" s="174"/>
      <c r="DL332" s="174"/>
      <c r="DM332" s="174"/>
    </row>
    <row r="333" spans="2:117">
      <c r="B333" s="14"/>
      <c r="C333" s="7" t="s">
        <v>2153</v>
      </c>
      <c r="D333" s="109">
        <f t="shared" si="42"/>
        <v>117</v>
      </c>
      <c r="E333" s="109">
        <f t="shared" si="43"/>
        <v>117</v>
      </c>
      <c r="F333" s="7">
        <v>1</v>
      </c>
      <c r="G333" s="7"/>
      <c r="H333" s="25" t="s">
        <v>1672</v>
      </c>
      <c r="I333" s="7"/>
      <c r="J333" s="15" t="s">
        <v>2156</v>
      </c>
      <c r="K333" s="16"/>
      <c r="L333" s="16"/>
      <c r="M333" s="7"/>
      <c r="N333" s="7"/>
      <c r="O333" s="8"/>
      <c r="P333" s="8" t="s">
        <v>1540</v>
      </c>
      <c r="Q333" s="8"/>
      <c r="R333" s="372"/>
      <c r="S333" s="27"/>
      <c r="T333" s="209"/>
      <c r="U333" s="331"/>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76"/>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59"/>
      <c r="BS333" s="159"/>
      <c r="BT333" s="159"/>
      <c r="BU333" s="159"/>
      <c r="BV333" s="159"/>
      <c r="BW333" s="159"/>
      <c r="BX333" s="159"/>
      <c r="BY333" s="159"/>
      <c r="BZ333" s="159"/>
      <c r="CA333" s="159"/>
      <c r="CB333" s="159"/>
      <c r="CC333" s="159"/>
      <c r="CD333" s="159"/>
      <c r="CE333" s="159"/>
      <c r="CF333" s="159"/>
      <c r="CG333" s="159"/>
      <c r="CH333" s="159"/>
      <c r="CI333" s="159"/>
      <c r="CJ333" s="159"/>
      <c r="CK333" s="159"/>
      <c r="CL333" s="159"/>
      <c r="CM333" s="159"/>
      <c r="CN333" s="159"/>
      <c r="CO333" s="159"/>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row>
    <row r="334" spans="2:117">
      <c r="B334" s="14"/>
      <c r="C334" s="7" t="s">
        <v>2153</v>
      </c>
      <c r="D334" s="109">
        <f t="shared" si="42"/>
        <v>124</v>
      </c>
      <c r="E334" s="109">
        <f t="shared" si="43"/>
        <v>118</v>
      </c>
      <c r="F334" s="7">
        <v>7</v>
      </c>
      <c r="G334" s="7"/>
      <c r="H334" s="25" t="s">
        <v>1672</v>
      </c>
      <c r="I334" s="7"/>
      <c r="J334" s="15" t="s">
        <v>2156</v>
      </c>
      <c r="K334" s="16"/>
      <c r="L334" s="16"/>
      <c r="M334" s="7"/>
      <c r="N334" s="7"/>
      <c r="O334" s="8"/>
      <c r="P334" s="8" t="s">
        <v>1540</v>
      </c>
      <c r="Q334" s="8"/>
      <c r="R334" s="372"/>
      <c r="S334" s="27"/>
      <c r="T334" s="209"/>
      <c r="U334" s="331"/>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76"/>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59"/>
      <c r="BS334" s="159"/>
      <c r="BT334" s="159"/>
      <c r="BU334" s="159"/>
      <c r="BV334" s="159"/>
      <c r="BW334" s="159"/>
      <c r="BX334" s="159"/>
      <c r="BY334" s="159"/>
      <c r="BZ334" s="159"/>
      <c r="CA334" s="159"/>
      <c r="CB334" s="159"/>
      <c r="CC334" s="159"/>
      <c r="CD334" s="159"/>
      <c r="CE334" s="159"/>
      <c r="CF334" s="159"/>
      <c r="CG334" s="159"/>
      <c r="CH334" s="159"/>
      <c r="CI334" s="159"/>
      <c r="CJ334" s="159"/>
      <c r="CK334" s="159"/>
      <c r="CL334" s="159"/>
      <c r="CM334" s="159"/>
      <c r="CN334" s="159"/>
      <c r="CO334" s="159"/>
      <c r="CP334" s="174"/>
      <c r="CQ334" s="174"/>
      <c r="CR334" s="174"/>
      <c r="CS334" s="174"/>
      <c r="CT334" s="174"/>
      <c r="CU334" s="174"/>
      <c r="CV334" s="174"/>
      <c r="CW334" s="174"/>
      <c r="CX334" s="174"/>
      <c r="CY334" s="174"/>
      <c r="CZ334" s="174"/>
      <c r="DA334" s="174"/>
      <c r="DB334" s="174"/>
      <c r="DC334" s="174"/>
      <c r="DD334" s="174"/>
      <c r="DE334" s="174"/>
      <c r="DF334" s="174"/>
      <c r="DG334" s="174"/>
      <c r="DH334" s="174"/>
      <c r="DI334" s="174"/>
      <c r="DJ334" s="174"/>
      <c r="DK334" s="174"/>
      <c r="DL334" s="174"/>
      <c r="DM334" s="174"/>
    </row>
    <row r="335" spans="2:117">
      <c r="B335" s="183"/>
      <c r="C335" s="184" t="s">
        <v>2153</v>
      </c>
      <c r="D335" s="109">
        <f t="shared" si="42"/>
        <v>127</v>
      </c>
      <c r="E335" s="109">
        <f t="shared" si="43"/>
        <v>125</v>
      </c>
      <c r="F335" s="184">
        <v>3</v>
      </c>
      <c r="G335" s="184"/>
      <c r="H335" s="185" t="s">
        <v>1672</v>
      </c>
      <c r="I335" s="184"/>
      <c r="J335" s="186" t="s">
        <v>2156</v>
      </c>
      <c r="K335" s="187"/>
      <c r="L335" s="187"/>
      <c r="M335" s="184"/>
      <c r="N335" s="184"/>
      <c r="O335" s="188"/>
      <c r="P335" s="188" t="s">
        <v>1540</v>
      </c>
      <c r="Q335" s="188"/>
      <c r="R335" s="381"/>
      <c r="S335" s="189"/>
      <c r="T335" s="209"/>
      <c r="U335" s="331"/>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76"/>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59"/>
      <c r="BS335" s="159"/>
      <c r="BT335" s="159"/>
      <c r="BU335" s="159"/>
      <c r="BV335" s="159"/>
      <c r="BW335" s="159"/>
      <c r="BX335" s="159"/>
      <c r="BY335" s="159"/>
      <c r="BZ335" s="159"/>
      <c r="CA335" s="159"/>
      <c r="CB335" s="159"/>
      <c r="CC335" s="159"/>
      <c r="CD335" s="159"/>
      <c r="CE335" s="159"/>
      <c r="CF335" s="159"/>
      <c r="CG335" s="159"/>
      <c r="CH335" s="159"/>
      <c r="CI335" s="159"/>
      <c r="CJ335" s="159"/>
      <c r="CK335" s="159"/>
      <c r="CL335" s="159"/>
      <c r="CM335" s="159"/>
      <c r="CN335" s="159"/>
      <c r="CO335" s="159"/>
      <c r="CP335" s="174"/>
      <c r="CQ335" s="174"/>
      <c r="CR335" s="174"/>
      <c r="CS335" s="174"/>
      <c r="CT335" s="174"/>
      <c r="CU335" s="174"/>
      <c r="CV335" s="174"/>
      <c r="CW335" s="174"/>
      <c r="CX335" s="174"/>
      <c r="CY335" s="174"/>
      <c r="CZ335" s="174"/>
      <c r="DA335" s="174"/>
      <c r="DB335" s="174"/>
      <c r="DC335" s="174"/>
      <c r="DD335" s="174"/>
      <c r="DE335" s="174"/>
      <c r="DF335" s="174"/>
      <c r="DG335" s="174"/>
      <c r="DH335" s="174"/>
      <c r="DI335" s="174"/>
      <c r="DJ335" s="174"/>
      <c r="DK335" s="174"/>
      <c r="DL335" s="174"/>
      <c r="DM335" s="174"/>
    </row>
    <row r="336" spans="2:117" ht="30">
      <c r="B336" s="852" t="s">
        <v>2187</v>
      </c>
      <c r="C336" s="178"/>
      <c r="D336" s="178">
        <f t="shared" si="30"/>
        <v>31</v>
      </c>
      <c r="E336" s="178">
        <v>0</v>
      </c>
      <c r="F336" s="178">
        <v>32</v>
      </c>
      <c r="G336" s="178"/>
      <c r="H336" s="179"/>
      <c r="I336" s="178" t="s">
        <v>2188</v>
      </c>
      <c r="J336" s="180" t="s">
        <v>2189</v>
      </c>
      <c r="K336" s="181"/>
      <c r="L336" s="181"/>
      <c r="M336" s="178"/>
      <c r="N336" s="178"/>
      <c r="O336" s="213" t="s">
        <v>2190</v>
      </c>
      <c r="P336" s="179"/>
      <c r="Q336" s="179"/>
      <c r="R336" s="373" t="s">
        <v>1697</v>
      </c>
      <c r="S336" s="182" t="s">
        <v>2191</v>
      </c>
      <c r="T336" s="209" t="s">
        <v>2192</v>
      </c>
      <c r="U336" s="331"/>
      <c r="V336" s="159" t="str">
        <f>nirvana1_phantom_1P02G!E12</f>
        <v>32'hBEFBF800</v>
      </c>
      <c r="W336" s="159" t="str">
        <f>nirvana1_phantom_1P02G!F12</f>
        <v>32'hBEFBF800</v>
      </c>
      <c r="X336" s="159" t="str">
        <f>nirvana1_phantom_1P02G!G12</f>
        <v>32'hBEFBF800</v>
      </c>
      <c r="Y336" s="159" t="str">
        <f>nirvana1_phantom_1P02G!I12</f>
        <v>32'hBEFBF800</v>
      </c>
      <c r="Z336" s="159" t="str">
        <f>nirvana1_phantom_1P02G!J12</f>
        <v>32'hBEFBF800</v>
      </c>
      <c r="AA336" s="159" t="str">
        <f>nirvana1_phantom_1P02G!K12</f>
        <v>32'hBEFBF800</v>
      </c>
      <c r="AB336" s="159" t="str">
        <f>nirvana1_phantom_1P02G!M12</f>
        <v>32'hBEFBF800</v>
      </c>
      <c r="AC336" s="159" t="str">
        <f>nirvana1_phantom_1P02G!N12</f>
        <v>32'hBEFBF800</v>
      </c>
      <c r="AD336" s="159" t="str">
        <f>nirvana1_phantom_1P02G!O12</f>
        <v>32'hBEFBF800</v>
      </c>
      <c r="AE336" s="159" t="str">
        <f>nirvana1_phantom_1P02G!Q12</f>
        <v>32'hBEFBF800</v>
      </c>
      <c r="AF336" s="159" t="str">
        <f>nirvana1_phantom_1P02G!R12</f>
        <v>32'hBEFBF800</v>
      </c>
      <c r="AG336" s="159" t="str">
        <f>nirvana1_phantom_1P02G!S12</f>
        <v>32'hBEFBF800</v>
      </c>
      <c r="AH336" s="159" t="str">
        <f>nirvana1_phantom_1P02G!T12</f>
        <v>32'hBEFBF800</v>
      </c>
      <c r="AI336" s="159" t="str">
        <f>nirvana1_phantom_1P02G!U12</f>
        <v>32'hBEFBF800</v>
      </c>
      <c r="AJ336" s="159" t="str">
        <f>nirvana1_phantom_1P02G!V12</f>
        <v>32'hBEFBF800</v>
      </c>
      <c r="AK336" s="159" t="str">
        <f>nirvana1_phantom_1P02G!X12</f>
        <v>32'hBEFBF800</v>
      </c>
      <c r="AL336" s="159" t="str">
        <f>nirvana1_phantom_1P02G!Y12</f>
        <v>32'hBEFBF800</v>
      </c>
      <c r="AM336" s="159" t="str">
        <f>nirvana1_phantom_1P02G!AA12</f>
        <v>32'hBEFBF800</v>
      </c>
      <c r="AN336" s="159" t="str">
        <f>nirvana1_phantom_1P02G!AB12</f>
        <v>32'h3EFBF800</v>
      </c>
      <c r="AO336" s="159" t="str">
        <f>nirvana1_phantom_1P02G!AC12</f>
        <v>32'h3EFBF800</v>
      </c>
      <c r="AP336" s="159" t="str">
        <f>nirvana1_phantom_1P02G!AD12</f>
        <v>32'h3EFBF800</v>
      </c>
      <c r="AQ336" s="159" t="str">
        <f>nirvana1_phantom_1P02G!AE12</f>
        <v>32'h3EFBF800</v>
      </c>
      <c r="AR336" s="159" t="str">
        <f>nirvana1_phantom_1P02G!AG12</f>
        <v>32'hBEFBF800</v>
      </c>
      <c r="AS336" s="159" t="str">
        <f>nirvana1_phantom_1P02G!AH12</f>
        <v>32'hBEFBF800</v>
      </c>
      <c r="AT336" s="174" t="str">
        <f>nirvana1_phantom_1P02G!AI12</f>
        <v>32'hBEFBF800</v>
      </c>
      <c r="AU336" s="174" t="str">
        <f>nirvana1_phantom_1P02G!AJ12</f>
        <v>32'hBEFBF800</v>
      </c>
      <c r="AV336" s="174" t="str">
        <f>nirvana1_phantom_1P02G!AK12</f>
        <v>32'hBEFBF800</v>
      </c>
      <c r="AW336" s="174" t="str">
        <f>nirvana1_phantom_1P02G!AL12</f>
        <v>32'hBEFBF800</v>
      </c>
      <c r="AX336" s="174" t="str">
        <f>nirvana1_phantom_1P02G!AM12</f>
        <v>32'hBEFBF800</v>
      </c>
      <c r="AY336" s="174" t="str">
        <f>nirvana1_phantom_1P02G!AN12</f>
        <v>32'hBEFBF800</v>
      </c>
      <c r="AZ336" s="174">
        <f>nirvana1_phantom_1P02G!AO12</f>
        <v>0</v>
      </c>
      <c r="BA336" s="174">
        <f>nirvana1_phantom_1P02G!AP12</f>
        <v>0</v>
      </c>
      <c r="BB336" s="174">
        <f>nirvana1_phantom_1P02G!AQ12</f>
        <v>0</v>
      </c>
      <c r="BC336" s="174">
        <f>nirvana1_phantom_1P02G!AR12</f>
        <v>0</v>
      </c>
      <c r="BD336" s="174">
        <f>nirvana1_phantom_1P02G!AS12</f>
        <v>0</v>
      </c>
      <c r="BE336" s="174">
        <f>nirvana1_phantom_1P02G!AT12</f>
        <v>0</v>
      </c>
      <c r="BF336" s="174">
        <f>nirvana1_phantom_1P02G!AU12</f>
        <v>0</v>
      </c>
      <c r="BG336" s="174">
        <f>nirvana1_phantom_1P02G!AV12</f>
        <v>0</v>
      </c>
      <c r="BH336" s="174">
        <f>nirvana1_phantom_1P02G!AW12</f>
        <v>0</v>
      </c>
      <c r="BI336" s="174">
        <f>nirvana1_phantom_1P02G!AX12</f>
        <v>0</v>
      </c>
      <c r="BJ336" s="174">
        <f>nirvana1_phantom_1P02G!AY12</f>
        <v>0</v>
      </c>
      <c r="BK336" s="174">
        <f>nirvana1_phantom_1P02G!AZ12</f>
        <v>0</v>
      </c>
      <c r="BL336" s="174">
        <f>nirvana1_phantom_1P02G!BA12</f>
        <v>0</v>
      </c>
      <c r="BM336" s="174">
        <f>nirvana1_phantom_1P02G!BB12</f>
        <v>0</v>
      </c>
      <c r="BN336" s="174">
        <f>nirvana1_phantom_1P02G!BC12</f>
        <v>0</v>
      </c>
      <c r="BO336" s="174">
        <f>nirvana1_phantom_1P02G!BD12</f>
        <v>0</v>
      </c>
      <c r="BP336" s="174">
        <f>nirvana1_phantom_1P02G!BE12</f>
        <v>0</v>
      </c>
      <c r="BQ336" s="174">
        <f>nirvana1_phantom_1P02G!BF12</f>
        <v>0</v>
      </c>
      <c r="BR336" s="159">
        <f>nirvana1_phantom_1P02G!E29</f>
        <v>0</v>
      </c>
      <c r="BS336" s="159">
        <f>nirvana1_phantom_1P02G!F29</f>
        <v>0</v>
      </c>
      <c r="BT336" s="159">
        <f>nirvana1_phantom_1P02G!G29</f>
        <v>0</v>
      </c>
      <c r="BU336" s="159">
        <f>nirvana1_phantom_1P02G!I29</f>
        <v>0</v>
      </c>
      <c r="BV336" s="159">
        <f>nirvana1_phantom_1P02G!J29</f>
        <v>0</v>
      </c>
      <c r="BW336" s="159">
        <f>nirvana1_phantom_1P02G!K29</f>
        <v>0</v>
      </c>
      <c r="BX336" s="159">
        <f>nirvana1_phantom_1P02G!M29</f>
        <v>0</v>
      </c>
      <c r="BY336" s="159">
        <f>nirvana1_phantom_1P02G!N29</f>
        <v>0</v>
      </c>
      <c r="BZ336" s="159">
        <f>nirvana1_phantom_1P02G!O29</f>
        <v>0</v>
      </c>
      <c r="CA336" s="159">
        <f>nirvana1_phantom_1P02G!Q29</f>
        <v>0</v>
      </c>
      <c r="CB336" s="159">
        <f>nirvana1_phantom_1P02G!R29</f>
        <v>0</v>
      </c>
      <c r="CC336" s="159">
        <f>nirvana1_phantom_1P02G!S29</f>
        <v>0</v>
      </c>
      <c r="CD336" s="159">
        <f>nirvana1_phantom_1P02G!T29</f>
        <v>0</v>
      </c>
      <c r="CE336" s="159">
        <f>nirvana1_phantom_1P02G!U29</f>
        <v>0</v>
      </c>
      <c r="CF336" s="159">
        <f>nirvana1_phantom_1P02G!V29</f>
        <v>0</v>
      </c>
      <c r="CG336" s="159">
        <f>nirvana1_phantom_1P02G!X29</f>
        <v>0</v>
      </c>
      <c r="CH336" s="159">
        <f>nirvana1_phantom_1P02G!Y29</f>
        <v>0</v>
      </c>
      <c r="CI336" s="159">
        <f>nirvana1_phantom_1P02G!AA29</f>
        <v>0</v>
      </c>
      <c r="CJ336" s="159">
        <f>nirvana1_phantom_1P02G!AB29</f>
        <v>0</v>
      </c>
      <c r="CK336" s="159">
        <f>nirvana1_phantom_1P02G!AC29</f>
        <v>0</v>
      </c>
      <c r="CL336" s="159">
        <f>nirvana1_phantom_1P02G!AD29</f>
        <v>0</v>
      </c>
      <c r="CM336" s="159">
        <f>nirvana1_phantom_1P02G!AE29</f>
        <v>0</v>
      </c>
      <c r="CN336" s="159">
        <f>nirvana1_phantom_1P02G!AG29</f>
        <v>0</v>
      </c>
      <c r="CO336" s="159">
        <f>nirvana1_phantom_1P02G!AH29</f>
        <v>0</v>
      </c>
      <c r="CP336" s="174">
        <f>nirvana1_phantom_1P02G!AI29</f>
        <v>0</v>
      </c>
      <c r="CQ336" s="174">
        <f>nirvana1_phantom_1P02G!AJ29</f>
        <v>0</v>
      </c>
      <c r="CR336" s="174">
        <f>nirvana1_phantom_1P02G!AK29</f>
        <v>0</v>
      </c>
      <c r="CS336" s="174">
        <f>nirvana1_phantom_1P02G!AL29</f>
        <v>0</v>
      </c>
      <c r="CT336" s="174">
        <f>nirvana1_phantom_1P02G!AM29</f>
        <v>0</v>
      </c>
      <c r="CU336" s="174">
        <f>nirvana1_phantom_1P02G!AN29</f>
        <v>0</v>
      </c>
      <c r="CV336" s="174">
        <f>nirvana1_phantom_1P02G!AO29</f>
        <v>0</v>
      </c>
      <c r="CW336" s="174">
        <f>nirvana1_phantom_1P02G!AP29</f>
        <v>0</v>
      </c>
      <c r="CX336" s="174">
        <f>nirvana1_phantom_1P02G!AQ29</f>
        <v>0</v>
      </c>
      <c r="CY336" s="174">
        <f>nirvana1_phantom_1P02G!AR29</f>
        <v>0</v>
      </c>
      <c r="CZ336" s="174">
        <f>nirvana1_phantom_1P02G!AS29</f>
        <v>0</v>
      </c>
      <c r="DA336" s="174">
        <f>nirvana1_phantom_1P02G!AT29</f>
        <v>0</v>
      </c>
      <c r="DB336" s="174">
        <f>nirvana1_phantom_1P02G!AU29</f>
        <v>0</v>
      </c>
      <c r="DC336" s="174">
        <f>nirvana1_phantom_1P02G!AV29</f>
        <v>0</v>
      </c>
      <c r="DD336" s="174">
        <f>nirvana1_phantom_1P02G!AW29</f>
        <v>0</v>
      </c>
      <c r="DE336" s="174">
        <f>nirvana1_phantom_1P02G!AX29</f>
        <v>0</v>
      </c>
      <c r="DF336" s="174">
        <f>nirvana1_phantom_1P02G!AY29</f>
        <v>0</v>
      </c>
      <c r="DG336" s="174">
        <f>nirvana1_phantom_1P02G!AZ29</f>
        <v>0</v>
      </c>
      <c r="DH336" s="174">
        <f>nirvana1_phantom_1P02G!BA29</f>
        <v>0</v>
      </c>
      <c r="DI336" s="174">
        <f>nirvana1_phantom_1P02G!BB29</f>
        <v>0</v>
      </c>
      <c r="DJ336" s="174">
        <f>nirvana1_phantom_1P02G!BC29</f>
        <v>0</v>
      </c>
      <c r="DK336" s="174">
        <f>nirvana1_phantom_1P02G!BD29</f>
        <v>0</v>
      </c>
      <c r="DL336" s="174">
        <f>nirvana1_phantom_1P02G!BE29</f>
        <v>0</v>
      </c>
      <c r="DM336" s="174">
        <f>nirvana1_phantom_1P02G!BF29</f>
        <v>0</v>
      </c>
    </row>
    <row r="337" spans="2:117" ht="30">
      <c r="B337" s="852"/>
      <c r="C337" s="178"/>
      <c r="D337" s="178">
        <f t="shared" si="30"/>
        <v>63</v>
      </c>
      <c r="E337" s="178">
        <f>D336+1</f>
        <v>32</v>
      </c>
      <c r="F337" s="178">
        <v>32</v>
      </c>
      <c r="G337" s="178"/>
      <c r="H337" s="179"/>
      <c r="I337" s="178" t="s">
        <v>2193</v>
      </c>
      <c r="J337" s="180" t="s">
        <v>2189</v>
      </c>
      <c r="K337" s="181"/>
      <c r="L337" s="181"/>
      <c r="M337" s="178"/>
      <c r="N337" s="178"/>
      <c r="O337" s="213" t="s">
        <v>2190</v>
      </c>
      <c r="P337" s="179"/>
      <c r="Q337" s="179"/>
      <c r="R337" s="373" t="s">
        <v>1697</v>
      </c>
      <c r="S337" s="182"/>
      <c r="T337" s="209" t="s">
        <v>2192</v>
      </c>
      <c r="U337" s="331"/>
      <c r="V337" s="159" t="str">
        <f>nirvana1_phantom_1P02G!E13</f>
        <v>32'hEFFFFF3F</v>
      </c>
      <c r="W337" s="159" t="str">
        <f>nirvana1_phantom_1P02G!F13</f>
        <v>32'hEFFFFF3F</v>
      </c>
      <c r="X337" s="159" t="str">
        <f>nirvana1_phantom_1P02G!G13</f>
        <v>32'hEFDFFC3F</v>
      </c>
      <c r="Y337" s="159" t="str">
        <f>nirvana1_phantom_1P02G!I13</f>
        <v>32'hEFDFFC3F</v>
      </c>
      <c r="Z337" s="159" t="str">
        <f>nirvana1_phantom_1P02G!J13</f>
        <v>32'hEFDFFC3F</v>
      </c>
      <c r="AA337" s="159" t="str">
        <f>nirvana1_phantom_1P02G!K13</f>
        <v>32'hEFDFFC3F</v>
      </c>
      <c r="AB337" s="159" t="str">
        <f>nirvana1_phantom_1P02G!M13</f>
        <v>32'hEFFFFF3F</v>
      </c>
      <c r="AC337" s="159" t="str">
        <f>nirvana1_phantom_1P02G!N13</f>
        <v>32'hEFFFFF3F</v>
      </c>
      <c r="AD337" s="159" t="str">
        <f>nirvana1_phantom_1P02G!O13</f>
        <v>32'hEFFFFF3F</v>
      </c>
      <c r="AE337" s="159" t="str">
        <f>nirvana1_phantom_1P02G!Q13</f>
        <v>32'hEFFFFF3F</v>
      </c>
      <c r="AF337" s="159" t="str">
        <f>nirvana1_phantom_1P02G!R13</f>
        <v>32'hEFFFFF3F</v>
      </c>
      <c r="AG337" s="159" t="str">
        <f>nirvana1_phantom_1P02G!S13</f>
        <v>32'hEFFFFF3F</v>
      </c>
      <c r="AH337" s="159" t="str">
        <f>nirvana1_phantom_1P02G!T13</f>
        <v>32'hEFFFFF3F</v>
      </c>
      <c r="AI337" s="159" t="str">
        <f>nirvana1_phantom_1P02G!U13</f>
        <v>32'hEFDFFC3F</v>
      </c>
      <c r="AJ337" s="159" t="str">
        <f>nirvana1_phantom_1P02G!V13</f>
        <v>32'hEFDFFC3F</v>
      </c>
      <c r="AK337" s="159" t="str">
        <f>nirvana1_phantom_1P02G!X13</f>
        <v>32'hEFDFFC3F</v>
      </c>
      <c r="AL337" s="159" t="str">
        <f>nirvana1_phantom_1P02G!Y13</f>
        <v>32'hEFDFFC3F</v>
      </c>
      <c r="AM337" s="159" t="str">
        <f>nirvana1_phantom_1P02G!AA13</f>
        <v>32'hEFFFFF3F</v>
      </c>
      <c r="AN337" s="159" t="str">
        <f>nirvana1_phantom_1P02G!AB13</f>
        <v>32'hEC47FF3F</v>
      </c>
      <c r="AO337" s="159" t="str">
        <f>nirvana1_phantom_1P02G!AC13</f>
        <v>32'hEC47FF3F</v>
      </c>
      <c r="AP337" s="159" t="str">
        <f>nirvana1_phantom_1P02G!AD13</f>
        <v>32'hEC47FF3F</v>
      </c>
      <c r="AQ337" s="159" t="str">
        <f>nirvana1_phantom_1P02G!AE13</f>
        <v>32'hEC47FF3F</v>
      </c>
      <c r="AR337" s="159" t="str">
        <f>nirvana1_phantom_1P02G!AG13</f>
        <v>32'hEC7FFC3F</v>
      </c>
      <c r="AS337" s="159" t="str">
        <f>nirvana1_phantom_1P02G!AH13</f>
        <v>32'hEC7FFC3F</v>
      </c>
      <c r="AT337" s="174" t="str">
        <f>nirvana1_phantom_1P02G!AI13</f>
        <v>32'hEC7FFC3F</v>
      </c>
      <c r="AU337" s="174" t="str">
        <f>nirvana1_phantom_1P02G!AJ13</f>
        <v>32'hEC7FFC3F</v>
      </c>
      <c r="AV337" s="174" t="str">
        <f>nirvana1_phantom_1P02G!AK13</f>
        <v>32'hEC7FFC3F</v>
      </c>
      <c r="AW337" s="174" t="str">
        <f>nirvana1_phantom_1P02G!AL13</f>
        <v>32'hEC7FFC3F</v>
      </c>
      <c r="AX337" s="174" t="str">
        <f>nirvana1_phantom_1P02G!AM13</f>
        <v>32'hEC7FFC3F</v>
      </c>
      <c r="AY337" s="174" t="str">
        <f>nirvana1_phantom_1P02G!AN13</f>
        <v>32'hEC7FFC3F</v>
      </c>
      <c r="AZ337" s="174">
        <f>nirvana1_phantom_1P02G!AO13</f>
        <v>0</v>
      </c>
      <c r="BA337" s="174">
        <f>nirvana1_phantom_1P02G!AP13</f>
        <v>0</v>
      </c>
      <c r="BB337" s="174">
        <f>nirvana1_phantom_1P02G!AQ13</f>
        <v>0</v>
      </c>
      <c r="BC337" s="174">
        <f>nirvana1_phantom_1P02G!AR13</f>
        <v>0</v>
      </c>
      <c r="BD337" s="174">
        <f>nirvana1_phantom_1P02G!AS13</f>
        <v>0</v>
      </c>
      <c r="BE337" s="174">
        <f>nirvana1_phantom_1P02G!AT13</f>
        <v>0</v>
      </c>
      <c r="BF337" s="174">
        <f>nirvana1_phantom_1P02G!AU13</f>
        <v>0</v>
      </c>
      <c r="BG337" s="174">
        <f>nirvana1_phantom_1P02G!AV13</f>
        <v>0</v>
      </c>
      <c r="BH337" s="174">
        <f>nirvana1_phantom_1P02G!AW13</f>
        <v>0</v>
      </c>
      <c r="BI337" s="174">
        <f>nirvana1_phantom_1P02G!AX13</f>
        <v>0</v>
      </c>
      <c r="BJ337" s="174">
        <f>nirvana1_phantom_1P02G!AY13</f>
        <v>0</v>
      </c>
      <c r="BK337" s="174">
        <f>nirvana1_phantom_1P02G!AZ13</f>
        <v>0</v>
      </c>
      <c r="BL337" s="174">
        <f>nirvana1_phantom_1P02G!BA13</f>
        <v>0</v>
      </c>
      <c r="BM337" s="174">
        <f>nirvana1_phantom_1P02G!BB13</f>
        <v>0</v>
      </c>
      <c r="BN337" s="174">
        <f>nirvana1_phantom_1P02G!BC13</f>
        <v>0</v>
      </c>
      <c r="BO337" s="174">
        <f>nirvana1_phantom_1P02G!BD13</f>
        <v>0</v>
      </c>
      <c r="BP337" s="174">
        <f>nirvana1_phantom_1P02G!BE13</f>
        <v>0</v>
      </c>
      <c r="BQ337" s="174">
        <f>nirvana1_phantom_1P02G!BF13</f>
        <v>0</v>
      </c>
      <c r="BR337" s="159">
        <f>nirvana1_phantom_1P02G!E30</f>
        <v>0</v>
      </c>
      <c r="BS337" s="159">
        <f>nirvana1_phantom_1P02G!F30</f>
        <v>0</v>
      </c>
      <c r="BT337" s="159">
        <f>nirvana1_phantom_1P02G!G30</f>
        <v>0</v>
      </c>
      <c r="BU337" s="159">
        <f>nirvana1_phantom_1P02G!I30</f>
        <v>0</v>
      </c>
      <c r="BV337" s="159">
        <f>nirvana1_phantom_1P02G!J30</f>
        <v>0</v>
      </c>
      <c r="BW337" s="159">
        <f>nirvana1_phantom_1P02G!K30</f>
        <v>0</v>
      </c>
      <c r="BX337" s="159">
        <f>nirvana1_phantom_1P02G!M30</f>
        <v>0</v>
      </c>
      <c r="BY337" s="159">
        <f>nirvana1_phantom_1P02G!N30</f>
        <v>0</v>
      </c>
      <c r="BZ337" s="159">
        <f>nirvana1_phantom_1P02G!O30</f>
        <v>0</v>
      </c>
      <c r="CA337" s="159">
        <f>nirvana1_phantom_1P02G!Q30</f>
        <v>0</v>
      </c>
      <c r="CB337" s="159">
        <f>nirvana1_phantom_1P02G!R30</f>
        <v>0</v>
      </c>
      <c r="CC337" s="159">
        <f>nirvana1_phantom_1P02G!S30</f>
        <v>0</v>
      </c>
      <c r="CD337" s="159">
        <f>nirvana1_phantom_1P02G!T30</f>
        <v>0</v>
      </c>
      <c r="CE337" s="159">
        <f>nirvana1_phantom_1P02G!U30</f>
        <v>0</v>
      </c>
      <c r="CF337" s="159">
        <f>nirvana1_phantom_1P02G!V30</f>
        <v>0</v>
      </c>
      <c r="CG337" s="159">
        <f>nirvana1_phantom_1P02G!X30</f>
        <v>0</v>
      </c>
      <c r="CH337" s="159">
        <f>nirvana1_phantom_1P02G!Y30</f>
        <v>0</v>
      </c>
      <c r="CI337" s="159">
        <f>nirvana1_phantom_1P02G!AA30</f>
        <v>0</v>
      </c>
      <c r="CJ337" s="159">
        <f>nirvana1_phantom_1P02G!AB30</f>
        <v>0</v>
      </c>
      <c r="CK337" s="159">
        <f>nirvana1_phantom_1P02G!AC30</f>
        <v>0</v>
      </c>
      <c r="CL337" s="159">
        <f>nirvana1_phantom_1P02G!AD30</f>
        <v>0</v>
      </c>
      <c r="CM337" s="159">
        <f>nirvana1_phantom_1P02G!AE30</f>
        <v>0</v>
      </c>
      <c r="CN337" s="159">
        <f>nirvana1_phantom_1P02G!AG30</f>
        <v>0</v>
      </c>
      <c r="CO337" s="159">
        <f>nirvana1_phantom_1P02G!AH30</f>
        <v>0</v>
      </c>
      <c r="CP337" s="174">
        <f>nirvana1_phantom_1P02G!AI30</f>
        <v>0</v>
      </c>
      <c r="CQ337" s="174">
        <f>nirvana1_phantom_1P02G!AJ30</f>
        <v>0</v>
      </c>
      <c r="CR337" s="174">
        <f>nirvana1_phantom_1P02G!AK30</f>
        <v>0</v>
      </c>
      <c r="CS337" s="174">
        <f>nirvana1_phantom_1P02G!AL30</f>
        <v>0</v>
      </c>
      <c r="CT337" s="174">
        <f>nirvana1_phantom_1P02G!AM30</f>
        <v>0</v>
      </c>
      <c r="CU337" s="174">
        <f>nirvana1_phantom_1P02G!AN30</f>
        <v>0</v>
      </c>
      <c r="CV337" s="174">
        <f>nirvana1_phantom_1P02G!AO30</f>
        <v>0</v>
      </c>
      <c r="CW337" s="174">
        <f>nirvana1_phantom_1P02G!AP30</f>
        <v>0</v>
      </c>
      <c r="CX337" s="174">
        <f>nirvana1_phantom_1P02G!AQ30</f>
        <v>0</v>
      </c>
      <c r="CY337" s="174">
        <f>nirvana1_phantom_1P02G!AR30</f>
        <v>0</v>
      </c>
      <c r="CZ337" s="174">
        <f>nirvana1_phantom_1P02G!AS30</f>
        <v>0</v>
      </c>
      <c r="DA337" s="174">
        <f>nirvana1_phantom_1P02G!AT30</f>
        <v>0</v>
      </c>
      <c r="DB337" s="174">
        <f>nirvana1_phantom_1P02G!AU30</f>
        <v>0</v>
      </c>
      <c r="DC337" s="174">
        <f>nirvana1_phantom_1P02G!AV30</f>
        <v>0</v>
      </c>
      <c r="DD337" s="174">
        <f>nirvana1_phantom_1P02G!AW30</f>
        <v>0</v>
      </c>
      <c r="DE337" s="174">
        <f>nirvana1_phantom_1P02G!AX30</f>
        <v>0</v>
      </c>
      <c r="DF337" s="174">
        <f>nirvana1_phantom_1P02G!AY30</f>
        <v>0</v>
      </c>
      <c r="DG337" s="174">
        <f>nirvana1_phantom_1P02G!AZ30</f>
        <v>0</v>
      </c>
      <c r="DH337" s="174">
        <f>nirvana1_phantom_1P02G!BA30</f>
        <v>0</v>
      </c>
      <c r="DI337" s="174">
        <f>nirvana1_phantom_1P02G!BB30</f>
        <v>0</v>
      </c>
      <c r="DJ337" s="174">
        <f>nirvana1_phantom_1P02G!BC30</f>
        <v>0</v>
      </c>
      <c r="DK337" s="174">
        <f>nirvana1_phantom_1P02G!BD30</f>
        <v>0</v>
      </c>
      <c r="DL337" s="174">
        <f>nirvana1_phantom_1P02G!BE30</f>
        <v>0</v>
      </c>
      <c r="DM337" s="174">
        <f>nirvana1_phantom_1P02G!BF30</f>
        <v>0</v>
      </c>
    </row>
    <row r="338" spans="2:117" ht="30">
      <c r="B338" s="852"/>
      <c r="C338" s="178"/>
      <c r="D338" s="178">
        <f t="shared" si="30"/>
        <v>95</v>
      </c>
      <c r="E338" s="178">
        <f t="shared" ref="E338:E339" si="44">D337+1</f>
        <v>64</v>
      </c>
      <c r="F338" s="178">
        <v>32</v>
      </c>
      <c r="G338" s="178"/>
      <c r="H338" s="179"/>
      <c r="I338" s="178" t="s">
        <v>2194</v>
      </c>
      <c r="J338" s="180" t="s">
        <v>2189</v>
      </c>
      <c r="K338" s="181"/>
      <c r="L338" s="181"/>
      <c r="M338" s="178"/>
      <c r="N338" s="178"/>
      <c r="O338" s="213" t="s">
        <v>2190</v>
      </c>
      <c r="P338" s="179"/>
      <c r="Q338" s="179"/>
      <c r="R338" s="373" t="s">
        <v>1697</v>
      </c>
      <c r="S338" s="182"/>
      <c r="T338" s="209" t="s">
        <v>2192</v>
      </c>
      <c r="U338" s="331"/>
      <c r="V338" s="159" t="str">
        <f>nirvana1_phantom_1P02G!E14</f>
        <v>32'hA3FFD97F</v>
      </c>
      <c r="W338" s="159" t="str">
        <f>nirvana1_phantom_1P02G!F14</f>
        <v>32'hA3FFD97F</v>
      </c>
      <c r="X338" s="159" t="str">
        <f>nirvana1_phantom_1P02G!G14</f>
        <v>32'hA3FCD977</v>
      </c>
      <c r="Y338" s="159" t="str">
        <f>nirvana1_phantom_1P02G!I14</f>
        <v>32'hA3FFD977</v>
      </c>
      <c r="Z338" s="159" t="str">
        <f>nirvana1_phantom_1P02G!J14</f>
        <v>32'hA3FFD977</v>
      </c>
      <c r="AA338" s="159" t="str">
        <f>nirvana1_phantom_1P02G!K14</f>
        <v>32'hA3FCD977</v>
      </c>
      <c r="AB338" s="159" t="str">
        <f>nirvana1_phantom_1P02G!M14</f>
        <v>32'hA3FF597F</v>
      </c>
      <c r="AC338" s="159" t="str">
        <f>nirvana1_phantom_1P02G!N14</f>
        <v>32'hA3FF597F</v>
      </c>
      <c r="AD338" s="159" t="str">
        <f>nirvana1_phantom_1P02G!O14</f>
        <v>32'hA3FF597F</v>
      </c>
      <c r="AE338" s="159" t="str">
        <f>nirvana1_phantom_1P02G!Q14</f>
        <v>32'h23FF597F</v>
      </c>
      <c r="AF338" s="159" t="str">
        <f>nirvana1_phantom_1P02G!R14</f>
        <v>32'hA3FF597F</v>
      </c>
      <c r="AG338" s="159" t="str">
        <f>nirvana1_phantom_1P02G!S14</f>
        <v>32'hA3FF597F</v>
      </c>
      <c r="AH338" s="159" t="str">
        <f>nirvana1_phantom_1P02G!T14</f>
        <v>32'hA3FF597F</v>
      </c>
      <c r="AI338" s="159" t="str">
        <f>nirvana1_phantom_1P02G!U14</f>
        <v>32'h23FF191A</v>
      </c>
      <c r="AJ338" s="159" t="str">
        <f>nirvana1_phantom_1P02G!V14</f>
        <v>32'h23FF191A</v>
      </c>
      <c r="AK338" s="159" t="str">
        <f>nirvana1_phantom_1P02G!X14</f>
        <v>32'h23FF191A</v>
      </c>
      <c r="AL338" s="159" t="str">
        <f>nirvana1_phantom_1P02G!Y14</f>
        <v>32'h23FF191A</v>
      </c>
      <c r="AM338" s="159" t="str">
        <f>nirvana1_phantom_1P02G!AA14</f>
        <v>32'hA3EF597F</v>
      </c>
      <c r="AN338" s="159" t="str">
        <f>nirvana1_phantom_1P02G!AB14</f>
        <v>32'h23F7D916</v>
      </c>
      <c r="AO338" s="159" t="str">
        <f>nirvana1_phantom_1P02G!AC14</f>
        <v>32'h23F7D916</v>
      </c>
      <c r="AP338" s="159" t="str">
        <f>nirvana1_phantom_1P02G!AD14</f>
        <v>32'h23F7D916</v>
      </c>
      <c r="AQ338" s="159" t="str">
        <f>nirvana1_phantom_1P02G!AE14</f>
        <v>32'h23F7D916</v>
      </c>
      <c r="AR338" s="159" t="str">
        <f>nirvana1_phantom_1P02G!AG14</f>
        <v>32'h23EF597A</v>
      </c>
      <c r="AS338" s="159" t="str">
        <f>nirvana1_phantom_1P02G!AH14</f>
        <v>32'h23EF597A</v>
      </c>
      <c r="AT338" s="174" t="str">
        <f>nirvana1_phantom_1P02G!AI14</f>
        <v>32'h23EF597A</v>
      </c>
      <c r="AU338" s="174" t="str">
        <f>nirvana1_phantom_1P02G!AJ14</f>
        <v>32'h23EF597A</v>
      </c>
      <c r="AV338" s="174" t="str">
        <f>nirvana1_phantom_1P02G!AK14</f>
        <v>32'h23EF597A</v>
      </c>
      <c r="AW338" s="174" t="str">
        <f>nirvana1_phantom_1P02G!AL14</f>
        <v>32'h23EF597A</v>
      </c>
      <c r="AX338" s="174" t="str">
        <f>nirvana1_phantom_1P02G!AM14</f>
        <v>32'h23EF597A</v>
      </c>
      <c r="AY338" s="174" t="str">
        <f>nirvana1_phantom_1P02G!AN14</f>
        <v>32'h23EF597A</v>
      </c>
      <c r="AZ338" s="174">
        <f>nirvana1_phantom_1P02G!AO14</f>
        <v>0</v>
      </c>
      <c r="BA338" s="174">
        <f>nirvana1_phantom_1P02G!AP14</f>
        <v>0</v>
      </c>
      <c r="BB338" s="174">
        <f>nirvana1_phantom_1P02G!AQ14</f>
        <v>0</v>
      </c>
      <c r="BC338" s="174">
        <f>nirvana1_phantom_1P02G!AR14</f>
        <v>0</v>
      </c>
      <c r="BD338" s="174">
        <f>nirvana1_phantom_1P02G!AS14</f>
        <v>0</v>
      </c>
      <c r="BE338" s="174">
        <f>nirvana1_phantom_1P02G!AT14</f>
        <v>0</v>
      </c>
      <c r="BF338" s="174">
        <f>nirvana1_phantom_1P02G!AU14</f>
        <v>0</v>
      </c>
      <c r="BG338" s="174">
        <f>nirvana1_phantom_1P02G!AV14</f>
        <v>0</v>
      </c>
      <c r="BH338" s="174">
        <f>nirvana1_phantom_1P02G!AW14</f>
        <v>0</v>
      </c>
      <c r="BI338" s="174">
        <f>nirvana1_phantom_1P02G!AX14</f>
        <v>0</v>
      </c>
      <c r="BJ338" s="174">
        <f>nirvana1_phantom_1P02G!AY14</f>
        <v>0</v>
      </c>
      <c r="BK338" s="174">
        <f>nirvana1_phantom_1P02G!AZ14</f>
        <v>0</v>
      </c>
      <c r="BL338" s="174">
        <f>nirvana1_phantom_1P02G!BA14</f>
        <v>0</v>
      </c>
      <c r="BM338" s="174">
        <f>nirvana1_phantom_1P02G!BB14</f>
        <v>0</v>
      </c>
      <c r="BN338" s="174">
        <f>nirvana1_phantom_1P02G!BC14</f>
        <v>0</v>
      </c>
      <c r="BO338" s="174">
        <f>nirvana1_phantom_1P02G!BD14</f>
        <v>0</v>
      </c>
      <c r="BP338" s="174">
        <f>nirvana1_phantom_1P02G!BE14</f>
        <v>0</v>
      </c>
      <c r="BQ338" s="174">
        <f>nirvana1_phantom_1P02G!BF14</f>
        <v>0</v>
      </c>
      <c r="BR338" s="159">
        <f>nirvana1_phantom_1P02G!E31</f>
        <v>0</v>
      </c>
      <c r="BS338" s="159">
        <f>nirvana1_phantom_1P02G!F31</f>
        <v>0</v>
      </c>
      <c r="BT338" s="159">
        <f>nirvana1_phantom_1P02G!G31</f>
        <v>0</v>
      </c>
      <c r="BU338" s="159">
        <f>nirvana1_phantom_1P02G!I31</f>
        <v>0</v>
      </c>
      <c r="BV338" s="159">
        <f>nirvana1_phantom_1P02G!J31</f>
        <v>0</v>
      </c>
      <c r="BW338" s="159">
        <f>nirvana1_phantom_1P02G!K31</f>
        <v>0</v>
      </c>
      <c r="BX338" s="159">
        <f>nirvana1_phantom_1P02G!M31</f>
        <v>0</v>
      </c>
      <c r="BY338" s="159">
        <f>nirvana1_phantom_1P02G!N31</f>
        <v>0</v>
      </c>
      <c r="BZ338" s="159">
        <f>nirvana1_phantom_1P02G!O31</f>
        <v>0</v>
      </c>
      <c r="CA338" s="159">
        <f>nirvana1_phantom_1P02G!Q31</f>
        <v>0</v>
      </c>
      <c r="CB338" s="159">
        <f>nirvana1_phantom_1P02G!R31</f>
        <v>0</v>
      </c>
      <c r="CC338" s="159">
        <f>nirvana1_phantom_1P02G!S31</f>
        <v>0</v>
      </c>
      <c r="CD338" s="159">
        <f>nirvana1_phantom_1P02G!T31</f>
        <v>0</v>
      </c>
      <c r="CE338" s="159">
        <f>nirvana1_phantom_1P02G!U31</f>
        <v>0</v>
      </c>
      <c r="CF338" s="159">
        <f>nirvana1_phantom_1P02G!V31</f>
        <v>0</v>
      </c>
      <c r="CG338" s="159">
        <f>nirvana1_phantom_1P02G!X31</f>
        <v>0</v>
      </c>
      <c r="CH338" s="159">
        <f>nirvana1_phantom_1P02G!Y31</f>
        <v>0</v>
      </c>
      <c r="CI338" s="159">
        <f>nirvana1_phantom_1P02G!AA31</f>
        <v>0</v>
      </c>
      <c r="CJ338" s="159">
        <f>nirvana1_phantom_1P02G!AB31</f>
        <v>0</v>
      </c>
      <c r="CK338" s="159">
        <f>nirvana1_phantom_1P02G!AC31</f>
        <v>0</v>
      </c>
      <c r="CL338" s="159">
        <f>nirvana1_phantom_1P02G!AD31</f>
        <v>0</v>
      </c>
      <c r="CM338" s="159">
        <f>nirvana1_phantom_1P02G!AE31</f>
        <v>0</v>
      </c>
      <c r="CN338" s="159">
        <f>nirvana1_phantom_1P02G!AG31</f>
        <v>0</v>
      </c>
      <c r="CO338" s="159">
        <f>nirvana1_phantom_1P02G!AH31</f>
        <v>0</v>
      </c>
      <c r="CP338" s="174">
        <f>nirvana1_phantom_1P02G!AI31</f>
        <v>0</v>
      </c>
      <c r="CQ338" s="174">
        <f>nirvana1_phantom_1P02G!AJ31</f>
        <v>0</v>
      </c>
      <c r="CR338" s="174">
        <f>nirvana1_phantom_1P02G!AK31</f>
        <v>0</v>
      </c>
      <c r="CS338" s="174">
        <f>nirvana1_phantom_1P02G!AL31</f>
        <v>0</v>
      </c>
      <c r="CT338" s="174">
        <f>nirvana1_phantom_1P02G!AM31</f>
        <v>0</v>
      </c>
      <c r="CU338" s="174">
        <f>nirvana1_phantom_1P02G!AN31</f>
        <v>0</v>
      </c>
      <c r="CV338" s="174">
        <f>nirvana1_phantom_1P02G!AO31</f>
        <v>0</v>
      </c>
      <c r="CW338" s="174">
        <f>nirvana1_phantom_1P02G!AP31</f>
        <v>0</v>
      </c>
      <c r="CX338" s="174">
        <f>nirvana1_phantom_1P02G!AQ31</f>
        <v>0</v>
      </c>
      <c r="CY338" s="174">
        <f>nirvana1_phantom_1P02G!AR31</f>
        <v>0</v>
      </c>
      <c r="CZ338" s="174">
        <f>nirvana1_phantom_1P02G!AS31</f>
        <v>0</v>
      </c>
      <c r="DA338" s="174">
        <f>nirvana1_phantom_1P02G!AT31</f>
        <v>0</v>
      </c>
      <c r="DB338" s="174">
        <f>nirvana1_phantom_1P02G!AU31</f>
        <v>0</v>
      </c>
      <c r="DC338" s="174">
        <f>nirvana1_phantom_1P02G!AV31</f>
        <v>0</v>
      </c>
      <c r="DD338" s="174">
        <f>nirvana1_phantom_1P02G!AW31</f>
        <v>0</v>
      </c>
      <c r="DE338" s="174">
        <f>nirvana1_phantom_1P02G!AX31</f>
        <v>0</v>
      </c>
      <c r="DF338" s="174">
        <f>nirvana1_phantom_1P02G!AY31</f>
        <v>0</v>
      </c>
      <c r="DG338" s="174">
        <f>nirvana1_phantom_1P02G!AZ31</f>
        <v>0</v>
      </c>
      <c r="DH338" s="174">
        <f>nirvana1_phantom_1P02G!BA31</f>
        <v>0</v>
      </c>
      <c r="DI338" s="174">
        <f>nirvana1_phantom_1P02G!BB31</f>
        <v>0</v>
      </c>
      <c r="DJ338" s="174">
        <f>nirvana1_phantom_1P02G!BC31</f>
        <v>0</v>
      </c>
      <c r="DK338" s="174">
        <f>nirvana1_phantom_1P02G!BD31</f>
        <v>0</v>
      </c>
      <c r="DL338" s="174">
        <f>nirvana1_phantom_1P02G!BE31</f>
        <v>0</v>
      </c>
      <c r="DM338" s="174">
        <f>nirvana1_phantom_1P02G!BF31</f>
        <v>0</v>
      </c>
    </row>
    <row r="339" spans="2:117" ht="30">
      <c r="B339" s="852"/>
      <c r="C339" s="178"/>
      <c r="D339" s="178">
        <f t="shared" si="30"/>
        <v>127</v>
      </c>
      <c r="E339" s="178">
        <f t="shared" si="44"/>
        <v>96</v>
      </c>
      <c r="F339" s="178">
        <v>32</v>
      </c>
      <c r="G339" s="178"/>
      <c r="H339" s="179"/>
      <c r="I339" s="178" t="s">
        <v>2195</v>
      </c>
      <c r="J339" s="180" t="s">
        <v>2189</v>
      </c>
      <c r="K339" s="181"/>
      <c r="L339" s="181"/>
      <c r="M339" s="178"/>
      <c r="N339" s="178"/>
      <c r="O339" s="213" t="s">
        <v>2190</v>
      </c>
      <c r="P339" s="179"/>
      <c r="Q339" s="179"/>
      <c r="R339" s="373" t="s">
        <v>1697</v>
      </c>
      <c r="S339" s="182"/>
      <c r="T339" s="209" t="s">
        <v>2192</v>
      </c>
      <c r="U339" s="331"/>
      <c r="V339" s="159" t="str">
        <f>nirvana1_phantom_1P02G!E15</f>
        <v>32'h0FFCFFFF</v>
      </c>
      <c r="W339" s="159" t="str">
        <f>nirvana1_phantom_1P02G!F15</f>
        <v>32'h0FFCFFFF</v>
      </c>
      <c r="X339" s="159" t="str">
        <f>nirvana1_phantom_1P02G!G15</f>
        <v>32'h0FBCFFFF</v>
      </c>
      <c r="Y339" s="159" t="str">
        <f>nirvana1_phantom_1P02G!I15</f>
        <v>32'h0FBCFFFF</v>
      </c>
      <c r="Z339" s="159" t="str">
        <f>nirvana1_phantom_1P02G!J15</f>
        <v>32'h0FBCFFFF</v>
      </c>
      <c r="AA339" s="159" t="str">
        <f>nirvana1_phantom_1P02G!K15</f>
        <v>32'h0FBCFFFF</v>
      </c>
      <c r="AB339" s="159" t="str">
        <f>nirvana1_phantom_1P02G!M15</f>
        <v>32'h0FE80753</v>
      </c>
      <c r="AC339" s="159" t="str">
        <f>nirvana1_phantom_1P02G!N15</f>
        <v>32'h0FE80753</v>
      </c>
      <c r="AD339" s="159" t="str">
        <f>nirvana1_phantom_1P02G!O15</f>
        <v>32'h0FE80753</v>
      </c>
      <c r="AE339" s="159" t="str">
        <f>nirvana1_phantom_1P02G!Q15</f>
        <v>32'h0FE80753</v>
      </c>
      <c r="AF339" s="159" t="str">
        <f>nirvana1_phantom_1P02G!R15</f>
        <v>32'h0FE80753</v>
      </c>
      <c r="AG339" s="159" t="str">
        <f>nirvana1_phantom_1P02G!S15</f>
        <v>32'h0FE80753</v>
      </c>
      <c r="AH339" s="159" t="str">
        <f>nirvana1_phantom_1P02G!T15</f>
        <v>32'h0FE80753</v>
      </c>
      <c r="AI339" s="159" t="str">
        <f>nirvana1_phantom_1P02G!U15</f>
        <v>32'h0F9CFE0B</v>
      </c>
      <c r="AJ339" s="159" t="str">
        <f>nirvana1_phantom_1P02G!V15</f>
        <v>32'h0F9C3E0B</v>
      </c>
      <c r="AK339" s="159" t="str">
        <f>nirvana1_phantom_1P02G!X15</f>
        <v>32'h0F9CFE0B</v>
      </c>
      <c r="AL339" s="159" t="str">
        <f>nirvana1_phantom_1P02G!Y15</f>
        <v>32'h0F9C3E0B</v>
      </c>
      <c r="AM339" s="159" t="str">
        <f>nirvana1_phantom_1P02G!AA15</f>
        <v>32'h0FE80F53</v>
      </c>
      <c r="AN339" s="159" t="str">
        <f>nirvana1_phantom_1P02G!AB15</f>
        <v>32'h0788FFF7</v>
      </c>
      <c r="AO339" s="159" t="str">
        <f>nirvana1_phantom_1P02G!AC15</f>
        <v>32'h07883FF7</v>
      </c>
      <c r="AP339" s="159" t="str">
        <f>nirvana1_phantom_1P02G!AD15</f>
        <v>32'h0788FFF7</v>
      </c>
      <c r="AQ339" s="159" t="str">
        <f>nirvana1_phantom_1P02G!AE15</f>
        <v>32'h0788FFF7</v>
      </c>
      <c r="AR339" s="159" t="str">
        <f>nirvana1_phantom_1P02G!AG15</f>
        <v>32'h0FECE643</v>
      </c>
      <c r="AS339" s="159" t="str">
        <f>nirvana1_phantom_1P02G!AH15</f>
        <v>32'h0FECE643</v>
      </c>
      <c r="AT339" s="174" t="str">
        <f>nirvana1_phantom_1P02G!AI15</f>
        <v>32'h0FEC2643</v>
      </c>
      <c r="AU339" s="174" t="str">
        <f>nirvana1_phantom_1P02G!AJ15</f>
        <v>32'h0FECE643</v>
      </c>
      <c r="AV339" s="174" t="str">
        <f>nirvana1_phantom_1P02G!AK15</f>
        <v>32'h0FECE643</v>
      </c>
      <c r="AW339" s="174" t="str">
        <f>nirvana1_phantom_1P02G!AL15</f>
        <v>32'h0FECE643</v>
      </c>
      <c r="AX339" s="174" t="str">
        <f>nirvana1_phantom_1P02G!AM15</f>
        <v>32'h0FEC2643</v>
      </c>
      <c r="AY339" s="174" t="str">
        <f>nirvana1_phantom_1P02G!AN15</f>
        <v>32'h0FECE643</v>
      </c>
      <c r="AZ339" s="174">
        <f>nirvana1_phantom_1P02G!AO15</f>
        <v>0</v>
      </c>
      <c r="BA339" s="174">
        <f>nirvana1_phantom_1P02G!AP15</f>
        <v>0</v>
      </c>
      <c r="BB339" s="174">
        <f>nirvana1_phantom_1P02G!AQ15</f>
        <v>0</v>
      </c>
      <c r="BC339" s="174">
        <f>nirvana1_phantom_1P02G!AR15</f>
        <v>0</v>
      </c>
      <c r="BD339" s="174">
        <f>nirvana1_phantom_1P02G!AS15</f>
        <v>0</v>
      </c>
      <c r="BE339" s="174">
        <f>nirvana1_phantom_1P02G!AT15</f>
        <v>0</v>
      </c>
      <c r="BF339" s="174">
        <f>nirvana1_phantom_1P02G!AU15</f>
        <v>0</v>
      </c>
      <c r="BG339" s="174">
        <f>nirvana1_phantom_1P02G!AV15</f>
        <v>0</v>
      </c>
      <c r="BH339" s="174">
        <f>nirvana1_phantom_1P02G!AW15</f>
        <v>0</v>
      </c>
      <c r="BI339" s="174">
        <f>nirvana1_phantom_1P02G!AX15</f>
        <v>0</v>
      </c>
      <c r="BJ339" s="174">
        <f>nirvana1_phantom_1P02G!AY15</f>
        <v>0</v>
      </c>
      <c r="BK339" s="174">
        <f>nirvana1_phantom_1P02G!AZ15</f>
        <v>0</v>
      </c>
      <c r="BL339" s="174">
        <f>nirvana1_phantom_1P02G!BA15</f>
        <v>0</v>
      </c>
      <c r="BM339" s="174">
        <f>nirvana1_phantom_1P02G!BB15</f>
        <v>0</v>
      </c>
      <c r="BN339" s="174">
        <f>nirvana1_phantom_1P02G!BC15</f>
        <v>0</v>
      </c>
      <c r="BO339" s="174">
        <f>nirvana1_phantom_1P02G!BD15</f>
        <v>0</v>
      </c>
      <c r="BP339" s="174">
        <f>nirvana1_phantom_1P02G!BE15</f>
        <v>0</v>
      </c>
      <c r="BQ339" s="174">
        <f>nirvana1_phantom_1P02G!BF15</f>
        <v>0</v>
      </c>
      <c r="BR339" s="159">
        <f>nirvana1_phantom_1P02G!E32</f>
        <v>0</v>
      </c>
      <c r="BS339" s="159">
        <f>nirvana1_phantom_1P02G!F32</f>
        <v>0</v>
      </c>
      <c r="BT339" s="159">
        <f>nirvana1_phantom_1P02G!G32</f>
        <v>0</v>
      </c>
      <c r="BU339" s="159">
        <f>nirvana1_phantom_1P02G!I32</f>
        <v>0</v>
      </c>
      <c r="BV339" s="159">
        <f>nirvana1_phantom_1P02G!J32</f>
        <v>0</v>
      </c>
      <c r="BW339" s="159">
        <f>nirvana1_phantom_1P02G!K32</f>
        <v>0</v>
      </c>
      <c r="BX339" s="159">
        <f>nirvana1_phantom_1P02G!M32</f>
        <v>0</v>
      </c>
      <c r="BY339" s="159">
        <f>nirvana1_phantom_1P02G!N32</f>
        <v>0</v>
      </c>
      <c r="BZ339" s="159">
        <f>nirvana1_phantom_1P02G!O32</f>
        <v>0</v>
      </c>
      <c r="CA339" s="159">
        <f>nirvana1_phantom_1P02G!Q32</f>
        <v>0</v>
      </c>
      <c r="CB339" s="159">
        <f>nirvana1_phantom_1P02G!R32</f>
        <v>0</v>
      </c>
      <c r="CC339" s="159">
        <f>nirvana1_phantom_1P02G!S32</f>
        <v>0</v>
      </c>
      <c r="CD339" s="159">
        <f>nirvana1_phantom_1P02G!T32</f>
        <v>0</v>
      </c>
      <c r="CE339" s="159">
        <f>nirvana1_phantom_1P02G!U32</f>
        <v>0</v>
      </c>
      <c r="CF339" s="159">
        <f>nirvana1_phantom_1P02G!V32</f>
        <v>0</v>
      </c>
      <c r="CG339" s="159">
        <f>nirvana1_phantom_1P02G!X32</f>
        <v>0</v>
      </c>
      <c r="CH339" s="159">
        <f>nirvana1_phantom_1P02G!Y32</f>
        <v>0</v>
      </c>
      <c r="CI339" s="159">
        <f>nirvana1_phantom_1P02G!AA32</f>
        <v>0</v>
      </c>
      <c r="CJ339" s="159">
        <f>nirvana1_phantom_1P02G!AB32</f>
        <v>0</v>
      </c>
      <c r="CK339" s="159">
        <f>nirvana1_phantom_1P02G!AC32</f>
        <v>0</v>
      </c>
      <c r="CL339" s="159">
        <f>nirvana1_phantom_1P02G!AD32</f>
        <v>0</v>
      </c>
      <c r="CM339" s="159">
        <f>nirvana1_phantom_1P02G!AE32</f>
        <v>0</v>
      </c>
      <c r="CN339" s="159">
        <f>nirvana1_phantom_1P02G!AG32</f>
        <v>0</v>
      </c>
      <c r="CO339" s="159">
        <f>nirvana1_phantom_1P02G!AH32</f>
        <v>0</v>
      </c>
      <c r="CP339" s="174">
        <f>nirvana1_phantom_1P02G!AI32</f>
        <v>0</v>
      </c>
      <c r="CQ339" s="174">
        <f>nirvana1_phantom_1P02G!AJ32</f>
        <v>0</v>
      </c>
      <c r="CR339" s="174">
        <f>nirvana1_phantom_1P02G!AK32</f>
        <v>0</v>
      </c>
      <c r="CS339" s="174">
        <f>nirvana1_phantom_1P02G!AL32</f>
        <v>0</v>
      </c>
      <c r="CT339" s="174">
        <f>nirvana1_phantom_1P02G!AM32</f>
        <v>0</v>
      </c>
      <c r="CU339" s="174">
        <f>nirvana1_phantom_1P02G!AN32</f>
        <v>0</v>
      </c>
      <c r="CV339" s="174">
        <f>nirvana1_phantom_1P02G!AO32</f>
        <v>0</v>
      </c>
      <c r="CW339" s="174">
        <f>nirvana1_phantom_1P02G!AP32</f>
        <v>0</v>
      </c>
      <c r="CX339" s="174">
        <f>nirvana1_phantom_1P02G!AQ32</f>
        <v>0</v>
      </c>
      <c r="CY339" s="174">
        <f>nirvana1_phantom_1P02G!AR32</f>
        <v>0</v>
      </c>
      <c r="CZ339" s="174">
        <f>nirvana1_phantom_1P02G!AS32</f>
        <v>0</v>
      </c>
      <c r="DA339" s="174">
        <f>nirvana1_phantom_1P02G!AT32</f>
        <v>0</v>
      </c>
      <c r="DB339" s="174">
        <f>nirvana1_phantom_1P02G!AU32</f>
        <v>0</v>
      </c>
      <c r="DC339" s="174">
        <f>nirvana1_phantom_1P02G!AV32</f>
        <v>0</v>
      </c>
      <c r="DD339" s="174">
        <f>nirvana1_phantom_1P02G!AW32</f>
        <v>0</v>
      </c>
      <c r="DE339" s="174">
        <f>nirvana1_phantom_1P02G!AX32</f>
        <v>0</v>
      </c>
      <c r="DF339" s="174">
        <f>nirvana1_phantom_1P02G!AY32</f>
        <v>0</v>
      </c>
      <c r="DG339" s="174">
        <f>nirvana1_phantom_1P02G!AZ32</f>
        <v>0</v>
      </c>
      <c r="DH339" s="174">
        <f>nirvana1_phantom_1P02G!BA32</f>
        <v>0</v>
      </c>
      <c r="DI339" s="174">
        <f>nirvana1_phantom_1P02G!BB32</f>
        <v>0</v>
      </c>
      <c r="DJ339" s="174">
        <f>nirvana1_phantom_1P02G!BC32</f>
        <v>0</v>
      </c>
      <c r="DK339" s="174">
        <f>nirvana1_phantom_1P02G!BD32</f>
        <v>0</v>
      </c>
      <c r="DL339" s="174">
        <f>nirvana1_phantom_1P02G!BE32</f>
        <v>0</v>
      </c>
      <c r="DM339" s="174">
        <f>nirvana1_phantom_1P02G!BF32</f>
        <v>0</v>
      </c>
    </row>
    <row r="340" spans="2:117" ht="45">
      <c r="B340" s="852"/>
      <c r="C340" s="179"/>
      <c r="D340" s="178">
        <f t="shared" si="30"/>
        <v>31</v>
      </c>
      <c r="E340" s="179">
        <v>0</v>
      </c>
      <c r="F340" s="179">
        <v>32</v>
      </c>
      <c r="G340" s="179"/>
      <c r="H340" s="179"/>
      <c r="I340" s="178" t="s">
        <v>2196</v>
      </c>
      <c r="J340" s="180" t="s">
        <v>2197</v>
      </c>
      <c r="K340" s="181"/>
      <c r="L340" s="181"/>
      <c r="M340" s="178"/>
      <c r="N340" s="178"/>
      <c r="O340" s="213" t="s">
        <v>2190</v>
      </c>
      <c r="P340" s="179"/>
      <c r="Q340" s="179"/>
      <c r="R340" s="373" t="s">
        <v>1697</v>
      </c>
      <c r="S340" s="182" t="s">
        <v>2198</v>
      </c>
      <c r="T340" s="209" t="s">
        <v>2192</v>
      </c>
      <c r="U340" s="331"/>
      <c r="V340" s="159" t="str">
        <f>nirvana1_phantom_1P02G!E16</f>
        <v>32'h07FF0F03</v>
      </c>
      <c r="W340" s="159" t="str">
        <f>nirvana1_phantom_1P02G!F16</f>
        <v>32'h07FF0F03</v>
      </c>
      <c r="X340" s="159" t="str">
        <f>nirvana1_phantom_1P02G!G16</f>
        <v>32'h07FF0F03</v>
      </c>
      <c r="Y340" s="159" t="str">
        <f>nirvana1_phantom_1P02G!I16</f>
        <v>32'h07FF0F72</v>
      </c>
      <c r="Z340" s="159" t="str">
        <f>nirvana1_phantom_1P02G!J16</f>
        <v>32'h07FF0F72</v>
      </c>
      <c r="AA340" s="159" t="str">
        <f>nirvana1_phantom_1P02G!K16</f>
        <v>32'h07FF0F72</v>
      </c>
      <c r="AB340" s="159" t="str">
        <f>nirvana1_phantom_1P02G!M16</f>
        <v>32'h07FF0FF3</v>
      </c>
      <c r="AC340" s="159" t="str">
        <f>nirvana1_phantom_1P02G!N16</f>
        <v>32'h07FF0FF3</v>
      </c>
      <c r="AD340" s="159" t="str">
        <f>nirvana1_phantom_1P02G!O16</f>
        <v>32'h07FF0FF3</v>
      </c>
      <c r="AE340" s="159" t="str">
        <f>nirvana1_phantom_1P02G!Q16</f>
        <v>32'h07FF0FF2</v>
      </c>
      <c r="AF340" s="159" t="str">
        <f>nirvana1_phantom_1P02G!R16</f>
        <v>32'h07FF0FF2</v>
      </c>
      <c r="AG340" s="159" t="str">
        <f>nirvana1_phantom_1P02G!S16</f>
        <v>32'h07FF0FF2</v>
      </c>
      <c r="AH340" s="159" t="str">
        <f>nirvana1_phantom_1P02G!T16</f>
        <v>32'h07FF0FF2</v>
      </c>
      <c r="AI340" s="159" t="str">
        <f>nirvana1_phantom_1P02G!U16</f>
        <v>32'h07FD0FF3</v>
      </c>
      <c r="AJ340" s="159" t="str">
        <f>nirvana1_phantom_1P02G!V16</f>
        <v>32'h07FD0FF3</v>
      </c>
      <c r="AK340" s="159" t="str">
        <f>nirvana1_phantom_1P02G!X16</f>
        <v>32'h07FD0FF2</v>
      </c>
      <c r="AL340" s="159" t="str">
        <f>nirvana1_phantom_1P02G!Y16</f>
        <v>32'h07FD0FF2</v>
      </c>
      <c r="AM340" s="159" t="str">
        <f>nirvana1_phantom_1P02G!AA16</f>
        <v>32'h07FF0FF3</v>
      </c>
      <c r="AN340" s="159" t="str">
        <f>nirvana1_phantom_1P02G!AB16</f>
        <v>32'h07FE0FF3</v>
      </c>
      <c r="AO340" s="159" t="str">
        <f>nirvana1_phantom_1P02G!AC16</f>
        <v>32'h07FE0FF3</v>
      </c>
      <c r="AP340" s="159" t="str">
        <f>nirvana1_phantom_1P02G!AD16</f>
        <v>32'h07FE0FF3</v>
      </c>
      <c r="AQ340" s="159" t="str">
        <f>nirvana1_phantom_1P02G!AE16</f>
        <v>32'h07FE0FF3</v>
      </c>
      <c r="AR340" s="159" t="str">
        <f>nirvana1_phantom_1P02G!AG16</f>
        <v>32'h07FF0FF3</v>
      </c>
      <c r="AS340" s="159" t="str">
        <f>nirvana1_phantom_1P02G!AH16</f>
        <v>32'h07FF0FF3</v>
      </c>
      <c r="AT340" s="174" t="str">
        <f>nirvana1_phantom_1P02G!AI16</f>
        <v>32'h07FF0FF3</v>
      </c>
      <c r="AU340" s="174" t="str">
        <f>nirvana1_phantom_1P02G!AJ16</f>
        <v>32'h07FF0FF3</v>
      </c>
      <c r="AV340" s="174" t="str">
        <f>nirvana1_phantom_1P02G!AK16</f>
        <v>32'h07FF0FF2</v>
      </c>
      <c r="AW340" s="174" t="str">
        <f>nirvana1_phantom_1P02G!AL16</f>
        <v>32'h07FF0FF2</v>
      </c>
      <c r="AX340" s="174" t="str">
        <f>nirvana1_phantom_1P02G!AM16</f>
        <v>32'h07FF0FF2</v>
      </c>
      <c r="AY340" s="174" t="str">
        <f>nirvana1_phantom_1P02G!AN16</f>
        <v>32'h07FF0FF2</v>
      </c>
      <c r="AZ340" s="174">
        <f>nirvana1_phantom_1P02G!AO16</f>
        <v>0</v>
      </c>
      <c r="BA340" s="174">
        <f>nirvana1_phantom_1P02G!AP16</f>
        <v>0</v>
      </c>
      <c r="BB340" s="174">
        <f>nirvana1_phantom_1P02G!AQ16</f>
        <v>0</v>
      </c>
      <c r="BC340" s="174">
        <f>nirvana1_phantom_1P02G!AR16</f>
        <v>0</v>
      </c>
      <c r="BD340" s="174">
        <f>nirvana1_phantom_1P02G!AS16</f>
        <v>0</v>
      </c>
      <c r="BE340" s="174">
        <f>nirvana1_phantom_1P02G!AT16</f>
        <v>0</v>
      </c>
      <c r="BF340" s="174">
        <f>nirvana1_phantom_1P02G!AU16</f>
        <v>0</v>
      </c>
      <c r="BG340" s="174">
        <f>nirvana1_phantom_1P02G!AV16</f>
        <v>0</v>
      </c>
      <c r="BH340" s="174">
        <f>nirvana1_phantom_1P02G!AW16</f>
        <v>0</v>
      </c>
      <c r="BI340" s="174">
        <f>nirvana1_phantom_1P02G!AX16</f>
        <v>0</v>
      </c>
      <c r="BJ340" s="174">
        <f>nirvana1_phantom_1P02G!AY16</f>
        <v>0</v>
      </c>
      <c r="BK340" s="174">
        <f>nirvana1_phantom_1P02G!AZ16</f>
        <v>0</v>
      </c>
      <c r="BL340" s="174">
        <f>nirvana1_phantom_1P02G!BA16</f>
        <v>0</v>
      </c>
      <c r="BM340" s="174">
        <f>nirvana1_phantom_1P02G!BB16</f>
        <v>0</v>
      </c>
      <c r="BN340" s="174">
        <f>nirvana1_phantom_1P02G!BC16</f>
        <v>0</v>
      </c>
      <c r="BO340" s="174">
        <f>nirvana1_phantom_1P02G!BD16</f>
        <v>0</v>
      </c>
      <c r="BP340" s="174">
        <f>nirvana1_phantom_1P02G!BE16</f>
        <v>0</v>
      </c>
      <c r="BQ340" s="174">
        <f>nirvana1_phantom_1P02G!BF16</f>
        <v>0</v>
      </c>
      <c r="BR340" s="159">
        <f>nirvana1_phantom_1P02G!E33</f>
        <v>0</v>
      </c>
      <c r="BS340" s="159">
        <f>nirvana1_phantom_1P02G!F33</f>
        <v>0</v>
      </c>
      <c r="BT340" s="159">
        <f>nirvana1_phantom_1P02G!G33</f>
        <v>0</v>
      </c>
      <c r="BU340" s="159">
        <f>nirvana1_phantom_1P02G!I33</f>
        <v>0</v>
      </c>
      <c r="BV340" s="159">
        <f>nirvana1_phantom_1P02G!J33</f>
        <v>0</v>
      </c>
      <c r="BW340" s="159">
        <f>nirvana1_phantom_1P02G!K33</f>
        <v>0</v>
      </c>
      <c r="BX340" s="159">
        <f>nirvana1_phantom_1P02G!M33</f>
        <v>0</v>
      </c>
      <c r="BY340" s="159">
        <f>nirvana1_phantom_1P02G!N33</f>
        <v>0</v>
      </c>
      <c r="BZ340" s="159">
        <f>nirvana1_phantom_1P02G!O33</f>
        <v>0</v>
      </c>
      <c r="CA340" s="159">
        <f>nirvana1_phantom_1P02G!Q33</f>
        <v>0</v>
      </c>
      <c r="CB340" s="159">
        <f>nirvana1_phantom_1P02G!R33</f>
        <v>0</v>
      </c>
      <c r="CC340" s="159">
        <f>nirvana1_phantom_1P02G!S33</f>
        <v>0</v>
      </c>
      <c r="CD340" s="159">
        <f>nirvana1_phantom_1P02G!T33</f>
        <v>0</v>
      </c>
      <c r="CE340" s="159">
        <f>nirvana1_phantom_1P02G!U33</f>
        <v>0</v>
      </c>
      <c r="CF340" s="159">
        <f>nirvana1_phantom_1P02G!V33</f>
        <v>0</v>
      </c>
      <c r="CG340" s="159">
        <f>nirvana1_phantom_1P02G!X33</f>
        <v>0</v>
      </c>
      <c r="CH340" s="159">
        <f>nirvana1_phantom_1P02G!Y33</f>
        <v>0</v>
      </c>
      <c r="CI340" s="159">
        <f>nirvana1_phantom_1P02G!AA33</f>
        <v>0</v>
      </c>
      <c r="CJ340" s="159">
        <f>nirvana1_phantom_1P02G!AB33</f>
        <v>0</v>
      </c>
      <c r="CK340" s="159">
        <f>nirvana1_phantom_1P02G!AC33</f>
        <v>0</v>
      </c>
      <c r="CL340" s="159">
        <f>nirvana1_phantom_1P02G!AD33</f>
        <v>0</v>
      </c>
      <c r="CM340" s="159">
        <f>nirvana1_phantom_1P02G!AE33</f>
        <v>0</v>
      </c>
      <c r="CN340" s="159">
        <f>nirvana1_phantom_1P02G!AG33</f>
        <v>0</v>
      </c>
      <c r="CO340" s="159">
        <f>nirvana1_phantom_1P02G!AH33</f>
        <v>0</v>
      </c>
      <c r="CP340" s="174">
        <f>nirvana1_phantom_1P02G!AI33</f>
        <v>0</v>
      </c>
      <c r="CQ340" s="174">
        <f>nirvana1_phantom_1P02G!AJ33</f>
        <v>0</v>
      </c>
      <c r="CR340" s="174">
        <f>nirvana1_phantom_1P02G!AK33</f>
        <v>0</v>
      </c>
      <c r="CS340" s="174">
        <f>nirvana1_phantom_1P02G!AL33</f>
        <v>0</v>
      </c>
      <c r="CT340" s="174">
        <f>nirvana1_phantom_1P02G!AM33</f>
        <v>0</v>
      </c>
      <c r="CU340" s="174">
        <f>nirvana1_phantom_1P02G!AN33</f>
        <v>0</v>
      </c>
      <c r="CV340" s="174">
        <f>nirvana1_phantom_1P02G!AO33</f>
        <v>0</v>
      </c>
      <c r="CW340" s="174">
        <f>nirvana1_phantom_1P02G!AP33</f>
        <v>0</v>
      </c>
      <c r="CX340" s="174">
        <f>nirvana1_phantom_1P02G!AQ33</f>
        <v>0</v>
      </c>
      <c r="CY340" s="174">
        <f>nirvana1_phantom_1P02G!AR33</f>
        <v>0</v>
      </c>
      <c r="CZ340" s="174">
        <f>nirvana1_phantom_1P02G!AS33</f>
        <v>0</v>
      </c>
      <c r="DA340" s="174">
        <f>nirvana1_phantom_1P02G!AT33</f>
        <v>0</v>
      </c>
      <c r="DB340" s="174">
        <f>nirvana1_phantom_1P02G!AU33</f>
        <v>0</v>
      </c>
      <c r="DC340" s="174">
        <f>nirvana1_phantom_1P02G!AV33</f>
        <v>0</v>
      </c>
      <c r="DD340" s="174">
        <f>nirvana1_phantom_1P02G!AW33</f>
        <v>0</v>
      </c>
      <c r="DE340" s="174">
        <f>nirvana1_phantom_1P02G!AX33</f>
        <v>0</v>
      </c>
      <c r="DF340" s="174">
        <f>nirvana1_phantom_1P02G!AY33</f>
        <v>0</v>
      </c>
      <c r="DG340" s="174">
        <f>nirvana1_phantom_1P02G!AZ33</f>
        <v>0</v>
      </c>
      <c r="DH340" s="174">
        <f>nirvana1_phantom_1P02G!BA33</f>
        <v>0</v>
      </c>
      <c r="DI340" s="174">
        <f>nirvana1_phantom_1P02G!BB33</f>
        <v>0</v>
      </c>
      <c r="DJ340" s="174">
        <f>nirvana1_phantom_1P02G!BC33</f>
        <v>0</v>
      </c>
      <c r="DK340" s="174">
        <f>nirvana1_phantom_1P02G!BD33</f>
        <v>0</v>
      </c>
      <c r="DL340" s="174">
        <f>nirvana1_phantom_1P02G!BE33</f>
        <v>0</v>
      </c>
      <c r="DM340" s="174">
        <f>nirvana1_phantom_1P02G!BF33</f>
        <v>0</v>
      </c>
    </row>
    <row r="341" spans="2:117">
      <c r="B341" s="852"/>
      <c r="C341" s="179"/>
      <c r="D341" s="178">
        <f t="shared" si="30"/>
        <v>127</v>
      </c>
      <c r="E341" s="179">
        <f>D340+1</f>
        <v>32</v>
      </c>
      <c r="F341" s="179">
        <v>96</v>
      </c>
      <c r="G341" s="179"/>
      <c r="H341" s="179"/>
      <c r="I341" s="178" t="s">
        <v>245</v>
      </c>
      <c r="J341" s="180" t="s">
        <v>2197</v>
      </c>
      <c r="K341" s="181"/>
      <c r="L341" s="181"/>
      <c r="M341" s="178"/>
      <c r="N341" s="178"/>
      <c r="O341" s="213"/>
      <c r="P341" s="179"/>
      <c r="Q341" s="179"/>
      <c r="R341" s="213"/>
      <c r="S341" s="182"/>
      <c r="T341" s="209" t="s">
        <v>2192</v>
      </c>
      <c r="U341" s="331"/>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76"/>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59"/>
      <c r="BS341" s="159"/>
      <c r="BT341" s="159"/>
      <c r="BU341" s="159"/>
      <c r="BV341" s="159"/>
      <c r="BW341" s="159"/>
      <c r="BX341" s="159"/>
      <c r="BY341" s="159"/>
      <c r="BZ341" s="159"/>
      <c r="CA341" s="159"/>
      <c r="CB341" s="159"/>
      <c r="CC341" s="159"/>
      <c r="CD341" s="159"/>
      <c r="CE341" s="159"/>
      <c r="CF341" s="159"/>
      <c r="CG341" s="159"/>
      <c r="CH341" s="159"/>
      <c r="CI341" s="159"/>
      <c r="CJ341" s="159"/>
      <c r="CK341" s="159"/>
      <c r="CL341" s="159"/>
      <c r="CM341" s="159"/>
      <c r="CN341" s="159"/>
      <c r="CO341" s="159"/>
      <c r="CP341" s="174"/>
      <c r="CQ341" s="174"/>
      <c r="CR341" s="174"/>
      <c r="CS341" s="174"/>
      <c r="CT341" s="174"/>
      <c r="CU341" s="174"/>
      <c r="CV341" s="174"/>
      <c r="CW341" s="174"/>
      <c r="CX341" s="174"/>
      <c r="CY341" s="174"/>
      <c r="CZ341" s="174"/>
      <c r="DA341" s="174"/>
      <c r="DB341" s="174"/>
      <c r="DC341" s="174"/>
      <c r="DD341" s="174"/>
      <c r="DE341" s="174"/>
      <c r="DF341" s="174"/>
      <c r="DG341" s="174"/>
      <c r="DH341" s="174"/>
      <c r="DI341" s="174"/>
      <c r="DJ341" s="174"/>
      <c r="DK341" s="174"/>
      <c r="DL341" s="174"/>
      <c r="DM341" s="174"/>
    </row>
    <row r="342" spans="2:117">
      <c r="B342" s="852"/>
      <c r="C342" s="179"/>
      <c r="D342" s="179">
        <f t="shared" si="30"/>
        <v>31</v>
      </c>
      <c r="E342" s="179">
        <v>0</v>
      </c>
      <c r="F342" s="179">
        <v>32</v>
      </c>
      <c r="G342" s="179"/>
      <c r="H342" s="179"/>
      <c r="I342" s="178" t="s">
        <v>2199</v>
      </c>
      <c r="J342" s="179" t="s">
        <v>2200</v>
      </c>
      <c r="K342" s="179"/>
      <c r="L342" s="179"/>
      <c r="M342" s="182" t="s">
        <v>2201</v>
      </c>
      <c r="N342" s="179"/>
      <c r="O342" s="213" t="s">
        <v>1635</v>
      </c>
      <c r="P342" s="179"/>
      <c r="Q342" s="179"/>
      <c r="R342" s="383"/>
      <c r="S342" s="842" t="s">
        <v>2202</v>
      </c>
      <c r="T342" s="209" t="s">
        <v>2192</v>
      </c>
      <c r="U342" s="331" t="s">
        <v>1635</v>
      </c>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76"/>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59"/>
      <c r="BS342" s="159"/>
      <c r="BT342" s="159"/>
      <c r="BU342" s="159"/>
      <c r="BV342" s="159"/>
      <c r="BW342" s="159"/>
      <c r="BX342" s="159"/>
      <c r="BY342" s="159"/>
      <c r="BZ342" s="159"/>
      <c r="CA342" s="159"/>
      <c r="CB342" s="159"/>
      <c r="CC342" s="159"/>
      <c r="CD342" s="159"/>
      <c r="CE342" s="159"/>
      <c r="CF342" s="159"/>
      <c r="CG342" s="159"/>
      <c r="CH342" s="159"/>
      <c r="CI342" s="159"/>
      <c r="CJ342" s="159"/>
      <c r="CK342" s="159"/>
      <c r="CL342" s="159"/>
      <c r="CM342" s="159"/>
      <c r="CN342" s="159"/>
      <c r="CO342" s="159"/>
      <c r="CP342" s="174"/>
      <c r="CQ342" s="174"/>
      <c r="CR342" s="174"/>
      <c r="CS342" s="174"/>
      <c r="CT342" s="174"/>
      <c r="CU342" s="174"/>
      <c r="CV342" s="174"/>
      <c r="CW342" s="174"/>
      <c r="CX342" s="174"/>
      <c r="CY342" s="174"/>
      <c r="CZ342" s="174"/>
      <c r="DA342" s="174"/>
      <c r="DB342" s="174"/>
      <c r="DC342" s="174"/>
      <c r="DD342" s="174"/>
      <c r="DE342" s="174"/>
      <c r="DF342" s="174"/>
      <c r="DG342" s="174"/>
      <c r="DH342" s="174"/>
      <c r="DI342" s="174"/>
      <c r="DJ342" s="174"/>
      <c r="DK342" s="174"/>
      <c r="DL342" s="174"/>
      <c r="DM342" s="174"/>
    </row>
    <row r="343" spans="2:117">
      <c r="B343" s="852"/>
      <c r="C343" s="179"/>
      <c r="D343" s="179">
        <f t="shared" si="30"/>
        <v>63</v>
      </c>
      <c r="E343" s="179">
        <f t="shared" ref="E343:E348" si="45">D342+1</f>
        <v>32</v>
      </c>
      <c r="F343" s="179">
        <v>32</v>
      </c>
      <c r="G343" s="179"/>
      <c r="H343" s="179"/>
      <c r="I343" s="178" t="s">
        <v>2203</v>
      </c>
      <c r="J343" s="179" t="s">
        <v>2200</v>
      </c>
      <c r="K343" s="179"/>
      <c r="L343" s="179"/>
      <c r="M343" s="182" t="s">
        <v>2204</v>
      </c>
      <c r="N343" s="179"/>
      <c r="O343" s="213" t="s">
        <v>1635</v>
      </c>
      <c r="P343" s="179"/>
      <c r="Q343" s="179"/>
      <c r="R343" s="383"/>
      <c r="S343" s="843"/>
      <c r="T343" s="209" t="s">
        <v>2192</v>
      </c>
      <c r="U343" s="331" t="s">
        <v>1635</v>
      </c>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76"/>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59"/>
      <c r="BS343" s="159"/>
      <c r="BT343" s="159"/>
      <c r="BU343" s="159"/>
      <c r="BV343" s="159"/>
      <c r="BW343" s="159"/>
      <c r="BX343" s="159"/>
      <c r="BY343" s="159"/>
      <c r="BZ343" s="159"/>
      <c r="CA343" s="159"/>
      <c r="CB343" s="159"/>
      <c r="CC343" s="159"/>
      <c r="CD343" s="159"/>
      <c r="CE343" s="159"/>
      <c r="CF343" s="159"/>
      <c r="CG343" s="159"/>
      <c r="CH343" s="159"/>
      <c r="CI343" s="159"/>
      <c r="CJ343" s="159"/>
      <c r="CK343" s="159"/>
      <c r="CL343" s="159"/>
      <c r="CM343" s="159"/>
      <c r="CN343" s="159"/>
      <c r="CO343" s="159"/>
      <c r="CP343" s="174"/>
      <c r="CQ343" s="174"/>
      <c r="CR343" s="174"/>
      <c r="CS343" s="174"/>
      <c r="CT343" s="174"/>
      <c r="CU343" s="174"/>
      <c r="CV343" s="174"/>
      <c r="CW343" s="174"/>
      <c r="CX343" s="174"/>
      <c r="CY343" s="174"/>
      <c r="CZ343" s="174"/>
      <c r="DA343" s="174"/>
      <c r="DB343" s="174"/>
      <c r="DC343" s="174"/>
      <c r="DD343" s="174"/>
      <c r="DE343" s="174"/>
      <c r="DF343" s="174"/>
      <c r="DG343" s="174"/>
      <c r="DH343" s="174"/>
      <c r="DI343" s="174"/>
      <c r="DJ343" s="174"/>
      <c r="DK343" s="174"/>
      <c r="DL343" s="174"/>
      <c r="DM343" s="174"/>
    </row>
    <row r="344" spans="2:117">
      <c r="B344" s="852"/>
      <c r="C344" s="179"/>
      <c r="D344" s="179">
        <f t="shared" si="30"/>
        <v>95</v>
      </c>
      <c r="E344" s="179">
        <f t="shared" si="45"/>
        <v>64</v>
      </c>
      <c r="F344" s="179">
        <v>32</v>
      </c>
      <c r="G344" s="179"/>
      <c r="H344" s="179"/>
      <c r="I344" s="178" t="s">
        <v>2205</v>
      </c>
      <c r="J344" s="179" t="s">
        <v>2200</v>
      </c>
      <c r="K344" s="179"/>
      <c r="L344" s="179"/>
      <c r="M344" s="182" t="s">
        <v>2206</v>
      </c>
      <c r="N344" s="179"/>
      <c r="O344" s="213" t="s">
        <v>1635</v>
      </c>
      <c r="P344" s="179"/>
      <c r="Q344" s="179"/>
      <c r="R344" s="383"/>
      <c r="S344" s="843"/>
      <c r="T344" s="209" t="s">
        <v>2192</v>
      </c>
      <c r="U344" s="331" t="s">
        <v>1635</v>
      </c>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76"/>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59"/>
      <c r="BS344" s="159"/>
      <c r="BT344" s="159"/>
      <c r="BU344" s="159"/>
      <c r="BV344" s="159"/>
      <c r="BW344" s="159"/>
      <c r="BX344" s="159"/>
      <c r="BY344" s="159"/>
      <c r="BZ344" s="159"/>
      <c r="CA344" s="159"/>
      <c r="CB344" s="159"/>
      <c r="CC344" s="159"/>
      <c r="CD344" s="159"/>
      <c r="CE344" s="159"/>
      <c r="CF344" s="159"/>
      <c r="CG344" s="159"/>
      <c r="CH344" s="159"/>
      <c r="CI344" s="159"/>
      <c r="CJ344" s="159"/>
      <c r="CK344" s="159"/>
      <c r="CL344" s="159"/>
      <c r="CM344" s="159"/>
      <c r="CN344" s="159"/>
      <c r="CO344" s="159"/>
      <c r="CP344" s="174"/>
      <c r="CQ344" s="174"/>
      <c r="CR344" s="174"/>
      <c r="CS344" s="174"/>
      <c r="CT344" s="174"/>
      <c r="CU344" s="174"/>
      <c r="CV344" s="174"/>
      <c r="CW344" s="174"/>
      <c r="CX344" s="174"/>
      <c r="CY344" s="174"/>
      <c r="CZ344" s="174"/>
      <c r="DA344" s="174"/>
      <c r="DB344" s="174"/>
      <c r="DC344" s="174"/>
      <c r="DD344" s="174"/>
      <c r="DE344" s="174"/>
      <c r="DF344" s="174"/>
      <c r="DG344" s="174"/>
      <c r="DH344" s="174"/>
      <c r="DI344" s="174"/>
      <c r="DJ344" s="174"/>
      <c r="DK344" s="174"/>
      <c r="DL344" s="174"/>
      <c r="DM344" s="174"/>
    </row>
    <row r="345" spans="2:117">
      <c r="B345" s="852"/>
      <c r="C345" s="179"/>
      <c r="D345" s="179">
        <f t="shared" si="30"/>
        <v>127</v>
      </c>
      <c r="E345" s="179">
        <f t="shared" si="45"/>
        <v>96</v>
      </c>
      <c r="F345" s="179">
        <v>32</v>
      </c>
      <c r="G345" s="179"/>
      <c r="H345" s="179"/>
      <c r="I345" s="178" t="s">
        <v>2207</v>
      </c>
      <c r="J345" s="179" t="s">
        <v>2200</v>
      </c>
      <c r="K345" s="179"/>
      <c r="L345" s="179"/>
      <c r="M345" s="182" t="s">
        <v>2208</v>
      </c>
      <c r="N345" s="179"/>
      <c r="O345" s="213" t="s">
        <v>1635</v>
      </c>
      <c r="P345" s="179"/>
      <c r="Q345" s="179"/>
      <c r="R345" s="383"/>
      <c r="S345" s="843"/>
      <c r="T345" s="209" t="s">
        <v>2192</v>
      </c>
      <c r="U345" s="331" t="s">
        <v>1635</v>
      </c>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76"/>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59"/>
      <c r="BS345" s="159"/>
      <c r="BT345" s="159"/>
      <c r="BU345" s="159"/>
      <c r="BV345" s="159"/>
      <c r="BW345" s="159"/>
      <c r="BX345" s="159"/>
      <c r="BY345" s="159"/>
      <c r="BZ345" s="159"/>
      <c r="CA345" s="159"/>
      <c r="CB345" s="159"/>
      <c r="CC345" s="159"/>
      <c r="CD345" s="159"/>
      <c r="CE345" s="159"/>
      <c r="CF345" s="159"/>
      <c r="CG345" s="159"/>
      <c r="CH345" s="159"/>
      <c r="CI345" s="159"/>
      <c r="CJ345" s="159"/>
      <c r="CK345" s="159"/>
      <c r="CL345" s="159"/>
      <c r="CM345" s="159"/>
      <c r="CN345" s="159"/>
      <c r="CO345" s="159"/>
      <c r="CP345" s="174"/>
      <c r="CQ345" s="174"/>
      <c r="CR345" s="174"/>
      <c r="CS345" s="174"/>
      <c r="CT345" s="174"/>
      <c r="CU345" s="174"/>
      <c r="CV345" s="174"/>
      <c r="CW345" s="174"/>
      <c r="CX345" s="174"/>
      <c r="CY345" s="174"/>
      <c r="CZ345" s="174"/>
      <c r="DA345" s="174"/>
      <c r="DB345" s="174"/>
      <c r="DC345" s="174"/>
      <c r="DD345" s="174"/>
      <c r="DE345" s="174"/>
      <c r="DF345" s="174"/>
      <c r="DG345" s="174"/>
      <c r="DH345" s="174"/>
      <c r="DI345" s="174"/>
      <c r="DJ345" s="174"/>
      <c r="DK345" s="174"/>
      <c r="DL345" s="174"/>
      <c r="DM345" s="174"/>
    </row>
    <row r="346" spans="2:117">
      <c r="B346" s="852"/>
      <c r="C346" s="179"/>
      <c r="D346" s="179">
        <f t="shared" ref="D346" si="46">E346+F346-1</f>
        <v>31</v>
      </c>
      <c r="E346" s="179">
        <v>0</v>
      </c>
      <c r="F346" s="179">
        <v>32</v>
      </c>
      <c r="G346" s="179"/>
      <c r="H346" s="179"/>
      <c r="I346" s="178" t="s">
        <v>2209</v>
      </c>
      <c r="J346" s="179" t="s">
        <v>2210</v>
      </c>
      <c r="K346" s="179"/>
      <c r="L346" s="179"/>
      <c r="M346" s="182" t="s">
        <v>2211</v>
      </c>
      <c r="N346" s="179"/>
      <c r="O346" s="213" t="s">
        <v>1635</v>
      </c>
      <c r="P346" s="179"/>
      <c r="Q346" s="179"/>
      <c r="R346" s="383"/>
      <c r="S346" s="843"/>
      <c r="T346" s="209" t="s">
        <v>2192</v>
      </c>
      <c r="U346" s="331" t="s">
        <v>1635</v>
      </c>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76"/>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59"/>
      <c r="BS346" s="159"/>
      <c r="BT346" s="159"/>
      <c r="BU346" s="159"/>
      <c r="BV346" s="159"/>
      <c r="BW346" s="159"/>
      <c r="BX346" s="159"/>
      <c r="BY346" s="159"/>
      <c r="BZ346" s="159"/>
      <c r="CA346" s="159"/>
      <c r="CB346" s="159"/>
      <c r="CC346" s="159"/>
      <c r="CD346" s="159"/>
      <c r="CE346" s="159"/>
      <c r="CF346" s="159"/>
      <c r="CG346" s="159"/>
      <c r="CH346" s="159"/>
      <c r="CI346" s="159"/>
      <c r="CJ346" s="159"/>
      <c r="CK346" s="159"/>
      <c r="CL346" s="159"/>
      <c r="CM346" s="159"/>
      <c r="CN346" s="159"/>
      <c r="CO346" s="159"/>
      <c r="CP346" s="174"/>
      <c r="CQ346" s="174"/>
      <c r="CR346" s="174"/>
      <c r="CS346" s="174"/>
      <c r="CT346" s="174"/>
      <c r="CU346" s="174"/>
      <c r="CV346" s="174"/>
      <c r="CW346" s="174"/>
      <c r="CX346" s="174"/>
      <c r="CY346" s="174"/>
      <c r="CZ346" s="174"/>
      <c r="DA346" s="174"/>
      <c r="DB346" s="174"/>
      <c r="DC346" s="174"/>
      <c r="DD346" s="174"/>
      <c r="DE346" s="174"/>
      <c r="DF346" s="174"/>
      <c r="DG346" s="174"/>
      <c r="DH346" s="174"/>
      <c r="DI346" s="174"/>
      <c r="DJ346" s="174"/>
      <c r="DK346" s="174"/>
      <c r="DL346" s="174"/>
      <c r="DM346" s="174"/>
    </row>
    <row r="347" spans="2:117">
      <c r="B347" s="852"/>
      <c r="C347" s="179"/>
      <c r="D347" s="179">
        <f t="shared" si="30"/>
        <v>63</v>
      </c>
      <c r="E347" s="179">
        <f>D346+1</f>
        <v>32</v>
      </c>
      <c r="F347" s="179">
        <v>32</v>
      </c>
      <c r="G347" s="179"/>
      <c r="H347" s="179"/>
      <c r="I347" s="178" t="s">
        <v>2212</v>
      </c>
      <c r="J347" s="179" t="s">
        <v>2210</v>
      </c>
      <c r="K347" s="179"/>
      <c r="L347" s="179"/>
      <c r="M347" s="182" t="s">
        <v>2213</v>
      </c>
      <c r="N347" s="179"/>
      <c r="O347" s="213" t="s">
        <v>1635</v>
      </c>
      <c r="P347" s="179"/>
      <c r="Q347" s="179"/>
      <c r="R347" s="383"/>
      <c r="S347" s="843"/>
      <c r="T347" s="209" t="s">
        <v>2192</v>
      </c>
      <c r="U347" s="331" t="s">
        <v>1635</v>
      </c>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76"/>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59"/>
      <c r="BS347" s="159"/>
      <c r="BT347" s="159"/>
      <c r="BU347" s="159"/>
      <c r="BV347" s="159"/>
      <c r="BW347" s="159"/>
      <c r="BX347" s="159"/>
      <c r="BY347" s="159"/>
      <c r="BZ347" s="159"/>
      <c r="CA347" s="159"/>
      <c r="CB347" s="159"/>
      <c r="CC347" s="159"/>
      <c r="CD347" s="159"/>
      <c r="CE347" s="159"/>
      <c r="CF347" s="159"/>
      <c r="CG347" s="159"/>
      <c r="CH347" s="159"/>
      <c r="CI347" s="159"/>
      <c r="CJ347" s="159"/>
      <c r="CK347" s="159"/>
      <c r="CL347" s="159"/>
      <c r="CM347" s="159"/>
      <c r="CN347" s="159"/>
      <c r="CO347" s="159"/>
      <c r="CP347" s="174"/>
      <c r="CQ347" s="174"/>
      <c r="CR347" s="174"/>
      <c r="CS347" s="174"/>
      <c r="CT347" s="174"/>
      <c r="CU347" s="174"/>
      <c r="CV347" s="174"/>
      <c r="CW347" s="174"/>
      <c r="CX347" s="174"/>
      <c r="CY347" s="174"/>
      <c r="CZ347" s="174"/>
      <c r="DA347" s="174"/>
      <c r="DB347" s="174"/>
      <c r="DC347" s="174"/>
      <c r="DD347" s="174"/>
      <c r="DE347" s="174"/>
      <c r="DF347" s="174"/>
      <c r="DG347" s="174"/>
      <c r="DH347" s="174"/>
      <c r="DI347" s="174"/>
      <c r="DJ347" s="174"/>
      <c r="DK347" s="174"/>
      <c r="DL347" s="174"/>
      <c r="DM347" s="174"/>
    </row>
    <row r="348" spans="2:117" ht="41.25" customHeight="1">
      <c r="B348" s="852"/>
      <c r="C348" s="178"/>
      <c r="D348" s="179">
        <f t="shared" si="30"/>
        <v>127</v>
      </c>
      <c r="E348" s="179">
        <f t="shared" si="45"/>
        <v>64</v>
      </c>
      <c r="F348" s="178">
        <v>64</v>
      </c>
      <c r="G348" s="178"/>
      <c r="H348" s="179"/>
      <c r="I348" s="178" t="s">
        <v>245</v>
      </c>
      <c r="J348" s="180" t="s">
        <v>2210</v>
      </c>
      <c r="K348" s="181"/>
      <c r="L348" s="181"/>
      <c r="M348" s="182"/>
      <c r="N348" s="178"/>
      <c r="O348" s="213"/>
      <c r="P348" s="179"/>
      <c r="Q348" s="179"/>
      <c r="R348" s="213"/>
      <c r="S348" s="182"/>
      <c r="T348" s="209" t="s">
        <v>2192</v>
      </c>
      <c r="U348" s="331"/>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76"/>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59"/>
      <c r="BS348" s="159"/>
      <c r="BT348" s="159"/>
      <c r="BU348" s="159"/>
      <c r="BV348" s="159"/>
      <c r="BW348" s="159"/>
      <c r="BX348" s="159"/>
      <c r="BY348" s="159"/>
      <c r="BZ348" s="159"/>
      <c r="CA348" s="159"/>
      <c r="CB348" s="159"/>
      <c r="CC348" s="159"/>
      <c r="CD348" s="159"/>
      <c r="CE348" s="159"/>
      <c r="CF348" s="159"/>
      <c r="CG348" s="159"/>
      <c r="CH348" s="159"/>
      <c r="CI348" s="159"/>
      <c r="CJ348" s="159"/>
      <c r="CK348" s="159"/>
      <c r="CL348" s="159"/>
      <c r="CM348" s="159"/>
      <c r="CN348" s="159"/>
      <c r="CO348" s="159"/>
      <c r="CP348" s="174"/>
      <c r="CQ348" s="174"/>
      <c r="CR348" s="174"/>
      <c r="CS348" s="174"/>
      <c r="CT348" s="174"/>
      <c r="CU348" s="174"/>
      <c r="CV348" s="174"/>
      <c r="CW348" s="174"/>
      <c r="CX348" s="174"/>
      <c r="CY348" s="174"/>
      <c r="CZ348" s="174"/>
      <c r="DA348" s="174"/>
      <c r="DB348" s="174"/>
      <c r="DC348" s="174"/>
      <c r="DD348" s="174"/>
      <c r="DE348" s="174"/>
      <c r="DF348" s="174"/>
      <c r="DG348" s="174"/>
      <c r="DH348" s="174"/>
      <c r="DI348" s="174"/>
      <c r="DJ348" s="174"/>
      <c r="DK348" s="174"/>
      <c r="DL348" s="174"/>
      <c r="DM348" s="174"/>
    </row>
    <row r="349" spans="2:117" ht="15.75" customHeight="1">
      <c r="B349" s="863" t="s">
        <v>2214</v>
      </c>
      <c r="C349" s="190"/>
      <c r="D349" s="190">
        <f t="shared" si="30"/>
        <v>127</v>
      </c>
      <c r="E349" s="190">
        <v>0</v>
      </c>
      <c r="F349" s="190">
        <v>128</v>
      </c>
      <c r="G349" s="190"/>
      <c r="H349" s="191"/>
      <c r="I349" s="190" t="s">
        <v>2215</v>
      </c>
      <c r="J349" s="192" t="s">
        <v>2216</v>
      </c>
      <c r="K349" s="193"/>
      <c r="L349" s="193"/>
      <c r="M349" s="190"/>
      <c r="N349" s="190"/>
      <c r="O349" s="191" t="s">
        <v>1592</v>
      </c>
      <c r="P349" s="191" t="s">
        <v>1540</v>
      </c>
      <c r="Q349" s="361"/>
      <c r="R349" s="382"/>
      <c r="S349" s="856" t="s">
        <v>2217</v>
      </c>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76"/>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59"/>
      <c r="BS349" s="159"/>
      <c r="BT349" s="159"/>
      <c r="BU349" s="159"/>
      <c r="BV349" s="159"/>
      <c r="BW349" s="159"/>
      <c r="BX349" s="159"/>
      <c r="BY349" s="159"/>
      <c r="BZ349" s="159"/>
      <c r="CA349" s="159"/>
      <c r="CB349" s="159"/>
      <c r="CC349" s="159"/>
      <c r="CD349" s="159"/>
      <c r="CE349" s="159"/>
      <c r="CF349" s="159"/>
      <c r="CG349" s="159"/>
      <c r="CH349" s="159"/>
      <c r="CI349" s="159"/>
      <c r="CJ349" s="159"/>
      <c r="CK349" s="159"/>
      <c r="CL349" s="159"/>
      <c r="CM349" s="159"/>
      <c r="CN349" s="159"/>
      <c r="CO349" s="159"/>
      <c r="CP349" s="174"/>
      <c r="CQ349" s="174"/>
      <c r="CR349" s="174"/>
      <c r="CS349" s="174"/>
      <c r="CT349" s="174"/>
      <c r="CU349" s="174"/>
      <c r="CV349" s="174"/>
      <c r="CW349" s="174"/>
      <c r="CX349" s="174"/>
      <c r="CY349" s="174"/>
      <c r="CZ349" s="174"/>
      <c r="DA349" s="174"/>
      <c r="DB349" s="174"/>
      <c r="DC349" s="174"/>
      <c r="DD349" s="174"/>
      <c r="DE349" s="174"/>
      <c r="DF349" s="174"/>
      <c r="DG349" s="174"/>
      <c r="DH349" s="174"/>
      <c r="DI349" s="174"/>
      <c r="DJ349" s="174"/>
      <c r="DK349" s="174"/>
      <c r="DL349" s="174"/>
      <c r="DM349" s="174"/>
    </row>
    <row r="350" spans="2:117">
      <c r="B350" s="859"/>
      <c r="C350" s="96"/>
      <c r="D350" s="96">
        <f t="shared" si="30"/>
        <v>127</v>
      </c>
      <c r="E350" s="96">
        <v>0</v>
      </c>
      <c r="F350" s="96">
        <v>128</v>
      </c>
      <c r="G350" s="96"/>
      <c r="H350" s="97"/>
      <c r="I350" s="96" t="s">
        <v>2218</v>
      </c>
      <c r="J350" s="98" t="s">
        <v>2219</v>
      </c>
      <c r="K350" s="99"/>
      <c r="L350" s="99"/>
      <c r="M350" s="96"/>
      <c r="N350" s="96"/>
      <c r="O350" s="97" t="s">
        <v>1592</v>
      </c>
      <c r="P350" s="97" t="s">
        <v>1540</v>
      </c>
      <c r="Q350" s="361"/>
      <c r="R350" s="382"/>
      <c r="S350" s="856"/>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76"/>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59"/>
      <c r="BS350" s="159"/>
      <c r="BT350" s="159"/>
      <c r="BU350" s="159"/>
      <c r="BV350" s="159"/>
      <c r="BW350" s="159"/>
      <c r="BX350" s="159"/>
      <c r="BY350" s="159"/>
      <c r="BZ350" s="159"/>
      <c r="CA350" s="159"/>
      <c r="CB350" s="159"/>
      <c r="CC350" s="159"/>
      <c r="CD350" s="159"/>
      <c r="CE350" s="159"/>
      <c r="CF350" s="159"/>
      <c r="CG350" s="159"/>
      <c r="CH350" s="159"/>
      <c r="CI350" s="159"/>
      <c r="CJ350" s="159"/>
      <c r="CK350" s="159"/>
      <c r="CL350" s="159"/>
      <c r="CM350" s="159"/>
      <c r="CN350" s="159"/>
      <c r="CO350" s="159"/>
      <c r="CP350" s="174"/>
      <c r="CQ350" s="174"/>
      <c r="CR350" s="174"/>
      <c r="CS350" s="174"/>
      <c r="CT350" s="174"/>
      <c r="CU350" s="174"/>
      <c r="CV350" s="174"/>
      <c r="CW350" s="174"/>
      <c r="CX350" s="174"/>
      <c r="CY350" s="174"/>
      <c r="CZ350" s="174"/>
      <c r="DA350" s="174"/>
      <c r="DB350" s="174"/>
      <c r="DC350" s="174"/>
      <c r="DD350" s="174"/>
      <c r="DE350" s="174"/>
      <c r="DF350" s="174"/>
      <c r="DG350" s="174"/>
      <c r="DH350" s="174"/>
      <c r="DI350" s="174"/>
      <c r="DJ350" s="174"/>
      <c r="DK350" s="174"/>
      <c r="DL350" s="174"/>
      <c r="DM350" s="174"/>
    </row>
    <row r="351" spans="2:117">
      <c r="B351" s="859"/>
      <c r="C351" s="96"/>
      <c r="D351" s="96">
        <f t="shared" si="30"/>
        <v>127</v>
      </c>
      <c r="E351" s="96">
        <v>0</v>
      </c>
      <c r="F351" s="96">
        <v>128</v>
      </c>
      <c r="G351" s="96"/>
      <c r="H351" s="97"/>
      <c r="I351" s="96" t="s">
        <v>2220</v>
      </c>
      <c r="J351" s="98" t="s">
        <v>2221</v>
      </c>
      <c r="K351" s="99"/>
      <c r="L351" s="99"/>
      <c r="M351" s="96"/>
      <c r="N351" s="96"/>
      <c r="O351" s="97" t="s">
        <v>1592</v>
      </c>
      <c r="P351" s="97" t="s">
        <v>1540</v>
      </c>
      <c r="Q351" s="361"/>
      <c r="R351" s="382"/>
      <c r="S351" s="856"/>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76"/>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59"/>
      <c r="BS351" s="159"/>
      <c r="BT351" s="159"/>
      <c r="BU351" s="159"/>
      <c r="BV351" s="159"/>
      <c r="BW351" s="159"/>
      <c r="BX351" s="159"/>
      <c r="BY351" s="159"/>
      <c r="BZ351" s="159"/>
      <c r="CA351" s="159"/>
      <c r="CB351" s="159"/>
      <c r="CC351" s="159"/>
      <c r="CD351" s="159"/>
      <c r="CE351" s="159"/>
      <c r="CF351" s="159"/>
      <c r="CG351" s="159"/>
      <c r="CH351" s="159"/>
      <c r="CI351" s="159"/>
      <c r="CJ351" s="159"/>
      <c r="CK351" s="159"/>
      <c r="CL351" s="159"/>
      <c r="CM351" s="159"/>
      <c r="CN351" s="159"/>
      <c r="CO351" s="159"/>
      <c r="CP351" s="174"/>
      <c r="CQ351" s="174"/>
      <c r="CR351" s="174"/>
      <c r="CS351" s="174"/>
      <c r="CT351" s="174"/>
      <c r="CU351" s="174"/>
      <c r="CV351" s="174"/>
      <c r="CW351" s="174"/>
      <c r="CX351" s="174"/>
      <c r="CY351" s="174"/>
      <c r="CZ351" s="174"/>
      <c r="DA351" s="174"/>
      <c r="DB351" s="174"/>
      <c r="DC351" s="174"/>
      <c r="DD351" s="174"/>
      <c r="DE351" s="174"/>
      <c r="DF351" s="174"/>
      <c r="DG351" s="174"/>
      <c r="DH351" s="174"/>
      <c r="DI351" s="174"/>
      <c r="DJ351" s="174"/>
      <c r="DK351" s="174"/>
      <c r="DL351" s="174"/>
      <c r="DM351" s="174"/>
    </row>
    <row r="352" spans="2:117" ht="16.5" thickBot="1">
      <c r="B352" s="859"/>
      <c r="C352" s="96"/>
      <c r="D352" s="96">
        <f t="shared" si="30"/>
        <v>127</v>
      </c>
      <c r="E352" s="96">
        <v>0</v>
      </c>
      <c r="F352" s="96">
        <v>128</v>
      </c>
      <c r="G352" s="96"/>
      <c r="H352" s="97"/>
      <c r="I352" s="96" t="s">
        <v>2222</v>
      </c>
      <c r="J352" s="100" t="s">
        <v>2223</v>
      </c>
      <c r="K352" s="96"/>
      <c r="L352" s="96"/>
      <c r="M352" s="96"/>
      <c r="N352" s="96"/>
      <c r="O352" s="97" t="s">
        <v>1592</v>
      </c>
      <c r="P352" s="97" t="s">
        <v>1540</v>
      </c>
      <c r="Q352" s="191"/>
      <c r="R352" s="384"/>
      <c r="S352" s="857"/>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76"/>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59"/>
      <c r="BS352" s="159"/>
      <c r="BT352" s="159"/>
      <c r="BU352" s="159"/>
      <c r="BV352" s="159"/>
      <c r="BW352" s="159"/>
      <c r="BX352" s="159"/>
      <c r="BY352" s="159"/>
      <c r="BZ352" s="159"/>
      <c r="CA352" s="159"/>
      <c r="CB352" s="159"/>
      <c r="CC352" s="159"/>
      <c r="CD352" s="159"/>
      <c r="CE352" s="159"/>
      <c r="CF352" s="159"/>
      <c r="CG352" s="159"/>
      <c r="CH352" s="159"/>
      <c r="CI352" s="159"/>
      <c r="CJ352" s="159"/>
      <c r="CK352" s="159"/>
      <c r="CL352" s="159"/>
      <c r="CM352" s="159"/>
      <c r="CN352" s="159"/>
      <c r="CO352" s="159"/>
      <c r="CP352" s="174"/>
      <c r="CQ352" s="174"/>
      <c r="CR352" s="174"/>
      <c r="CS352" s="174"/>
      <c r="CT352" s="174"/>
      <c r="CU352" s="174"/>
      <c r="CV352" s="174"/>
      <c r="CW352" s="174"/>
      <c r="CX352" s="174"/>
      <c r="CY352" s="174"/>
      <c r="CZ352" s="174"/>
      <c r="DA352" s="174"/>
      <c r="DB352" s="174"/>
      <c r="DC352" s="174"/>
      <c r="DD352" s="174"/>
      <c r="DE352" s="174"/>
      <c r="DF352" s="174"/>
      <c r="DG352" s="174"/>
      <c r="DH352" s="174"/>
      <c r="DI352" s="174"/>
      <c r="DJ352" s="174"/>
      <c r="DK352" s="174"/>
      <c r="DL352" s="174"/>
      <c r="DM352" s="174"/>
    </row>
    <row r="353" spans="2:117">
      <c r="B353" s="858" t="s">
        <v>2224</v>
      </c>
      <c r="C353" s="93"/>
      <c r="D353" s="17">
        <v>31</v>
      </c>
      <c r="E353" s="17">
        <v>0</v>
      </c>
      <c r="F353" s="17">
        <v>32</v>
      </c>
      <c r="G353" s="17"/>
      <c r="H353" s="18"/>
      <c r="I353" s="17"/>
      <c r="J353" s="19" t="s">
        <v>2225</v>
      </c>
      <c r="K353" s="20"/>
      <c r="L353" s="20"/>
      <c r="M353" s="17"/>
      <c r="N353" s="17" t="s">
        <v>2226</v>
      </c>
      <c r="O353" s="18"/>
      <c r="P353" s="18"/>
      <c r="Q353" s="18"/>
      <c r="R353" s="373" t="s">
        <v>1707</v>
      </c>
      <c r="S353" s="17"/>
      <c r="T353" s="209" t="s">
        <v>2227</v>
      </c>
      <c r="U353" s="331"/>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76"/>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59"/>
      <c r="BS353" s="159"/>
      <c r="BT353" s="159"/>
      <c r="BU353" s="159"/>
      <c r="BV353" s="159"/>
      <c r="BW353" s="159"/>
      <c r="BX353" s="159"/>
      <c r="BY353" s="159"/>
      <c r="BZ353" s="159"/>
      <c r="CA353" s="159"/>
      <c r="CB353" s="159"/>
      <c r="CC353" s="159"/>
      <c r="CD353" s="159"/>
      <c r="CE353" s="159"/>
      <c r="CF353" s="159"/>
      <c r="CG353" s="159"/>
      <c r="CH353" s="159"/>
      <c r="CI353" s="159"/>
      <c r="CJ353" s="159"/>
      <c r="CK353" s="159"/>
      <c r="CL353" s="159"/>
      <c r="CM353" s="159"/>
      <c r="CN353" s="159"/>
      <c r="CO353" s="159"/>
      <c r="CP353" s="174"/>
      <c r="CQ353" s="174"/>
      <c r="CR353" s="174"/>
      <c r="CS353" s="174"/>
      <c r="CT353" s="174"/>
      <c r="CU353" s="174"/>
      <c r="CV353" s="174"/>
      <c r="CW353" s="174"/>
      <c r="CX353" s="174"/>
      <c r="CY353" s="174"/>
      <c r="CZ353" s="174"/>
      <c r="DA353" s="174"/>
      <c r="DB353" s="174"/>
      <c r="DC353" s="174"/>
      <c r="DD353" s="174"/>
      <c r="DE353" s="174"/>
      <c r="DF353" s="174"/>
      <c r="DG353" s="174"/>
      <c r="DH353" s="174"/>
      <c r="DI353" s="174"/>
      <c r="DJ353" s="174"/>
      <c r="DK353" s="174"/>
      <c r="DL353" s="174"/>
      <c r="DM353" s="174"/>
    </row>
    <row r="354" spans="2:117">
      <c r="B354" s="859"/>
      <c r="C354" s="93"/>
      <c r="D354" s="17">
        <v>47</v>
      </c>
      <c r="E354" s="17">
        <v>32</v>
      </c>
      <c r="F354" s="17">
        <v>16</v>
      </c>
      <c r="G354" s="17"/>
      <c r="H354" s="18"/>
      <c r="I354" s="17"/>
      <c r="J354" s="19" t="s">
        <v>2228</v>
      </c>
      <c r="K354" s="20"/>
      <c r="L354" s="20"/>
      <c r="M354" s="17"/>
      <c r="N354" s="17" t="s">
        <v>2229</v>
      </c>
      <c r="O354" s="18"/>
      <c r="P354" s="18"/>
      <c r="Q354" s="18"/>
      <c r="R354" s="373" t="s">
        <v>1707</v>
      </c>
      <c r="S354" s="17"/>
      <c r="T354" s="209" t="s">
        <v>2227</v>
      </c>
      <c r="U354" s="331"/>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76"/>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59"/>
      <c r="BS354" s="159"/>
      <c r="BT354" s="159"/>
      <c r="BU354" s="159"/>
      <c r="BV354" s="159"/>
      <c r="BW354" s="159"/>
      <c r="BX354" s="159"/>
      <c r="BY354" s="159"/>
      <c r="BZ354" s="159"/>
      <c r="CA354" s="159"/>
      <c r="CB354" s="159"/>
      <c r="CC354" s="159"/>
      <c r="CD354" s="159"/>
      <c r="CE354" s="159"/>
      <c r="CF354" s="159"/>
      <c r="CG354" s="159"/>
      <c r="CH354" s="159"/>
      <c r="CI354" s="159"/>
      <c r="CJ354" s="159"/>
      <c r="CK354" s="159"/>
      <c r="CL354" s="159"/>
      <c r="CM354" s="159"/>
      <c r="CN354" s="159"/>
      <c r="CO354" s="159"/>
      <c r="CP354" s="174"/>
      <c r="CQ354" s="174"/>
      <c r="CR354" s="174"/>
      <c r="CS354" s="174"/>
      <c r="CT354" s="174"/>
      <c r="CU354" s="174"/>
      <c r="CV354" s="174"/>
      <c r="CW354" s="174"/>
      <c r="CX354" s="174"/>
      <c r="CY354" s="174"/>
      <c r="CZ354" s="174"/>
      <c r="DA354" s="174"/>
      <c r="DB354" s="174"/>
      <c r="DC354" s="174"/>
      <c r="DD354" s="174"/>
      <c r="DE354" s="174"/>
      <c r="DF354" s="174"/>
      <c r="DG354" s="174"/>
      <c r="DH354" s="174"/>
      <c r="DI354" s="174"/>
      <c r="DJ354" s="174"/>
      <c r="DK354" s="174"/>
      <c r="DL354" s="174"/>
      <c r="DM354" s="174"/>
    </row>
    <row r="355" spans="2:117">
      <c r="B355" s="859"/>
      <c r="C355" s="93"/>
      <c r="D355" s="17">
        <v>63</v>
      </c>
      <c r="E355" s="17">
        <v>48</v>
      </c>
      <c r="F355" s="17">
        <v>16</v>
      </c>
      <c r="G355" s="17"/>
      <c r="H355" s="18"/>
      <c r="I355" s="17"/>
      <c r="J355" s="19" t="s">
        <v>2230</v>
      </c>
      <c r="K355" s="20"/>
      <c r="L355" s="20"/>
      <c r="M355" s="17"/>
      <c r="N355" s="17" t="s">
        <v>2231</v>
      </c>
      <c r="O355" s="18"/>
      <c r="P355" s="18"/>
      <c r="Q355" s="18"/>
      <c r="R355" s="373" t="s">
        <v>1707</v>
      </c>
      <c r="S355" s="17"/>
      <c r="T355" s="209" t="s">
        <v>2227</v>
      </c>
      <c r="U355" s="331"/>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76"/>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59"/>
      <c r="BS355" s="159"/>
      <c r="BT355" s="159"/>
      <c r="BU355" s="159"/>
      <c r="BV355" s="159"/>
      <c r="BW355" s="159"/>
      <c r="BX355" s="159"/>
      <c r="BY355" s="159"/>
      <c r="BZ355" s="159"/>
      <c r="CA355" s="159"/>
      <c r="CB355" s="159"/>
      <c r="CC355" s="159"/>
      <c r="CD355" s="159"/>
      <c r="CE355" s="159"/>
      <c r="CF355" s="159"/>
      <c r="CG355" s="159"/>
      <c r="CH355" s="159"/>
      <c r="CI355" s="159"/>
      <c r="CJ355" s="159"/>
      <c r="CK355" s="159"/>
      <c r="CL355" s="159"/>
      <c r="CM355" s="159"/>
      <c r="CN355" s="159"/>
      <c r="CO355" s="159"/>
      <c r="CP355" s="174"/>
      <c r="CQ355" s="174"/>
      <c r="CR355" s="174"/>
      <c r="CS355" s="174"/>
      <c r="CT355" s="174"/>
      <c r="CU355" s="174"/>
      <c r="CV355" s="174"/>
      <c r="CW355" s="174"/>
      <c r="CX355" s="174"/>
      <c r="CY355" s="174"/>
      <c r="CZ355" s="174"/>
      <c r="DA355" s="174"/>
      <c r="DB355" s="174"/>
      <c r="DC355" s="174"/>
      <c r="DD355" s="174"/>
      <c r="DE355" s="174"/>
      <c r="DF355" s="174"/>
      <c r="DG355" s="174"/>
      <c r="DH355" s="174"/>
      <c r="DI355" s="174"/>
      <c r="DJ355" s="174"/>
      <c r="DK355" s="174"/>
      <c r="DL355" s="174"/>
      <c r="DM355" s="174"/>
    </row>
    <row r="356" spans="2:117">
      <c r="B356" s="859"/>
      <c r="C356" s="93"/>
      <c r="D356" s="17">
        <v>127</v>
      </c>
      <c r="E356" s="17">
        <v>64</v>
      </c>
      <c r="F356" s="17">
        <v>64</v>
      </c>
      <c r="G356" s="17"/>
      <c r="H356" s="18"/>
      <c r="I356" s="17"/>
      <c r="J356" s="19" t="s">
        <v>2232</v>
      </c>
      <c r="K356" s="20"/>
      <c r="L356" s="20"/>
      <c r="M356" s="17"/>
      <c r="N356" s="17" t="s">
        <v>2233</v>
      </c>
      <c r="O356" s="18"/>
      <c r="P356" s="18"/>
      <c r="Q356" s="18"/>
      <c r="R356" s="373" t="s">
        <v>1707</v>
      </c>
      <c r="S356" s="17"/>
      <c r="T356" s="209" t="s">
        <v>2227</v>
      </c>
      <c r="U356" s="331"/>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76"/>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59"/>
      <c r="BS356" s="159"/>
      <c r="BT356" s="159"/>
      <c r="BU356" s="159"/>
      <c r="BV356" s="159"/>
      <c r="BW356" s="159"/>
      <c r="BX356" s="159"/>
      <c r="BY356" s="159"/>
      <c r="BZ356" s="159"/>
      <c r="CA356" s="159"/>
      <c r="CB356" s="159"/>
      <c r="CC356" s="159"/>
      <c r="CD356" s="159"/>
      <c r="CE356" s="159"/>
      <c r="CF356" s="159"/>
      <c r="CG356" s="159"/>
      <c r="CH356" s="159"/>
      <c r="CI356" s="159"/>
      <c r="CJ356" s="159"/>
      <c r="CK356" s="159"/>
      <c r="CL356" s="159"/>
      <c r="CM356" s="159"/>
      <c r="CN356" s="159"/>
      <c r="CO356" s="159"/>
      <c r="CP356" s="174"/>
      <c r="CQ356" s="174"/>
      <c r="CR356" s="174"/>
      <c r="CS356" s="174"/>
      <c r="CT356" s="174"/>
      <c r="CU356" s="174"/>
      <c r="CV356" s="174"/>
      <c r="CW356" s="174"/>
      <c r="CX356" s="174"/>
      <c r="CY356" s="174"/>
      <c r="CZ356" s="174"/>
      <c r="DA356" s="174"/>
      <c r="DB356" s="174"/>
      <c r="DC356" s="174"/>
      <c r="DD356" s="174"/>
      <c r="DE356" s="174"/>
      <c r="DF356" s="174"/>
      <c r="DG356" s="174"/>
      <c r="DH356" s="174"/>
      <c r="DI356" s="174"/>
      <c r="DJ356" s="174"/>
      <c r="DK356" s="174"/>
      <c r="DL356" s="174"/>
      <c r="DM356" s="174"/>
    </row>
    <row r="357" spans="2:117">
      <c r="B357" s="859"/>
      <c r="C357" s="93"/>
      <c r="D357" s="17">
        <v>63</v>
      </c>
      <c r="E357" s="17">
        <v>32</v>
      </c>
      <c r="F357" s="17">
        <v>32</v>
      </c>
      <c r="G357" s="17"/>
      <c r="H357" s="18"/>
      <c r="I357" s="17"/>
      <c r="J357" s="19" t="s">
        <v>2228</v>
      </c>
      <c r="K357" s="20"/>
      <c r="L357" s="20"/>
      <c r="M357" s="17"/>
      <c r="N357" s="17" t="s">
        <v>2234</v>
      </c>
      <c r="O357" s="18"/>
      <c r="P357" s="18"/>
      <c r="Q357" s="18"/>
      <c r="R357" s="373" t="s">
        <v>1707</v>
      </c>
      <c r="S357" s="17"/>
      <c r="T357" s="209" t="s">
        <v>2227</v>
      </c>
      <c r="U357" s="331"/>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76"/>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59"/>
      <c r="BS357" s="159"/>
      <c r="BT357" s="159"/>
      <c r="BU357" s="159"/>
      <c r="BV357" s="159"/>
      <c r="BW357" s="159"/>
      <c r="BX357" s="159"/>
      <c r="BY357" s="159"/>
      <c r="BZ357" s="159"/>
      <c r="CA357" s="159"/>
      <c r="CB357" s="159"/>
      <c r="CC357" s="159"/>
      <c r="CD357" s="159"/>
      <c r="CE357" s="159"/>
      <c r="CF357" s="159"/>
      <c r="CG357" s="159"/>
      <c r="CH357" s="159"/>
      <c r="CI357" s="159"/>
      <c r="CJ357" s="159"/>
      <c r="CK357" s="159"/>
      <c r="CL357" s="159"/>
      <c r="CM357" s="159"/>
      <c r="CN357" s="159"/>
      <c r="CO357" s="159"/>
      <c r="CP357" s="174"/>
      <c r="CQ357" s="174"/>
      <c r="CR357" s="174"/>
      <c r="CS357" s="174"/>
      <c r="CT357" s="174"/>
      <c r="CU357" s="174"/>
      <c r="CV357" s="174"/>
      <c r="CW357" s="174"/>
      <c r="CX357" s="174"/>
      <c r="CY357" s="174"/>
      <c r="CZ357" s="174"/>
      <c r="DA357" s="174"/>
      <c r="DB357" s="174"/>
      <c r="DC357" s="174"/>
      <c r="DD357" s="174"/>
      <c r="DE357" s="174"/>
      <c r="DF357" s="174"/>
      <c r="DG357" s="174"/>
      <c r="DH357" s="174"/>
      <c r="DI357" s="174"/>
      <c r="DJ357" s="174"/>
      <c r="DK357" s="174"/>
      <c r="DL357" s="174"/>
      <c r="DM357" s="174"/>
    </row>
    <row r="358" spans="2:117" ht="16.5" thickBot="1">
      <c r="B358" s="860"/>
      <c r="C358" s="93"/>
      <c r="D358" s="17">
        <v>95</v>
      </c>
      <c r="E358" s="17">
        <v>64</v>
      </c>
      <c r="F358" s="17">
        <v>32</v>
      </c>
      <c r="G358" s="17"/>
      <c r="H358" s="18"/>
      <c r="I358" s="17"/>
      <c r="J358" s="19" t="s">
        <v>2230</v>
      </c>
      <c r="K358" s="20"/>
      <c r="L358" s="20"/>
      <c r="M358" s="17"/>
      <c r="N358" s="17" t="s">
        <v>2235</v>
      </c>
      <c r="O358" s="18"/>
      <c r="P358" s="18"/>
      <c r="Q358" s="18"/>
      <c r="R358" s="373" t="s">
        <v>1707</v>
      </c>
      <c r="S358" s="17"/>
      <c r="T358" s="209" t="s">
        <v>2227</v>
      </c>
      <c r="U358" s="331"/>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76"/>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59"/>
      <c r="BS358" s="159"/>
      <c r="BT358" s="159"/>
      <c r="BU358" s="159"/>
      <c r="BV358" s="159"/>
      <c r="BW358" s="159"/>
      <c r="BX358" s="159"/>
      <c r="BY358" s="159"/>
      <c r="BZ358" s="159"/>
      <c r="CA358" s="159"/>
      <c r="CB358" s="159"/>
      <c r="CC358" s="159"/>
      <c r="CD358" s="159"/>
      <c r="CE358" s="159"/>
      <c r="CF358" s="159"/>
      <c r="CG358" s="159"/>
      <c r="CH358" s="159"/>
      <c r="CI358" s="159"/>
      <c r="CJ358" s="159"/>
      <c r="CK358" s="159"/>
      <c r="CL358" s="159"/>
      <c r="CM358" s="159"/>
      <c r="CN358" s="159"/>
      <c r="CO358" s="159"/>
      <c r="CP358" s="174"/>
      <c r="CQ358" s="174"/>
      <c r="CR358" s="174"/>
      <c r="CS358" s="174"/>
      <c r="CT358" s="174"/>
      <c r="CU358" s="174"/>
      <c r="CV358" s="174"/>
      <c r="CW358" s="174"/>
      <c r="CX358" s="174"/>
      <c r="CY358" s="174"/>
      <c r="CZ358" s="174"/>
      <c r="DA358" s="174"/>
      <c r="DB358" s="174"/>
      <c r="DC358" s="174"/>
      <c r="DD358" s="174"/>
      <c r="DE358" s="174"/>
      <c r="DF358" s="174"/>
      <c r="DG358" s="174"/>
      <c r="DH358" s="174"/>
      <c r="DI358" s="174"/>
      <c r="DJ358" s="174"/>
      <c r="DK358" s="174"/>
      <c r="DL358" s="174"/>
      <c r="DM358" s="174"/>
    </row>
    <row r="359" spans="2:117">
      <c r="B359" s="858" t="s">
        <v>2236</v>
      </c>
      <c r="C359" s="93"/>
      <c r="D359" s="17">
        <v>127</v>
      </c>
      <c r="E359" s="17">
        <v>0</v>
      </c>
      <c r="F359" s="17">
        <v>128</v>
      </c>
      <c r="G359" s="17"/>
      <c r="H359" s="18"/>
      <c r="I359" s="17"/>
      <c r="J359" s="19" t="s">
        <v>2237</v>
      </c>
      <c r="K359" s="20">
        <v>0</v>
      </c>
      <c r="L359" s="20">
        <v>0</v>
      </c>
      <c r="M359" s="17"/>
      <c r="N359" s="17"/>
      <c r="O359" s="18"/>
      <c r="P359" s="18"/>
      <c r="Q359" s="18"/>
      <c r="R359" s="374"/>
      <c r="S359" s="17"/>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76"/>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59"/>
      <c r="BS359" s="159"/>
      <c r="BT359" s="159"/>
      <c r="BU359" s="159"/>
      <c r="BV359" s="159"/>
      <c r="BW359" s="159"/>
      <c r="BX359" s="159"/>
      <c r="BY359" s="159"/>
      <c r="BZ359" s="159"/>
      <c r="CA359" s="159"/>
      <c r="CB359" s="159"/>
      <c r="CC359" s="159"/>
      <c r="CD359" s="159"/>
      <c r="CE359" s="159"/>
      <c r="CF359" s="159"/>
      <c r="CG359" s="159"/>
      <c r="CH359" s="159"/>
      <c r="CI359" s="159"/>
      <c r="CJ359" s="159"/>
      <c r="CK359" s="159"/>
      <c r="CL359" s="159"/>
      <c r="CM359" s="159"/>
      <c r="CN359" s="159"/>
      <c r="CO359" s="159"/>
      <c r="CP359" s="174"/>
      <c r="CQ359" s="174"/>
      <c r="CR359" s="174"/>
      <c r="CS359" s="174"/>
      <c r="CT359" s="174"/>
      <c r="CU359" s="174"/>
      <c r="CV359" s="174"/>
      <c r="CW359" s="174"/>
      <c r="CX359" s="174"/>
      <c r="CY359" s="174"/>
      <c r="CZ359" s="174"/>
      <c r="DA359" s="174"/>
      <c r="DB359" s="174"/>
      <c r="DC359" s="174"/>
      <c r="DD359" s="174"/>
      <c r="DE359" s="174"/>
      <c r="DF359" s="174"/>
      <c r="DG359" s="174"/>
      <c r="DH359" s="174"/>
      <c r="DI359" s="174"/>
      <c r="DJ359" s="174"/>
      <c r="DK359" s="174"/>
      <c r="DL359" s="174"/>
      <c r="DM359" s="174"/>
    </row>
    <row r="360" spans="2:117">
      <c r="B360" s="859"/>
      <c r="C360" s="93"/>
      <c r="D360" s="17"/>
      <c r="E360" s="17"/>
      <c r="F360" s="17"/>
      <c r="G360" s="17"/>
      <c r="H360" s="18"/>
      <c r="I360" s="17"/>
      <c r="J360" s="19"/>
      <c r="K360" s="20"/>
      <c r="L360" s="20"/>
      <c r="M360" s="17"/>
      <c r="N360" s="17"/>
      <c r="O360" s="18"/>
      <c r="P360" s="18"/>
      <c r="Q360" s="18"/>
      <c r="R360" s="374"/>
      <c r="S360" s="17"/>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76"/>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59"/>
      <c r="BS360" s="159"/>
      <c r="BT360" s="159"/>
      <c r="BU360" s="159"/>
      <c r="BV360" s="159"/>
      <c r="BW360" s="159"/>
      <c r="BX360" s="159"/>
      <c r="BY360" s="159"/>
      <c r="BZ360" s="159"/>
      <c r="CA360" s="159"/>
      <c r="CB360" s="159"/>
      <c r="CC360" s="159"/>
      <c r="CD360" s="159"/>
      <c r="CE360" s="159"/>
      <c r="CF360" s="159"/>
      <c r="CG360" s="159"/>
      <c r="CH360" s="159"/>
      <c r="CI360" s="159"/>
      <c r="CJ360" s="159"/>
      <c r="CK360" s="159"/>
      <c r="CL360" s="159"/>
      <c r="CM360" s="159"/>
      <c r="CN360" s="159"/>
      <c r="CO360" s="159"/>
      <c r="CP360" s="174"/>
      <c r="CQ360" s="174"/>
      <c r="CR360" s="174"/>
      <c r="CS360" s="174"/>
      <c r="CT360" s="174"/>
      <c r="CU360" s="174"/>
      <c r="CV360" s="174"/>
      <c r="CW360" s="174"/>
      <c r="CX360" s="174"/>
      <c r="CY360" s="174"/>
      <c r="CZ360" s="174"/>
      <c r="DA360" s="174"/>
      <c r="DB360" s="174"/>
      <c r="DC360" s="174"/>
      <c r="DD360" s="174"/>
      <c r="DE360" s="174"/>
      <c r="DF360" s="174"/>
      <c r="DG360" s="174"/>
      <c r="DH360" s="174"/>
      <c r="DI360" s="174"/>
      <c r="DJ360" s="174"/>
      <c r="DK360" s="174"/>
      <c r="DL360" s="174"/>
      <c r="DM360" s="174"/>
    </row>
    <row r="361" spans="2:117">
      <c r="B361" s="859"/>
      <c r="C361" s="93"/>
      <c r="D361" s="17"/>
      <c r="E361" s="17"/>
      <c r="F361" s="17"/>
      <c r="G361" s="17"/>
      <c r="H361" s="18"/>
      <c r="I361" s="17"/>
      <c r="J361" s="19"/>
      <c r="K361" s="20"/>
      <c r="L361" s="20"/>
      <c r="M361" s="17"/>
      <c r="N361" s="17"/>
      <c r="O361" s="18"/>
      <c r="P361" s="18"/>
      <c r="Q361" s="18"/>
      <c r="R361" s="374"/>
      <c r="S361" s="17"/>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76"/>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59"/>
      <c r="BS361" s="159"/>
      <c r="BT361" s="159"/>
      <c r="BU361" s="159"/>
      <c r="BV361" s="159"/>
      <c r="BW361" s="159"/>
      <c r="BX361" s="159"/>
      <c r="BY361" s="159"/>
      <c r="BZ361" s="159"/>
      <c r="CA361" s="159"/>
      <c r="CB361" s="159"/>
      <c r="CC361" s="159"/>
      <c r="CD361" s="159"/>
      <c r="CE361" s="159"/>
      <c r="CF361" s="159"/>
      <c r="CG361" s="159"/>
      <c r="CH361" s="159"/>
      <c r="CI361" s="159"/>
      <c r="CJ361" s="159"/>
      <c r="CK361" s="159"/>
      <c r="CL361" s="159"/>
      <c r="CM361" s="159"/>
      <c r="CN361" s="159"/>
      <c r="CO361" s="159"/>
      <c r="CP361" s="174"/>
      <c r="CQ361" s="174"/>
      <c r="CR361" s="174"/>
      <c r="CS361" s="174"/>
      <c r="CT361" s="174"/>
      <c r="CU361" s="174"/>
      <c r="CV361" s="174"/>
      <c r="CW361" s="174"/>
      <c r="CX361" s="174"/>
      <c r="CY361" s="174"/>
      <c r="CZ361" s="174"/>
      <c r="DA361" s="174"/>
      <c r="DB361" s="174"/>
      <c r="DC361" s="174"/>
      <c r="DD361" s="174"/>
      <c r="DE361" s="174"/>
      <c r="DF361" s="174"/>
      <c r="DG361" s="174"/>
      <c r="DH361" s="174"/>
      <c r="DI361" s="174"/>
      <c r="DJ361" s="174"/>
      <c r="DK361" s="174"/>
      <c r="DL361" s="174"/>
      <c r="DM361" s="174"/>
    </row>
    <row r="362" spans="2:117">
      <c r="B362" s="859"/>
      <c r="C362" s="93"/>
      <c r="D362" s="17"/>
      <c r="E362" s="17"/>
      <c r="F362" s="17"/>
      <c r="G362" s="17"/>
      <c r="H362" s="18"/>
      <c r="I362" s="17"/>
      <c r="J362" s="19"/>
      <c r="K362" s="20"/>
      <c r="L362" s="20"/>
      <c r="M362" s="17"/>
      <c r="N362" s="17"/>
      <c r="O362" s="18"/>
      <c r="P362" s="18"/>
      <c r="Q362" s="18"/>
      <c r="R362" s="374"/>
      <c r="S362" s="17"/>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76"/>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59"/>
      <c r="BS362" s="159"/>
      <c r="BT362" s="159"/>
      <c r="BU362" s="159"/>
      <c r="BV362" s="159"/>
      <c r="BW362" s="159"/>
      <c r="BX362" s="159"/>
      <c r="BY362" s="159"/>
      <c r="BZ362" s="159"/>
      <c r="CA362" s="159"/>
      <c r="CB362" s="159"/>
      <c r="CC362" s="159"/>
      <c r="CD362" s="159"/>
      <c r="CE362" s="159"/>
      <c r="CF362" s="159"/>
      <c r="CG362" s="159"/>
      <c r="CH362" s="159"/>
      <c r="CI362" s="159"/>
      <c r="CJ362" s="159"/>
      <c r="CK362" s="159"/>
      <c r="CL362" s="159"/>
      <c r="CM362" s="159"/>
      <c r="CN362" s="159"/>
      <c r="CO362" s="159"/>
      <c r="CP362" s="174"/>
      <c r="CQ362" s="174"/>
      <c r="CR362" s="174"/>
      <c r="CS362" s="174"/>
      <c r="CT362" s="174"/>
      <c r="CU362" s="174"/>
      <c r="CV362" s="174"/>
      <c r="CW362" s="174"/>
      <c r="CX362" s="174"/>
      <c r="CY362" s="174"/>
      <c r="CZ362" s="174"/>
      <c r="DA362" s="174"/>
      <c r="DB362" s="174"/>
      <c r="DC362" s="174"/>
      <c r="DD362" s="174"/>
      <c r="DE362" s="174"/>
      <c r="DF362" s="174"/>
      <c r="DG362" s="174"/>
      <c r="DH362" s="174"/>
      <c r="DI362" s="174"/>
      <c r="DJ362" s="174"/>
      <c r="DK362" s="174"/>
      <c r="DL362" s="174"/>
      <c r="DM362" s="174"/>
    </row>
    <row r="363" spans="2:117">
      <c r="B363" s="859"/>
      <c r="C363" s="93"/>
      <c r="D363" s="17"/>
      <c r="E363" s="17"/>
      <c r="F363" s="17"/>
      <c r="G363" s="17"/>
      <c r="H363" s="18"/>
      <c r="I363" s="17"/>
      <c r="J363" s="19"/>
      <c r="K363" s="20"/>
      <c r="L363" s="20"/>
      <c r="M363" s="17"/>
      <c r="N363" s="17"/>
      <c r="O363" s="18"/>
      <c r="P363" s="18"/>
      <c r="Q363" s="18"/>
      <c r="R363" s="374"/>
      <c r="S363" s="17"/>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76"/>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59"/>
      <c r="BS363" s="159"/>
      <c r="BT363" s="159"/>
      <c r="BU363" s="159"/>
      <c r="BV363" s="159"/>
      <c r="BW363" s="159"/>
      <c r="BX363" s="159"/>
      <c r="BY363" s="159"/>
      <c r="BZ363" s="159"/>
      <c r="CA363" s="159"/>
      <c r="CB363" s="159"/>
      <c r="CC363" s="159"/>
      <c r="CD363" s="159"/>
      <c r="CE363" s="159"/>
      <c r="CF363" s="159"/>
      <c r="CG363" s="159"/>
      <c r="CH363" s="159"/>
      <c r="CI363" s="159"/>
      <c r="CJ363" s="159"/>
      <c r="CK363" s="159"/>
      <c r="CL363" s="159"/>
      <c r="CM363" s="159"/>
      <c r="CN363" s="159"/>
      <c r="CO363" s="159"/>
      <c r="CP363" s="174"/>
      <c r="CQ363" s="174"/>
      <c r="CR363" s="174"/>
      <c r="CS363" s="174"/>
      <c r="CT363" s="174"/>
      <c r="CU363" s="174"/>
      <c r="CV363" s="174"/>
      <c r="CW363" s="174"/>
      <c r="CX363" s="174"/>
      <c r="CY363" s="174"/>
      <c r="CZ363" s="174"/>
      <c r="DA363" s="174"/>
      <c r="DB363" s="174"/>
      <c r="DC363" s="174"/>
      <c r="DD363" s="174"/>
      <c r="DE363" s="174"/>
      <c r="DF363" s="174"/>
      <c r="DG363" s="174"/>
      <c r="DH363" s="174"/>
      <c r="DI363" s="174"/>
      <c r="DJ363" s="174"/>
      <c r="DK363" s="174"/>
      <c r="DL363" s="174"/>
      <c r="DM363" s="174"/>
    </row>
    <row r="364" spans="2:117" ht="16.5" thickBot="1">
      <c r="B364" s="860"/>
      <c r="C364" s="93"/>
      <c r="D364" s="17"/>
      <c r="E364" s="17"/>
      <c r="F364" s="17"/>
      <c r="G364" s="17"/>
      <c r="H364" s="18"/>
      <c r="I364" s="17"/>
      <c r="J364" s="19" t="s">
        <v>2238</v>
      </c>
      <c r="K364" s="20"/>
      <c r="L364" s="20"/>
      <c r="M364" s="17"/>
      <c r="N364" s="17"/>
      <c r="O364" s="18"/>
      <c r="P364" s="18"/>
      <c r="Q364" s="18"/>
      <c r="R364" s="374"/>
      <c r="S364" s="17"/>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76"/>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59"/>
      <c r="BS364" s="159"/>
      <c r="BT364" s="159"/>
      <c r="BU364" s="159"/>
      <c r="BV364" s="159"/>
      <c r="BW364" s="159"/>
      <c r="BX364" s="159"/>
      <c r="BY364" s="159"/>
      <c r="BZ364" s="159"/>
      <c r="CA364" s="159"/>
      <c r="CB364" s="159"/>
      <c r="CC364" s="159"/>
      <c r="CD364" s="159"/>
      <c r="CE364" s="159"/>
      <c r="CF364" s="159"/>
      <c r="CG364" s="159"/>
      <c r="CH364" s="159"/>
      <c r="CI364" s="159"/>
      <c r="CJ364" s="159"/>
      <c r="CK364" s="159"/>
      <c r="CL364" s="159"/>
      <c r="CM364" s="159"/>
      <c r="CN364" s="159"/>
      <c r="CO364" s="159"/>
      <c r="CP364" s="174"/>
      <c r="CQ364" s="174"/>
      <c r="CR364" s="174"/>
      <c r="CS364" s="174"/>
      <c r="CT364" s="174"/>
      <c r="CU364" s="174"/>
      <c r="CV364" s="174"/>
      <c r="CW364" s="174"/>
      <c r="CX364" s="174"/>
      <c r="CY364" s="174"/>
      <c r="CZ364" s="174"/>
      <c r="DA364" s="174"/>
      <c r="DB364" s="174"/>
      <c r="DC364" s="174"/>
      <c r="DD364" s="174"/>
      <c r="DE364" s="174"/>
      <c r="DF364" s="174"/>
      <c r="DG364" s="174"/>
      <c r="DH364" s="174"/>
      <c r="DI364" s="174"/>
      <c r="DJ364" s="174"/>
      <c r="DK364" s="174"/>
      <c r="DL364" s="174"/>
      <c r="DM364" s="174"/>
    </row>
    <row r="365" spans="2:117">
      <c r="B365" s="845" t="s">
        <v>2239</v>
      </c>
      <c r="C365" s="7"/>
      <c r="D365" s="24">
        <v>127</v>
      </c>
      <c r="E365" s="24">
        <v>0</v>
      </c>
      <c r="F365" s="24">
        <v>128</v>
      </c>
      <c r="G365" s="7"/>
      <c r="H365" s="8"/>
      <c r="I365" s="7"/>
      <c r="J365" s="15" t="s">
        <v>2240</v>
      </c>
      <c r="K365" s="16">
        <v>7</v>
      </c>
      <c r="L365" s="16">
        <v>0</v>
      </c>
      <c r="M365" s="24" t="s">
        <v>2241</v>
      </c>
      <c r="N365" s="7"/>
      <c r="O365" s="25" t="s">
        <v>2242</v>
      </c>
      <c r="P365" s="8" t="s">
        <v>1540</v>
      </c>
      <c r="Q365" s="8"/>
      <c r="R365" s="372"/>
      <c r="S365" s="32" t="s">
        <v>2243</v>
      </c>
      <c r="T365" s="209" t="s">
        <v>1542</v>
      </c>
      <c r="U365" s="331"/>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76"/>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59"/>
      <c r="BS365" s="159"/>
      <c r="BT365" s="159"/>
      <c r="BU365" s="159"/>
      <c r="BV365" s="159"/>
      <c r="BW365" s="159"/>
      <c r="BX365" s="159"/>
      <c r="BY365" s="159"/>
      <c r="BZ365" s="159"/>
      <c r="CA365" s="159"/>
      <c r="CB365" s="159"/>
      <c r="CC365" s="159"/>
      <c r="CD365" s="159"/>
      <c r="CE365" s="159"/>
      <c r="CF365" s="159"/>
      <c r="CG365" s="159"/>
      <c r="CH365" s="159"/>
      <c r="CI365" s="159"/>
      <c r="CJ365" s="159"/>
      <c r="CK365" s="159"/>
      <c r="CL365" s="159"/>
      <c r="CM365" s="159"/>
      <c r="CN365" s="159"/>
      <c r="CO365" s="159"/>
      <c r="CP365" s="174"/>
      <c r="CQ365" s="174"/>
      <c r="CR365" s="174"/>
      <c r="CS365" s="174"/>
      <c r="CT365" s="174"/>
      <c r="CU365" s="174"/>
      <c r="CV365" s="174"/>
      <c r="CW365" s="174"/>
      <c r="CX365" s="174"/>
      <c r="CY365" s="174"/>
      <c r="CZ365" s="174"/>
      <c r="DA365" s="174"/>
      <c r="DB365" s="174"/>
      <c r="DC365" s="174"/>
      <c r="DD365" s="174"/>
      <c r="DE365" s="174"/>
      <c r="DF365" s="174"/>
      <c r="DG365" s="174"/>
      <c r="DH365" s="174"/>
      <c r="DI365" s="174"/>
      <c r="DJ365" s="174"/>
      <c r="DK365" s="174"/>
      <c r="DL365" s="174"/>
      <c r="DM365" s="174"/>
    </row>
    <row r="366" spans="2:117">
      <c r="B366" s="861"/>
      <c r="C366" s="7"/>
      <c r="D366" s="24">
        <v>127</v>
      </c>
      <c r="E366" s="24">
        <v>0</v>
      </c>
      <c r="F366" s="24">
        <v>128</v>
      </c>
      <c r="G366" s="7"/>
      <c r="H366" s="8"/>
      <c r="I366" s="7"/>
      <c r="J366" s="15" t="s">
        <v>2244</v>
      </c>
      <c r="K366" s="16">
        <v>7</v>
      </c>
      <c r="L366" s="16">
        <v>1</v>
      </c>
      <c r="M366" s="24" t="s">
        <v>2245</v>
      </c>
      <c r="N366" s="7"/>
      <c r="O366" s="25" t="s">
        <v>2242</v>
      </c>
      <c r="P366" s="8" t="s">
        <v>1540</v>
      </c>
      <c r="Q366" s="8"/>
      <c r="R366" s="372"/>
      <c r="S366" s="32" t="s">
        <v>2246</v>
      </c>
      <c r="T366" s="209" t="s">
        <v>1542</v>
      </c>
      <c r="U366" s="331"/>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76"/>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59"/>
      <c r="BS366" s="159"/>
      <c r="BT366" s="159"/>
      <c r="BU366" s="159"/>
      <c r="BV366" s="159"/>
      <c r="BW366" s="159"/>
      <c r="BX366" s="159"/>
      <c r="BY366" s="159"/>
      <c r="BZ366" s="159"/>
      <c r="CA366" s="159"/>
      <c r="CB366" s="159"/>
      <c r="CC366" s="159"/>
      <c r="CD366" s="159"/>
      <c r="CE366" s="159"/>
      <c r="CF366" s="159"/>
      <c r="CG366" s="159"/>
      <c r="CH366" s="159"/>
      <c r="CI366" s="159"/>
      <c r="CJ366" s="159"/>
      <c r="CK366" s="159"/>
      <c r="CL366" s="159"/>
      <c r="CM366" s="159"/>
      <c r="CN366" s="159"/>
      <c r="CO366" s="159"/>
      <c r="CP366" s="174"/>
      <c r="CQ366" s="174"/>
      <c r="CR366" s="174"/>
      <c r="CS366" s="174"/>
      <c r="CT366" s="174"/>
      <c r="CU366" s="174"/>
      <c r="CV366" s="174"/>
      <c r="CW366" s="174"/>
      <c r="CX366" s="174"/>
      <c r="CY366" s="174"/>
      <c r="CZ366" s="174"/>
      <c r="DA366" s="174"/>
      <c r="DB366" s="174"/>
      <c r="DC366" s="174"/>
      <c r="DD366" s="174"/>
      <c r="DE366" s="174"/>
      <c r="DF366" s="174"/>
      <c r="DG366" s="174"/>
      <c r="DH366" s="174"/>
      <c r="DI366" s="174"/>
      <c r="DJ366" s="174"/>
      <c r="DK366" s="174"/>
      <c r="DL366" s="174"/>
      <c r="DM366" s="174"/>
    </row>
    <row r="367" spans="2:117">
      <c r="B367" s="861"/>
      <c r="C367" s="7"/>
      <c r="D367" s="24">
        <v>127</v>
      </c>
      <c r="E367" s="24">
        <v>0</v>
      </c>
      <c r="F367" s="24">
        <v>128</v>
      </c>
      <c r="G367" s="7"/>
      <c r="H367" s="8"/>
      <c r="I367" s="7"/>
      <c r="J367" s="15" t="s">
        <v>2247</v>
      </c>
      <c r="K367" s="16">
        <v>7</v>
      </c>
      <c r="L367" s="16">
        <v>2</v>
      </c>
      <c r="M367" s="24" t="s">
        <v>2248</v>
      </c>
      <c r="N367" s="7"/>
      <c r="O367" s="25" t="s">
        <v>2249</v>
      </c>
      <c r="P367" s="8" t="s">
        <v>1540</v>
      </c>
      <c r="Q367" s="8"/>
      <c r="R367" s="372"/>
      <c r="S367" s="32" t="s">
        <v>2250</v>
      </c>
      <c r="T367" s="209" t="s">
        <v>1542</v>
      </c>
      <c r="U367" s="331"/>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76"/>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59"/>
      <c r="BS367" s="159"/>
      <c r="BT367" s="159"/>
      <c r="BU367" s="159"/>
      <c r="BV367" s="159"/>
      <c r="BW367" s="159"/>
      <c r="BX367" s="159"/>
      <c r="BY367" s="159"/>
      <c r="BZ367" s="159"/>
      <c r="CA367" s="159"/>
      <c r="CB367" s="159"/>
      <c r="CC367" s="159"/>
      <c r="CD367" s="159"/>
      <c r="CE367" s="159"/>
      <c r="CF367" s="159"/>
      <c r="CG367" s="159"/>
      <c r="CH367" s="159"/>
      <c r="CI367" s="159"/>
      <c r="CJ367" s="159"/>
      <c r="CK367" s="159"/>
      <c r="CL367" s="159"/>
      <c r="CM367" s="159"/>
      <c r="CN367" s="159"/>
      <c r="CO367" s="159"/>
      <c r="CP367" s="174"/>
      <c r="CQ367" s="174"/>
      <c r="CR367" s="174"/>
      <c r="CS367" s="174"/>
      <c r="CT367" s="174"/>
      <c r="CU367" s="174"/>
      <c r="CV367" s="174"/>
      <c r="CW367" s="174"/>
      <c r="CX367" s="174"/>
      <c r="CY367" s="174"/>
      <c r="CZ367" s="174"/>
      <c r="DA367" s="174"/>
      <c r="DB367" s="174"/>
      <c r="DC367" s="174"/>
      <c r="DD367" s="174"/>
      <c r="DE367" s="174"/>
      <c r="DF367" s="174"/>
      <c r="DG367" s="174"/>
      <c r="DH367" s="174"/>
      <c r="DI367" s="174"/>
      <c r="DJ367" s="174"/>
      <c r="DK367" s="174"/>
      <c r="DL367" s="174"/>
      <c r="DM367" s="174"/>
    </row>
    <row r="368" spans="2:117" ht="16.5" thickBot="1">
      <c r="B368" s="862"/>
      <c r="C368" s="7"/>
      <c r="D368" s="24">
        <v>127</v>
      </c>
      <c r="E368" s="24">
        <v>0</v>
      </c>
      <c r="F368" s="24">
        <v>128</v>
      </c>
      <c r="G368" s="7"/>
      <c r="H368" s="8"/>
      <c r="I368" s="7"/>
      <c r="J368" s="15" t="s">
        <v>2251</v>
      </c>
      <c r="K368" s="16">
        <v>7</v>
      </c>
      <c r="L368" s="16">
        <v>3</v>
      </c>
      <c r="M368" s="7"/>
      <c r="N368" s="7"/>
      <c r="O368" s="8"/>
      <c r="P368" s="8" t="s">
        <v>1540</v>
      </c>
      <c r="Q368" s="8"/>
      <c r="R368" s="372"/>
      <c r="S368" s="80" t="s">
        <v>2252</v>
      </c>
      <c r="T368" s="209" t="s">
        <v>1542</v>
      </c>
      <c r="U368" s="331"/>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76"/>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59"/>
      <c r="BS368" s="159"/>
      <c r="BT368" s="159"/>
      <c r="BU368" s="159"/>
      <c r="BV368" s="159"/>
      <c r="BW368" s="159"/>
      <c r="BX368" s="159"/>
      <c r="BY368" s="159"/>
      <c r="BZ368" s="159"/>
      <c r="CA368" s="159"/>
      <c r="CB368" s="159"/>
      <c r="CC368" s="159"/>
      <c r="CD368" s="159"/>
      <c r="CE368" s="159"/>
      <c r="CF368" s="159"/>
      <c r="CG368" s="159"/>
      <c r="CH368" s="159"/>
      <c r="CI368" s="159"/>
      <c r="CJ368" s="159"/>
      <c r="CK368" s="159"/>
      <c r="CL368" s="159"/>
      <c r="CM368" s="159"/>
      <c r="CN368" s="159"/>
      <c r="CO368" s="159"/>
      <c r="CP368" s="174"/>
      <c r="CQ368" s="174"/>
      <c r="CR368" s="174"/>
      <c r="CS368" s="174"/>
      <c r="CT368" s="174"/>
      <c r="CU368" s="174"/>
      <c r="CV368" s="174"/>
      <c r="CW368" s="174"/>
      <c r="CX368" s="174"/>
      <c r="CY368" s="174"/>
      <c r="CZ368" s="174"/>
      <c r="DA368" s="174"/>
      <c r="DB368" s="174"/>
      <c r="DC368" s="174"/>
      <c r="DD368" s="174"/>
      <c r="DE368" s="174"/>
      <c r="DF368" s="174"/>
      <c r="DG368" s="174"/>
      <c r="DH368" s="174"/>
      <c r="DI368" s="174"/>
      <c r="DJ368" s="174"/>
      <c r="DK368" s="174"/>
      <c r="DL368" s="174"/>
      <c r="DM368" s="174"/>
    </row>
    <row r="369" spans="2:117">
      <c r="B369" s="858" t="s">
        <v>2253</v>
      </c>
      <c r="C369" s="93"/>
      <c r="D369" s="17">
        <v>127</v>
      </c>
      <c r="E369" s="17">
        <v>0</v>
      </c>
      <c r="F369" s="17">
        <v>128</v>
      </c>
      <c r="G369" s="17"/>
      <c r="H369" s="18"/>
      <c r="I369" s="17"/>
      <c r="J369" s="19" t="s">
        <v>2254</v>
      </c>
      <c r="K369" s="20">
        <v>0</v>
      </c>
      <c r="L369" s="20">
        <v>0</v>
      </c>
      <c r="M369" s="17"/>
      <c r="N369" s="17"/>
      <c r="O369" s="18"/>
      <c r="P369" s="18"/>
      <c r="Q369" s="18"/>
      <c r="R369" s="374"/>
      <c r="S369" s="17"/>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76"/>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59"/>
      <c r="BS369" s="159"/>
      <c r="BT369" s="159"/>
      <c r="BU369" s="159"/>
      <c r="BV369" s="159"/>
      <c r="BW369" s="159"/>
      <c r="BX369" s="159"/>
      <c r="BY369" s="159"/>
      <c r="BZ369" s="159"/>
      <c r="CA369" s="159"/>
      <c r="CB369" s="159"/>
      <c r="CC369" s="159"/>
      <c r="CD369" s="159"/>
      <c r="CE369" s="159"/>
      <c r="CF369" s="159"/>
      <c r="CG369" s="159"/>
      <c r="CH369" s="159"/>
      <c r="CI369" s="159"/>
      <c r="CJ369" s="159"/>
      <c r="CK369" s="159"/>
      <c r="CL369" s="159"/>
      <c r="CM369" s="159"/>
      <c r="CN369" s="159"/>
      <c r="CO369" s="159"/>
      <c r="CP369" s="174"/>
      <c r="CQ369" s="174"/>
      <c r="CR369" s="174"/>
      <c r="CS369" s="174"/>
      <c r="CT369" s="174"/>
      <c r="CU369" s="174"/>
      <c r="CV369" s="174"/>
      <c r="CW369" s="174"/>
      <c r="CX369" s="174"/>
      <c r="CY369" s="174"/>
      <c r="CZ369" s="174"/>
      <c r="DA369" s="174"/>
      <c r="DB369" s="174"/>
      <c r="DC369" s="174"/>
      <c r="DD369" s="174"/>
      <c r="DE369" s="174"/>
      <c r="DF369" s="174"/>
      <c r="DG369" s="174"/>
      <c r="DH369" s="174"/>
      <c r="DI369" s="174"/>
      <c r="DJ369" s="174"/>
      <c r="DK369" s="174"/>
      <c r="DL369" s="174"/>
      <c r="DM369" s="174"/>
    </row>
    <row r="370" spans="2:117">
      <c r="B370" s="859"/>
      <c r="C370" s="93"/>
      <c r="D370" s="17"/>
      <c r="E370" s="17"/>
      <c r="F370" s="17"/>
      <c r="G370" s="17"/>
      <c r="H370" s="18"/>
      <c r="I370" s="17"/>
      <c r="J370" s="19"/>
      <c r="K370" s="20"/>
      <c r="L370" s="20"/>
      <c r="M370" s="17"/>
      <c r="N370" s="17"/>
      <c r="O370" s="18"/>
      <c r="P370" s="18"/>
      <c r="Q370" s="18"/>
      <c r="R370" s="374"/>
      <c r="S370" s="17"/>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76"/>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59"/>
      <c r="BS370" s="159"/>
      <c r="BT370" s="159"/>
      <c r="BU370" s="159"/>
      <c r="BV370" s="159"/>
      <c r="BW370" s="159"/>
      <c r="BX370" s="159"/>
      <c r="BY370" s="159"/>
      <c r="BZ370" s="159"/>
      <c r="CA370" s="159"/>
      <c r="CB370" s="159"/>
      <c r="CC370" s="159"/>
      <c r="CD370" s="159"/>
      <c r="CE370" s="159"/>
      <c r="CF370" s="159"/>
      <c r="CG370" s="159"/>
      <c r="CH370" s="159"/>
      <c r="CI370" s="159"/>
      <c r="CJ370" s="159"/>
      <c r="CK370" s="159"/>
      <c r="CL370" s="159"/>
      <c r="CM370" s="159"/>
      <c r="CN370" s="159"/>
      <c r="CO370" s="159"/>
      <c r="CP370" s="174"/>
      <c r="CQ370" s="174"/>
      <c r="CR370" s="174"/>
      <c r="CS370" s="174"/>
      <c r="CT370" s="174"/>
      <c r="CU370" s="174"/>
      <c r="CV370" s="174"/>
      <c r="CW370" s="174"/>
      <c r="CX370" s="174"/>
      <c r="CY370" s="174"/>
      <c r="CZ370" s="174"/>
      <c r="DA370" s="174"/>
      <c r="DB370" s="174"/>
      <c r="DC370" s="174"/>
      <c r="DD370" s="174"/>
      <c r="DE370" s="174"/>
      <c r="DF370" s="174"/>
      <c r="DG370" s="174"/>
      <c r="DH370" s="174"/>
      <c r="DI370" s="174"/>
      <c r="DJ370" s="174"/>
      <c r="DK370" s="174"/>
      <c r="DL370" s="174"/>
      <c r="DM370" s="174"/>
    </row>
    <row r="371" spans="2:117">
      <c r="B371" s="859"/>
      <c r="C371" s="93"/>
      <c r="D371" s="17"/>
      <c r="E371" s="17"/>
      <c r="F371" s="17"/>
      <c r="G371" s="17"/>
      <c r="H371" s="18"/>
      <c r="I371" s="17"/>
      <c r="J371" s="19"/>
      <c r="K371" s="20"/>
      <c r="L371" s="20"/>
      <c r="M371" s="17"/>
      <c r="N371" s="17"/>
      <c r="O371" s="18"/>
      <c r="P371" s="18"/>
      <c r="Q371" s="18"/>
      <c r="R371" s="374"/>
      <c r="S371" s="17"/>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76"/>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59"/>
      <c r="BS371" s="159"/>
      <c r="BT371" s="159"/>
      <c r="BU371" s="159"/>
      <c r="BV371" s="159"/>
      <c r="BW371" s="159"/>
      <c r="BX371" s="159"/>
      <c r="BY371" s="159"/>
      <c r="BZ371" s="159"/>
      <c r="CA371" s="159"/>
      <c r="CB371" s="159"/>
      <c r="CC371" s="159"/>
      <c r="CD371" s="159"/>
      <c r="CE371" s="159"/>
      <c r="CF371" s="159"/>
      <c r="CG371" s="159"/>
      <c r="CH371" s="159"/>
      <c r="CI371" s="159"/>
      <c r="CJ371" s="159"/>
      <c r="CK371" s="159"/>
      <c r="CL371" s="159"/>
      <c r="CM371" s="159"/>
      <c r="CN371" s="159"/>
      <c r="CO371" s="159"/>
      <c r="CP371" s="174"/>
      <c r="CQ371" s="174"/>
      <c r="CR371" s="174"/>
      <c r="CS371" s="174"/>
      <c r="CT371" s="174"/>
      <c r="CU371" s="174"/>
      <c r="CV371" s="174"/>
      <c r="CW371" s="174"/>
      <c r="CX371" s="174"/>
      <c r="CY371" s="174"/>
      <c r="CZ371" s="174"/>
      <c r="DA371" s="174"/>
      <c r="DB371" s="174"/>
      <c r="DC371" s="174"/>
      <c r="DD371" s="174"/>
      <c r="DE371" s="174"/>
      <c r="DF371" s="174"/>
      <c r="DG371" s="174"/>
      <c r="DH371" s="174"/>
      <c r="DI371" s="174"/>
      <c r="DJ371" s="174"/>
      <c r="DK371" s="174"/>
      <c r="DL371" s="174"/>
      <c r="DM371" s="174"/>
    </row>
    <row r="372" spans="2:117">
      <c r="B372" s="859"/>
      <c r="C372" s="93"/>
      <c r="D372" s="17"/>
      <c r="E372" s="17"/>
      <c r="F372" s="17"/>
      <c r="G372" s="17"/>
      <c r="H372" s="18"/>
      <c r="I372" s="17"/>
      <c r="J372" s="19"/>
      <c r="K372" s="20"/>
      <c r="L372" s="20"/>
      <c r="M372" s="17"/>
      <c r="N372" s="17"/>
      <c r="O372" s="18"/>
      <c r="P372" s="18"/>
      <c r="Q372" s="18"/>
      <c r="R372" s="374"/>
      <c r="S372" s="17"/>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76"/>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59"/>
      <c r="BS372" s="159"/>
      <c r="BT372" s="159"/>
      <c r="BU372" s="159"/>
      <c r="BV372" s="159"/>
      <c r="BW372" s="159"/>
      <c r="BX372" s="159"/>
      <c r="BY372" s="159"/>
      <c r="BZ372" s="159"/>
      <c r="CA372" s="159"/>
      <c r="CB372" s="159"/>
      <c r="CC372" s="159"/>
      <c r="CD372" s="159"/>
      <c r="CE372" s="159"/>
      <c r="CF372" s="159"/>
      <c r="CG372" s="159"/>
      <c r="CH372" s="159"/>
      <c r="CI372" s="159"/>
      <c r="CJ372" s="159"/>
      <c r="CK372" s="159"/>
      <c r="CL372" s="159"/>
      <c r="CM372" s="159"/>
      <c r="CN372" s="159"/>
      <c r="CO372" s="159"/>
      <c r="CP372" s="174"/>
      <c r="CQ372" s="174"/>
      <c r="CR372" s="174"/>
      <c r="CS372" s="174"/>
      <c r="CT372" s="174"/>
      <c r="CU372" s="174"/>
      <c r="CV372" s="174"/>
      <c r="CW372" s="174"/>
      <c r="CX372" s="174"/>
      <c r="CY372" s="174"/>
      <c r="CZ372" s="174"/>
      <c r="DA372" s="174"/>
      <c r="DB372" s="174"/>
      <c r="DC372" s="174"/>
      <c r="DD372" s="174"/>
      <c r="DE372" s="174"/>
      <c r="DF372" s="174"/>
      <c r="DG372" s="174"/>
      <c r="DH372" s="174"/>
      <c r="DI372" s="174"/>
      <c r="DJ372" s="174"/>
      <c r="DK372" s="174"/>
      <c r="DL372" s="174"/>
      <c r="DM372" s="174"/>
    </row>
    <row r="373" spans="2:117">
      <c r="B373" s="859"/>
      <c r="C373" s="93"/>
      <c r="D373" s="17"/>
      <c r="E373" s="17"/>
      <c r="F373" s="17"/>
      <c r="G373" s="17"/>
      <c r="H373" s="18"/>
      <c r="I373" s="17"/>
      <c r="J373" s="19"/>
      <c r="K373" s="20"/>
      <c r="L373" s="20"/>
      <c r="M373" s="17"/>
      <c r="N373" s="17"/>
      <c r="O373" s="18"/>
      <c r="P373" s="18"/>
      <c r="Q373" s="18"/>
      <c r="R373" s="374"/>
      <c r="S373" s="17"/>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76"/>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59"/>
      <c r="BS373" s="159"/>
      <c r="BT373" s="159"/>
      <c r="BU373" s="159"/>
      <c r="BV373" s="159"/>
      <c r="BW373" s="159"/>
      <c r="BX373" s="159"/>
      <c r="BY373" s="159"/>
      <c r="BZ373" s="159"/>
      <c r="CA373" s="159"/>
      <c r="CB373" s="159"/>
      <c r="CC373" s="159"/>
      <c r="CD373" s="159"/>
      <c r="CE373" s="159"/>
      <c r="CF373" s="159"/>
      <c r="CG373" s="159"/>
      <c r="CH373" s="159"/>
      <c r="CI373" s="159"/>
      <c r="CJ373" s="159"/>
      <c r="CK373" s="159"/>
      <c r="CL373" s="159"/>
      <c r="CM373" s="159"/>
      <c r="CN373" s="159"/>
      <c r="CO373" s="159"/>
      <c r="CP373" s="174"/>
      <c r="CQ373" s="174"/>
      <c r="CR373" s="174"/>
      <c r="CS373" s="174"/>
      <c r="CT373" s="174"/>
      <c r="CU373" s="174"/>
      <c r="CV373" s="174"/>
      <c r="CW373" s="174"/>
      <c r="CX373" s="174"/>
      <c r="CY373" s="174"/>
      <c r="CZ373" s="174"/>
      <c r="DA373" s="174"/>
      <c r="DB373" s="174"/>
      <c r="DC373" s="174"/>
      <c r="DD373" s="174"/>
      <c r="DE373" s="174"/>
      <c r="DF373" s="174"/>
      <c r="DG373" s="174"/>
      <c r="DH373" s="174"/>
      <c r="DI373" s="174"/>
      <c r="DJ373" s="174"/>
      <c r="DK373" s="174"/>
      <c r="DL373" s="174"/>
      <c r="DM373" s="174"/>
    </row>
    <row r="374" spans="2:117" ht="16.5" thickBot="1">
      <c r="B374" s="860"/>
      <c r="C374" s="93"/>
      <c r="D374" s="17"/>
      <c r="E374" s="17"/>
      <c r="F374" s="17"/>
      <c r="G374" s="17"/>
      <c r="H374" s="18"/>
      <c r="I374" s="17"/>
      <c r="J374" s="19" t="s">
        <v>2255</v>
      </c>
      <c r="K374" s="20"/>
      <c r="L374" s="20"/>
      <c r="M374" s="17"/>
      <c r="N374" s="17"/>
      <c r="O374" s="18"/>
      <c r="P374" s="18"/>
      <c r="Q374" s="18"/>
      <c r="R374" s="374"/>
      <c r="S374" s="17"/>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76"/>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59"/>
      <c r="BS374" s="159"/>
      <c r="BT374" s="159"/>
      <c r="BU374" s="159"/>
      <c r="BV374" s="159"/>
      <c r="BW374" s="159"/>
      <c r="BX374" s="159"/>
      <c r="BY374" s="159"/>
      <c r="BZ374" s="159"/>
      <c r="CA374" s="159"/>
      <c r="CB374" s="159"/>
      <c r="CC374" s="159"/>
      <c r="CD374" s="159"/>
      <c r="CE374" s="159"/>
      <c r="CF374" s="159"/>
      <c r="CG374" s="159"/>
      <c r="CH374" s="159"/>
      <c r="CI374" s="159"/>
      <c r="CJ374" s="159"/>
      <c r="CK374" s="159"/>
      <c r="CL374" s="159"/>
      <c r="CM374" s="159"/>
      <c r="CN374" s="159"/>
      <c r="CO374" s="159"/>
      <c r="CP374" s="174"/>
      <c r="CQ374" s="174"/>
      <c r="CR374" s="174"/>
      <c r="CS374" s="174"/>
      <c r="CT374" s="174"/>
      <c r="CU374" s="174"/>
      <c r="CV374" s="174"/>
      <c r="CW374" s="174"/>
      <c r="CX374" s="174"/>
      <c r="CY374" s="174"/>
      <c r="CZ374" s="174"/>
      <c r="DA374" s="174"/>
      <c r="DB374" s="174"/>
      <c r="DC374" s="174"/>
      <c r="DD374" s="174"/>
      <c r="DE374" s="174"/>
      <c r="DF374" s="174"/>
      <c r="DG374" s="174"/>
      <c r="DH374" s="174"/>
      <c r="DI374" s="174"/>
      <c r="DJ374" s="174"/>
      <c r="DK374" s="174"/>
      <c r="DL374" s="174"/>
      <c r="DM374" s="174"/>
    </row>
  </sheetData>
  <mergeCells count="14">
    <mergeCell ref="S349:S352"/>
    <mergeCell ref="B353:B358"/>
    <mergeCell ref="B365:B368"/>
    <mergeCell ref="B359:B364"/>
    <mergeCell ref="B369:B374"/>
    <mergeCell ref="B349:B352"/>
    <mergeCell ref="BR1:DM1"/>
    <mergeCell ref="S342:S347"/>
    <mergeCell ref="B3:B29"/>
    <mergeCell ref="B30:B43"/>
    <mergeCell ref="B45:B48"/>
    <mergeCell ref="B49:B96"/>
    <mergeCell ref="B336:B348"/>
    <mergeCell ref="R8:R10"/>
  </mergeCells>
  <phoneticPr fontId="10" type="noConversion"/>
  <hyperlinks>
    <hyperlink ref="U5" location="'TRNG Config'!A1" display="use A0 TRNG config, until new CZ data avilable" xr:uid="{AE9E885E-0A24-48CA-B459-2D9130D04C46}"/>
    <hyperlink ref="U8" location="'GDET Config'!A1" display="Use A1 GDET config until new cz data available" xr:uid="{131FDBB0-BB03-407D-8F26-330AF3EC4B16}"/>
    <hyperlink ref="Q5" location="'TRNG Config'!A1" display="use A0 TRNG config, until new CZ data avilable" xr:uid="{D935F6AF-48EB-4FD4-9223-203958A74D81}"/>
    <hyperlink ref="Q8" location="'GDET Config'!E1" display="Use A1 GDET config value" xr:uid="{B5E18C2F-8900-41F7-B0F6-D97CF2EE4239}"/>
    <hyperlink ref="Q10" location="'GDET Config'!E1" display="Use A1 GDET config value" xr:uid="{3906C163-5A8E-4769-A663-ECEE18FC5D30}"/>
  </hyperlink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DA31C-6E37-43FE-93D1-A5990997075E}">
  <dimension ref="B1:DM374"/>
  <sheetViews>
    <sheetView zoomScale="60" zoomScaleNormal="60" workbookViewId="0">
      <pane ySplit="1" topLeftCell="A109" activePane="bottomLeft" state="frozen"/>
      <selection pane="bottomLeft" activeCell="I109" sqref="I109"/>
    </sheetView>
  </sheetViews>
  <sheetFormatPr defaultColWidth="11" defaultRowHeight="15.75"/>
  <cols>
    <col min="1" max="1" width="5.125" customWidth="1"/>
    <col min="2" max="2" width="15.875" customWidth="1"/>
    <col min="3" max="3" width="15.875" style="4" customWidth="1"/>
    <col min="4" max="4" width="6.625" style="4" customWidth="1"/>
    <col min="5" max="5" width="5.875" style="4" customWidth="1"/>
    <col min="6" max="6" width="6.25" style="4" customWidth="1"/>
    <col min="7" max="7" width="13.625" style="4" customWidth="1"/>
    <col min="8" max="8" width="7.5" style="5" customWidth="1"/>
    <col min="9" max="9" width="37.125" style="4" customWidth="1"/>
    <col min="10" max="10" width="24.5" style="6" customWidth="1"/>
    <col min="11" max="11" width="7" style="4" customWidth="1"/>
    <col min="12" max="12" width="7.5" style="4" customWidth="1"/>
    <col min="13" max="13" width="36.375" style="4" customWidth="1"/>
    <col min="14" max="14" width="23" style="4" customWidth="1"/>
    <col min="15" max="15" width="19.5" style="5" customWidth="1"/>
    <col min="16" max="16" width="11.625" style="5" customWidth="1"/>
    <col min="17" max="17" width="22.875" style="5" customWidth="1"/>
    <col min="18" max="18" width="29.625" style="377" customWidth="1"/>
    <col min="19" max="19" width="57.25" style="83" customWidth="1"/>
    <col min="20" max="20" width="18" customWidth="1"/>
    <col min="21" max="21" width="19.125" style="33" customWidth="1"/>
    <col min="22" max="22" width="19.75" hidden="1" customWidth="1"/>
    <col min="23" max="23" width="18.625" hidden="1" customWidth="1"/>
    <col min="24" max="24" width="19.375" hidden="1" customWidth="1"/>
    <col min="25" max="25" width="19.625" hidden="1" customWidth="1"/>
    <col min="26" max="26" width="17.75" hidden="1" customWidth="1"/>
    <col min="27" max="27" width="19.125" hidden="1" customWidth="1"/>
    <col min="28" max="28" width="18.25" hidden="1" customWidth="1"/>
    <col min="29" max="29" width="19.375" hidden="1" customWidth="1"/>
    <col min="30" max="30" width="18.75" hidden="1" customWidth="1"/>
    <col min="31" max="31" width="19.5" hidden="1" customWidth="1"/>
    <col min="32" max="32" width="19.875" hidden="1" customWidth="1"/>
    <col min="33" max="33" width="18.125" hidden="1" customWidth="1"/>
    <col min="34" max="34" width="19.5" customWidth="1"/>
    <col min="35" max="35" width="19" customWidth="1"/>
    <col min="36" max="36" width="18.625" customWidth="1"/>
    <col min="37" max="37" width="18.25" customWidth="1"/>
    <col min="38" max="38" width="19.75" customWidth="1"/>
    <col min="39" max="39" width="20.625" customWidth="1"/>
    <col min="40" max="40" width="20.375" customWidth="1"/>
    <col min="41" max="41" width="21.25" customWidth="1"/>
    <col min="42" max="42" width="20.25" customWidth="1"/>
    <col min="43" max="43" width="21.875" customWidth="1"/>
    <col min="44" max="44" width="19.375" customWidth="1"/>
    <col min="45" max="45" width="19.625" customWidth="1"/>
    <col min="46" max="46" width="18.5" customWidth="1"/>
    <col min="47" max="47" width="21.25" customWidth="1"/>
    <col min="48" max="48" width="21.5" customWidth="1"/>
    <col min="49" max="49" width="17.625" customWidth="1"/>
    <col min="50" max="50" width="16.25" customWidth="1"/>
    <col min="51" max="51" width="17.75" customWidth="1"/>
    <col min="52" max="52" width="19" customWidth="1"/>
    <col min="53" max="53" width="18.25" customWidth="1"/>
    <col min="54" max="54" width="18" customWidth="1"/>
    <col min="55" max="55" width="18.375" customWidth="1"/>
    <col min="56" max="56" width="20.125" customWidth="1"/>
    <col min="57" max="57" width="18.5" customWidth="1"/>
    <col min="58" max="58" width="17.125" customWidth="1"/>
    <col min="59" max="59" width="16.625" customWidth="1"/>
    <col min="60" max="60" width="18" customWidth="1"/>
    <col min="61" max="61" width="17.125" customWidth="1"/>
    <col min="62" max="62" width="17.375" customWidth="1"/>
    <col min="63" max="63" width="18" customWidth="1"/>
    <col min="64" max="64" width="18.875" customWidth="1"/>
    <col min="65" max="65" width="22.625" customWidth="1"/>
    <col min="66" max="66" width="22.125" customWidth="1"/>
    <col min="67" max="67" width="22.375" customWidth="1"/>
    <col min="68" max="68" width="22.25" customWidth="1"/>
    <col min="69" max="69" width="20.25" customWidth="1"/>
    <col min="70" max="71" width="20.5" customWidth="1"/>
    <col min="72" max="73" width="19.625" customWidth="1"/>
    <col min="74" max="74" width="19.375" customWidth="1"/>
    <col min="75" max="75" width="20.375" customWidth="1"/>
    <col min="76" max="76" width="19.75" customWidth="1"/>
    <col min="77" max="77" width="19.5" customWidth="1"/>
    <col min="78" max="78" width="20.625" customWidth="1"/>
    <col min="79" max="79" width="19.625" customWidth="1"/>
    <col min="80" max="80" width="20.375" customWidth="1"/>
    <col min="81" max="81" width="18.5" customWidth="1"/>
    <col min="82" max="83" width="20.375" customWidth="1"/>
    <col min="84" max="84" width="19.875" customWidth="1"/>
    <col min="85" max="85" width="20" customWidth="1"/>
    <col min="86" max="87" width="20.625" customWidth="1"/>
    <col min="88" max="88" width="19" customWidth="1"/>
    <col min="89" max="89" width="20.125" customWidth="1"/>
    <col min="90" max="90" width="19.75" customWidth="1"/>
    <col min="91" max="91" width="20.375" customWidth="1"/>
    <col min="92" max="92" width="20.125" customWidth="1"/>
    <col min="93" max="93" width="21.625" customWidth="1"/>
    <col min="94" max="94" width="21.125" customWidth="1"/>
    <col min="95" max="95" width="21.875" customWidth="1"/>
    <col min="96" max="96" width="21.75" customWidth="1"/>
    <col min="97" max="97" width="22.125" customWidth="1"/>
    <col min="98" max="98" width="20.375" customWidth="1"/>
    <col min="99" max="99" width="19.625" customWidth="1"/>
    <col min="100" max="100" width="21.125" customWidth="1"/>
    <col min="101" max="101" width="21.5" customWidth="1"/>
    <col min="102" max="102" width="17.5" customWidth="1"/>
    <col min="103" max="103" width="19.625" customWidth="1"/>
    <col min="104" max="104" width="18.875" customWidth="1"/>
    <col min="105" max="105" width="20" customWidth="1"/>
    <col min="106" max="106" width="22.75" customWidth="1"/>
    <col min="107" max="107" width="21.5" customWidth="1"/>
    <col min="108" max="108" width="19.25" customWidth="1"/>
    <col min="109" max="109" width="18.375" customWidth="1"/>
    <col min="110" max="110" width="21" customWidth="1"/>
    <col min="111" max="111" width="18.875" customWidth="1"/>
    <col min="112" max="112" width="16.875" customWidth="1"/>
    <col min="113" max="113" width="19.5" customWidth="1"/>
    <col min="114" max="114" width="18" customWidth="1"/>
    <col min="115" max="115" width="18.25" customWidth="1"/>
    <col min="116" max="116" width="19" customWidth="1"/>
    <col min="117" max="117" width="18.125" customWidth="1"/>
  </cols>
  <sheetData>
    <row r="1" spans="2:117" s="369" customFormat="1" ht="93.75" customHeight="1">
      <c r="B1" s="362" t="s">
        <v>1443</v>
      </c>
      <c r="C1" s="363" t="s">
        <v>1444</v>
      </c>
      <c r="D1" s="363" t="s">
        <v>1445</v>
      </c>
      <c r="E1" s="363" t="s">
        <v>1446</v>
      </c>
      <c r="F1" s="363" t="s">
        <v>1447</v>
      </c>
      <c r="G1" s="363" t="s">
        <v>1448</v>
      </c>
      <c r="H1" s="364" t="s">
        <v>1449</v>
      </c>
      <c r="I1" s="363" t="s">
        <v>1450</v>
      </c>
      <c r="J1" s="365" t="s">
        <v>1451</v>
      </c>
      <c r="K1" s="364" t="s">
        <v>1452</v>
      </c>
      <c r="L1" s="364" t="s">
        <v>1453</v>
      </c>
      <c r="M1" s="363" t="s">
        <v>1454</v>
      </c>
      <c r="N1" s="366" t="s">
        <v>1455</v>
      </c>
      <c r="O1" s="364" t="s">
        <v>1456</v>
      </c>
      <c r="P1" s="367" t="s">
        <v>1457</v>
      </c>
      <c r="Q1" s="391" t="s">
        <v>1458</v>
      </c>
      <c r="R1" s="367" t="s">
        <v>1459</v>
      </c>
      <c r="S1" s="368" t="s">
        <v>3</v>
      </c>
      <c r="T1" s="369" t="s">
        <v>1460</v>
      </c>
      <c r="U1" s="370" t="s">
        <v>1461</v>
      </c>
      <c r="V1" s="371" t="str">
        <f>nirvana1_phantom_1P02G!E3</f>
        <v>MCXN947VDFT</v>
      </c>
      <c r="W1" s="371" t="str">
        <f>nirvana1_phantom_1P02G!F3</f>
        <v>MCXN947VPBT</v>
      </c>
      <c r="X1" s="371" t="str">
        <f>nirvana1_phantom_1P02G!G3</f>
        <v>MCXN947VKLT</v>
      </c>
      <c r="Y1" s="371" t="str">
        <f>nirvana1_phantom_1P02G!I3</f>
        <v>MCXN946VDFT</v>
      </c>
      <c r="Z1" s="371" t="str">
        <f>nirvana1_phantom_1P02G!J3</f>
        <v>MCXN946VPBT</v>
      </c>
      <c r="AA1" s="371" t="str">
        <f>nirvana1_phantom_1P02G!K3</f>
        <v>MCXN946VKLT</v>
      </c>
      <c r="AB1" s="371" t="str">
        <f>nirvana1_phantom_1P02G!M3</f>
        <v>MCXN547VDFT</v>
      </c>
      <c r="AC1" s="371" t="str">
        <f>nirvana1_phantom_1P02G!N3</f>
        <v>MCXN547VPBT</v>
      </c>
      <c r="AD1" s="371" t="str">
        <f>nirvana1_phantom_1P02G!O3</f>
        <v>MCXN547VKLT</v>
      </c>
      <c r="AE1" s="371" t="str">
        <f>nirvana1_phantom_1P02G!Q3</f>
        <v>MCXN546VDFT</v>
      </c>
      <c r="AF1" s="371" t="str">
        <f>nirvana1_phantom_1P02G!R3</f>
        <v>MCXN546VPBT</v>
      </c>
      <c r="AG1" s="371" t="str">
        <f>nirvana1_phantom_1P02G!S3</f>
        <v>MCXN546VKLT</v>
      </c>
      <c r="AH1" s="371" t="str">
        <f>nirvana1_phantom_1P02G!T3</f>
        <v>MCXN546VABR</v>
      </c>
      <c r="AI1" s="371" t="str">
        <f>nirvana1_phantom_1P02G!U3</f>
        <v>MCXN527VDFT</v>
      </c>
      <c r="AJ1" s="371" t="str">
        <f>nirvana1_phantom_1P02G!V3</f>
        <v>MCXN527VKLT</v>
      </c>
      <c r="BR1" s="839" t="s">
        <v>1462</v>
      </c>
      <c r="BS1" s="840"/>
      <c r="BT1" s="840"/>
      <c r="BU1" s="840"/>
      <c r="BV1" s="840"/>
      <c r="BW1" s="840"/>
      <c r="BX1" s="840"/>
      <c r="BY1" s="840"/>
      <c r="BZ1" s="840"/>
      <c r="CA1" s="840"/>
      <c r="CB1" s="840"/>
      <c r="CC1" s="840"/>
      <c r="CD1" s="840"/>
      <c r="CE1" s="840"/>
      <c r="CF1" s="840"/>
      <c r="CG1" s="840"/>
      <c r="CH1" s="840"/>
      <c r="CI1" s="840"/>
      <c r="CJ1" s="840"/>
      <c r="CK1" s="840"/>
      <c r="CL1" s="840"/>
      <c r="CM1" s="840"/>
      <c r="CN1" s="840"/>
      <c r="CO1" s="840"/>
      <c r="CP1" s="840"/>
      <c r="CQ1" s="840"/>
      <c r="CR1" s="840"/>
      <c r="CS1" s="840"/>
      <c r="CT1" s="840"/>
      <c r="CU1" s="840"/>
      <c r="CV1" s="840"/>
      <c r="CW1" s="840"/>
      <c r="CX1" s="840"/>
      <c r="CY1" s="840"/>
      <c r="CZ1" s="840"/>
      <c r="DA1" s="840"/>
      <c r="DB1" s="840"/>
      <c r="DC1" s="840"/>
      <c r="DD1" s="840"/>
      <c r="DE1" s="840"/>
      <c r="DF1" s="840"/>
      <c r="DG1" s="840"/>
      <c r="DH1" s="840"/>
      <c r="DI1" s="840"/>
      <c r="DJ1" s="840"/>
      <c r="DK1" s="840"/>
      <c r="DL1" s="840"/>
      <c r="DM1" s="841"/>
    </row>
    <row r="2" spans="2:117">
      <c r="B2" s="14"/>
      <c r="C2" s="7"/>
      <c r="D2" s="7"/>
      <c r="E2" s="7"/>
      <c r="F2" s="7"/>
      <c r="G2" s="7"/>
      <c r="H2" s="8"/>
      <c r="I2" s="7"/>
      <c r="J2" s="15"/>
      <c r="K2" s="16"/>
      <c r="L2" s="16"/>
      <c r="M2" s="7"/>
      <c r="N2" s="7"/>
      <c r="O2" s="8"/>
      <c r="P2" s="8"/>
      <c r="Q2" s="8"/>
      <c r="R2" s="372"/>
      <c r="S2" s="80"/>
      <c r="V2" s="159" t="str">
        <f>nirvana1_phantom_1P02G!E3</f>
        <v>MCXN947VDFT</v>
      </c>
      <c r="W2" s="159" t="str">
        <f>nirvana1_phantom_1P02G!F3</f>
        <v>MCXN947VPBT</v>
      </c>
      <c r="X2" s="159" t="str">
        <f>nirvana1_phantom_1P02G!G3</f>
        <v>MCXN947VKLT</v>
      </c>
      <c r="Y2" s="159" t="str">
        <f>nirvana1_phantom_1P02G!I3</f>
        <v>MCXN946VDFT</v>
      </c>
      <c r="Z2" s="159" t="str">
        <f>nirvana1_phantom_1P02G!J3</f>
        <v>MCXN946VPBT</v>
      </c>
      <c r="AA2" s="159" t="str">
        <f>nirvana1_phantom_1P02G!K3</f>
        <v>MCXN946VKLT</v>
      </c>
      <c r="AB2" s="159" t="str">
        <f>nirvana1_phantom_1P02G!M3</f>
        <v>MCXN547VDFT</v>
      </c>
      <c r="AC2" s="159" t="str">
        <f>nirvana1_phantom_1P02G!N3</f>
        <v>MCXN547VPBT</v>
      </c>
      <c r="AD2" s="159" t="str">
        <f>nirvana1_phantom_1P02G!O3</f>
        <v>MCXN547VKLT</v>
      </c>
      <c r="AE2" s="159" t="str">
        <f>nirvana1_phantom_1P02G!Q3</f>
        <v>MCXN546VDFT</v>
      </c>
      <c r="AF2" s="159" t="str">
        <f>nirvana1_phantom_1P02G!R3</f>
        <v>MCXN546VPBT</v>
      </c>
      <c r="AG2" s="159" t="str">
        <f>nirvana1_phantom_1P02G!S3</f>
        <v>MCXN546VKLT</v>
      </c>
      <c r="AH2" s="159" t="str">
        <f>nirvana1_phantom_1P02G!T3</f>
        <v>MCXN546VABR</v>
      </c>
      <c r="AI2" s="159" t="str">
        <f>nirvana1_phantom_1P02G!U3</f>
        <v>MCXN527VDFT</v>
      </c>
      <c r="AJ2" s="159" t="str">
        <f>nirvana1_phantom_1P02G!V3</f>
        <v>MCXN527VKLT</v>
      </c>
      <c r="AK2" s="159" t="str">
        <f>nirvana1_phantom_1P02G!X3</f>
        <v>MCXN526VDFT</v>
      </c>
      <c r="AL2" s="159" t="str">
        <f>nirvana1_phantom_1P02G!Y3</f>
        <v>MCXN526VKLT</v>
      </c>
      <c r="AM2" s="159" t="str">
        <f>nirvana1_phantom_1P02G!AA3</f>
        <v>MCXN556SCDFT</v>
      </c>
      <c r="AN2" s="159" t="str">
        <f>nirvana1_phantom_1P02G!AB3</f>
        <v>MCXN247VDFT</v>
      </c>
      <c r="AO2" s="159" t="str">
        <f>nirvana1_phantom_1P02G!AC3</f>
        <v>MCXN247VKLT</v>
      </c>
      <c r="AP2" s="159" t="str">
        <f>nirvana1_phantom_1P02G!AD3</f>
        <v>MCXN247VPBT</v>
      </c>
      <c r="AQ2" s="159" t="str">
        <f>nirvana1_phantom_1P02G!AE3</f>
        <v>MCXN247VABR</v>
      </c>
      <c r="AR2" s="159" t="str">
        <f>nirvana1_phantom_1P02G!AG3</f>
        <v>MCXN537VDFT</v>
      </c>
      <c r="AS2" s="176" t="str">
        <f>nirvana1_phantom_1P02G!AH3</f>
        <v>MCXN537VPBT</v>
      </c>
      <c r="AT2" s="174" t="str">
        <f>nirvana1_phantom_1P02G!AI3</f>
        <v>MCXN537VKLT</v>
      </c>
      <c r="AU2" s="174" t="str">
        <f>nirvana1_phantom_1P02G!AJ3</f>
        <v>MCXN537VABR</v>
      </c>
      <c r="AV2" s="174" t="str">
        <f>nirvana1_phantom_1P02G!AK3</f>
        <v>MCXN536VDFT</v>
      </c>
      <c r="AW2" s="174" t="str">
        <f>nirvana1_phantom_1P02G!AL3</f>
        <v>MCXN536VPBT</v>
      </c>
      <c r="AX2" s="174" t="str">
        <f>nirvana1_phantom_1P02G!AM3</f>
        <v>MCXN536VKLT</v>
      </c>
      <c r="AY2" s="174" t="str">
        <f>nirvana1_phantom_1P02G!AN3</f>
        <v>MCXN536VABR</v>
      </c>
      <c r="AZ2" s="174">
        <f>nirvana1_phantom_1P02G!AO3</f>
        <v>0</v>
      </c>
      <c r="BA2" s="174">
        <f>nirvana1_phantom_1P02G!AP3</f>
        <v>0</v>
      </c>
      <c r="BB2" s="174">
        <f>nirvana1_phantom_1P02G!AQ3</f>
        <v>0</v>
      </c>
      <c r="BC2" s="174">
        <f>nirvana1_phantom_1P02G!AR3</f>
        <v>0</v>
      </c>
      <c r="BD2" s="174">
        <f>nirvana1_phantom_1P02G!AS3</f>
        <v>0</v>
      </c>
      <c r="BE2" s="174">
        <f>nirvana1_phantom_1P02G!AT3</f>
        <v>0</v>
      </c>
      <c r="BF2" s="174">
        <f>nirvana1_phantom_1P02G!AU3</f>
        <v>0</v>
      </c>
      <c r="BG2" s="174">
        <f>nirvana1_phantom_1P02G!AV3</f>
        <v>0</v>
      </c>
      <c r="BH2" s="174">
        <f>nirvana1_phantom_1P02G!AW3</f>
        <v>0</v>
      </c>
      <c r="BI2" s="174">
        <f>nirvana1_phantom_1P02G!AX3</f>
        <v>0</v>
      </c>
      <c r="BJ2" s="174">
        <f>nirvana1_phantom_1P02G!AY3</f>
        <v>0</v>
      </c>
      <c r="BK2" s="174">
        <f>nirvana1_phantom_1P02G!AZ3</f>
        <v>0</v>
      </c>
      <c r="BL2" s="174">
        <f>nirvana1_phantom_1P02G!BA3</f>
        <v>0</v>
      </c>
      <c r="BM2" s="174">
        <f>nirvana1_phantom_1P02G!BB3</f>
        <v>0</v>
      </c>
      <c r="BN2" s="174">
        <f>nirvana1_phantom_1P02G!BC3</f>
        <v>0</v>
      </c>
      <c r="BO2" s="174">
        <f>nirvana1_phantom_1P02G!BD3</f>
        <v>0</v>
      </c>
      <c r="BP2" s="174">
        <f>nirvana1_phantom_1P02G!BE3</f>
        <v>0</v>
      </c>
      <c r="BQ2" s="174">
        <f>nirvana1_phantom_1P02G!BF3</f>
        <v>0</v>
      </c>
      <c r="BR2" s="195" t="str">
        <f>nirvana1_phantom_1P02G!E19</f>
        <v>4'h8</v>
      </c>
      <c r="BS2" s="195" t="str">
        <f>nirvana1_phantom_1P02G!F19</f>
        <v>4'h8</v>
      </c>
      <c r="BT2" s="195" t="str">
        <f>nirvana1_phantom_1P02G!G19</f>
        <v>4'h8</v>
      </c>
      <c r="BU2" s="195" t="str">
        <f>nirvana1_phantom_1P02G!I19</f>
        <v>4'h6</v>
      </c>
      <c r="BV2" s="195" t="str">
        <f>nirvana1_phantom_1P02G!J19</f>
        <v>4'h6</v>
      </c>
      <c r="BW2" s="195" t="str">
        <f>nirvana1_phantom_1P02G!K19</f>
        <v>4'h6</v>
      </c>
      <c r="BX2" s="195" t="str">
        <f>nirvana1_phantom_1P02G!M19</f>
        <v>4'h8</v>
      </c>
      <c r="BY2" s="195" t="str">
        <f>nirvana1_phantom_1P02G!N19</f>
        <v>4'h8</v>
      </c>
      <c r="BZ2" s="195" t="str">
        <f>nirvana1_phantom_1P02G!O19</f>
        <v>4'h8</v>
      </c>
      <c r="CA2" s="195" t="str">
        <f>nirvana1_phantom_1P02G!Q19</f>
        <v>4'h6</v>
      </c>
      <c r="CB2" s="195" t="str">
        <f>nirvana1_phantom_1P02G!R19</f>
        <v>4'h6</v>
      </c>
      <c r="CC2" s="195" t="str">
        <f>nirvana1_phantom_1P02G!S19</f>
        <v>4'h6</v>
      </c>
      <c r="CD2" s="195" t="str">
        <f>nirvana1_phantom_1P02G!T19</f>
        <v>4'h6</v>
      </c>
      <c r="CE2" s="195" t="str">
        <f>nirvana1_phantom_1P02G!U19</f>
        <v>4'h8</v>
      </c>
      <c r="CF2" s="195" t="str">
        <f>nirvana1_phantom_1P02G!V19</f>
        <v>4'h8</v>
      </c>
      <c r="CG2" s="195" t="str">
        <f>nirvana1_phantom_1P02G!X19</f>
        <v>4'h6</v>
      </c>
      <c r="CH2" s="195" t="str">
        <f>nirvana1_phantom_1P02G!Y19</f>
        <v>4'h6</v>
      </c>
      <c r="CI2" s="195" t="str">
        <f>nirvana1_phantom_1P02G!AA19</f>
        <v>4'h6</v>
      </c>
      <c r="CJ2" s="195" t="str">
        <f>nirvana1_phantom_1P02G!AB19</f>
        <v>4'h8</v>
      </c>
      <c r="CK2" s="195" t="str">
        <f>nirvana1_phantom_1P02G!AC19</f>
        <v>4'h8</v>
      </c>
      <c r="CL2" s="195" t="str">
        <f>nirvana1_phantom_1P02G!AD19</f>
        <v>4'h8</v>
      </c>
      <c r="CM2" s="195" t="str">
        <f>nirvana1_phantom_1P02G!AE19</f>
        <v>4'h8</v>
      </c>
      <c r="CN2" s="195" t="str">
        <f>nirvana1_phantom_1P02G!AG19</f>
        <v>4'h8</v>
      </c>
      <c r="CO2" s="195" t="str">
        <f>nirvana1_phantom_1P02G!AH19</f>
        <v>4'h8</v>
      </c>
      <c r="CP2" s="196" t="str">
        <f>nirvana1_phantom_1P02G!AI19</f>
        <v>4'h8</v>
      </c>
      <c r="CQ2" s="196" t="str">
        <f>nirvana1_phantom_1P02G!AJ19</f>
        <v>4'h8</v>
      </c>
      <c r="CR2" s="196" t="str">
        <f>nirvana1_phantom_1P02G!AK19</f>
        <v>4'h6</v>
      </c>
      <c r="CS2" s="196" t="str">
        <f>nirvana1_phantom_1P02G!AL19</f>
        <v>4'h6</v>
      </c>
      <c r="CT2" s="196" t="str">
        <f>nirvana1_phantom_1P02G!AM19</f>
        <v>4'h6</v>
      </c>
      <c r="CU2" s="196" t="str">
        <f>nirvana1_phantom_1P02G!AN19</f>
        <v>4'h6</v>
      </c>
      <c r="CV2" s="196">
        <f>nirvana1_phantom_1P02G!AO19</f>
        <v>0</v>
      </c>
      <c r="CW2" s="196">
        <f>nirvana1_phantom_1P02G!AP19</f>
        <v>0</v>
      </c>
      <c r="CX2" s="196">
        <f>nirvana1_phantom_1P02G!AQ19</f>
        <v>0</v>
      </c>
      <c r="CY2" s="196">
        <f>nirvana1_phantom_1P02G!AR19</f>
        <v>0</v>
      </c>
      <c r="CZ2" s="196">
        <f>nirvana1_phantom_1P02G!AS19</f>
        <v>0</v>
      </c>
      <c r="DA2" s="196">
        <f>nirvana1_phantom_1P02G!AT19</f>
        <v>0</v>
      </c>
      <c r="DB2" s="196">
        <f>nirvana1_phantom_1P02G!AU19</f>
        <v>0</v>
      </c>
      <c r="DC2" s="196">
        <f>nirvana1_phantom_1P02G!AV19</f>
        <v>0</v>
      </c>
      <c r="DD2" s="196">
        <f>nirvana1_phantom_1P02G!AW19</f>
        <v>0</v>
      </c>
      <c r="DE2" s="196">
        <f>nirvana1_phantom_1P02G!AX19</f>
        <v>0</v>
      </c>
      <c r="DF2" s="196">
        <f>nirvana1_phantom_1P02G!AY19</f>
        <v>0</v>
      </c>
      <c r="DG2" s="196">
        <f>nirvana1_phantom_1P02G!AZ19</f>
        <v>0</v>
      </c>
      <c r="DH2" s="196">
        <f>nirvana1_phantom_1P02G!BA19</f>
        <v>0</v>
      </c>
      <c r="DI2" s="196">
        <f>nirvana1_phantom_1P02G!BB19</f>
        <v>0</v>
      </c>
      <c r="DJ2" s="196">
        <f>nirvana1_phantom_1P02G!BC19</f>
        <v>0</v>
      </c>
      <c r="DK2" s="196">
        <f>nirvana1_phantom_1P02G!BD19</f>
        <v>0</v>
      </c>
      <c r="DL2" s="196">
        <f>nirvana1_phantom_1P02G!BE19</f>
        <v>0</v>
      </c>
      <c r="DM2" s="196">
        <f>nirvana1_phantom_1P02G!BF19</f>
        <v>0</v>
      </c>
    </row>
    <row r="3" spans="2:117">
      <c r="B3" s="844" t="s">
        <v>1463</v>
      </c>
      <c r="C3" s="17"/>
      <c r="D3" s="17">
        <v>127</v>
      </c>
      <c r="E3" s="17">
        <v>0</v>
      </c>
      <c r="F3" s="17">
        <v>128</v>
      </c>
      <c r="G3" s="17" t="s">
        <v>1464</v>
      </c>
      <c r="H3" s="18"/>
      <c r="I3" s="17"/>
      <c r="J3" s="19" t="s">
        <v>1465</v>
      </c>
      <c r="K3" s="20">
        <v>0</v>
      </c>
      <c r="L3" s="20">
        <v>0</v>
      </c>
      <c r="M3" s="17"/>
      <c r="N3" s="21" t="s">
        <v>1420</v>
      </c>
      <c r="O3" s="18"/>
      <c r="P3" s="18"/>
      <c r="Q3" s="18"/>
      <c r="R3" s="373" t="s">
        <v>1466</v>
      </c>
      <c r="S3" s="81" t="s">
        <v>1467</v>
      </c>
      <c r="T3" s="209" t="s">
        <v>1468</v>
      </c>
      <c r="U3" s="331" t="s">
        <v>1469</v>
      </c>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76"/>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74"/>
      <c r="CQ3" s="174"/>
      <c r="CR3" s="174"/>
      <c r="CS3" s="174"/>
      <c r="CT3" s="174"/>
      <c r="CU3" s="174"/>
      <c r="CV3" s="174"/>
      <c r="CW3" s="174"/>
      <c r="CX3" s="174"/>
      <c r="CY3" s="174"/>
      <c r="CZ3" s="174"/>
      <c r="DA3" s="174"/>
      <c r="DB3" s="174"/>
      <c r="DC3" s="174"/>
      <c r="DD3" s="174"/>
      <c r="DE3" s="174"/>
      <c r="DF3" s="174"/>
      <c r="DG3" s="174"/>
      <c r="DH3" s="174"/>
      <c r="DI3" s="174"/>
      <c r="DJ3" s="174"/>
      <c r="DK3" s="174"/>
      <c r="DL3" s="174"/>
      <c r="DM3" s="174"/>
    </row>
    <row r="4" spans="2:117" ht="30.75">
      <c r="B4" s="844"/>
      <c r="C4" s="17"/>
      <c r="D4" s="17">
        <v>127</v>
      </c>
      <c r="E4" s="17">
        <v>0</v>
      </c>
      <c r="F4" s="17">
        <v>128</v>
      </c>
      <c r="G4" s="17" t="s">
        <v>1470</v>
      </c>
      <c r="H4" s="18"/>
      <c r="I4" s="17"/>
      <c r="J4" s="19" t="s">
        <v>1471</v>
      </c>
      <c r="K4" s="20"/>
      <c r="L4" s="20"/>
      <c r="M4" s="17"/>
      <c r="N4" s="21" t="s">
        <v>1423</v>
      </c>
      <c r="O4" s="18"/>
      <c r="P4" s="18"/>
      <c r="Q4" s="18"/>
      <c r="R4" s="373" t="s">
        <v>1472</v>
      </c>
      <c r="S4" s="81" t="s">
        <v>1473</v>
      </c>
      <c r="T4" s="209" t="s">
        <v>1468</v>
      </c>
      <c r="U4" s="331" t="s">
        <v>1470</v>
      </c>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76"/>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74"/>
      <c r="CQ4" s="174"/>
      <c r="CR4" s="174"/>
      <c r="CS4" s="174"/>
      <c r="CT4" s="174"/>
      <c r="CU4" s="174"/>
      <c r="CV4" s="174"/>
      <c r="CW4" s="174"/>
      <c r="CX4" s="174"/>
      <c r="CY4" s="174"/>
      <c r="CZ4" s="174"/>
      <c r="DA4" s="174"/>
      <c r="DB4" s="174"/>
      <c r="DC4" s="174"/>
      <c r="DD4" s="174"/>
      <c r="DE4" s="174"/>
      <c r="DF4" s="174"/>
      <c r="DG4" s="174"/>
      <c r="DH4" s="174"/>
      <c r="DI4" s="174"/>
      <c r="DJ4" s="174"/>
      <c r="DK4" s="174"/>
      <c r="DL4" s="174"/>
      <c r="DM4" s="174"/>
    </row>
    <row r="5" spans="2:117" ht="47.25">
      <c r="B5" s="844"/>
      <c r="C5" s="17"/>
      <c r="D5" s="17">
        <v>761</v>
      </c>
      <c r="E5" s="17">
        <v>0</v>
      </c>
      <c r="F5" s="17">
        <v>762</v>
      </c>
      <c r="G5" s="17" t="s">
        <v>1474</v>
      </c>
      <c r="H5" s="18"/>
      <c r="I5" s="17"/>
      <c r="J5" s="19" t="s">
        <v>1475</v>
      </c>
      <c r="K5" s="20"/>
      <c r="L5" s="20"/>
      <c r="M5" s="17"/>
      <c r="N5" s="17" t="s">
        <v>1476</v>
      </c>
      <c r="O5" s="18"/>
      <c r="P5" s="18"/>
      <c r="Q5" s="393" t="s">
        <v>1477</v>
      </c>
      <c r="R5" s="400" t="s">
        <v>1478</v>
      </c>
      <c r="S5" s="81" t="s">
        <v>1479</v>
      </c>
      <c r="T5" s="210" t="s">
        <v>1480</v>
      </c>
      <c r="U5" s="336" t="s">
        <v>1481</v>
      </c>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76"/>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59"/>
      <c r="BS5" s="159"/>
      <c r="BT5" s="159"/>
      <c r="BU5" s="159"/>
      <c r="BV5" s="159"/>
      <c r="BW5" s="159"/>
      <c r="BX5" s="159"/>
      <c r="BY5" s="159"/>
      <c r="BZ5" s="159"/>
      <c r="CA5" s="159"/>
      <c r="CB5" s="159"/>
      <c r="CC5" s="159"/>
      <c r="CD5" s="159"/>
      <c r="CE5" s="159"/>
      <c r="CF5" s="159"/>
      <c r="CG5" s="159"/>
      <c r="CH5" s="159"/>
      <c r="CI5" s="159"/>
      <c r="CJ5" s="159"/>
      <c r="CK5" s="159"/>
      <c r="CL5" s="159"/>
      <c r="CM5" s="159"/>
      <c r="CN5" s="159"/>
      <c r="CO5" s="159"/>
      <c r="CP5" s="174"/>
      <c r="CQ5" s="174"/>
      <c r="CR5" s="174"/>
      <c r="CS5" s="174"/>
      <c r="CT5" s="174"/>
      <c r="CU5" s="174"/>
      <c r="CV5" s="174"/>
      <c r="CW5" s="174"/>
      <c r="CX5" s="174"/>
      <c r="CY5" s="174"/>
      <c r="CZ5" s="174"/>
      <c r="DA5" s="174"/>
      <c r="DB5" s="174"/>
      <c r="DC5" s="174"/>
      <c r="DD5" s="174"/>
      <c r="DE5" s="174"/>
      <c r="DF5" s="174"/>
      <c r="DG5" s="174"/>
      <c r="DH5" s="174"/>
      <c r="DI5" s="174"/>
      <c r="DJ5" s="174"/>
      <c r="DK5" s="174"/>
      <c r="DL5" s="174"/>
      <c r="DM5" s="174"/>
    </row>
    <row r="6" spans="2:117" ht="45.75">
      <c r="B6" s="844"/>
      <c r="C6" s="17"/>
      <c r="D6" s="17">
        <v>127</v>
      </c>
      <c r="E6" s="17">
        <v>0</v>
      </c>
      <c r="F6" s="17">
        <v>4</v>
      </c>
      <c r="G6" s="17" t="s">
        <v>1482</v>
      </c>
      <c r="H6" s="18"/>
      <c r="I6" s="17"/>
      <c r="J6" s="19" t="s">
        <v>1483</v>
      </c>
      <c r="K6" s="20"/>
      <c r="L6" s="20"/>
      <c r="M6" s="17"/>
      <c r="N6" s="17" t="s">
        <v>1484</v>
      </c>
      <c r="O6" s="18" t="s">
        <v>1485</v>
      </c>
      <c r="P6" s="18"/>
      <c r="Q6" s="395" t="s">
        <v>1485</v>
      </c>
      <c r="R6" s="373" t="s">
        <v>1486</v>
      </c>
      <c r="S6" s="81" t="s">
        <v>1487</v>
      </c>
      <c r="T6" s="210" t="s">
        <v>1488</v>
      </c>
      <c r="U6" s="331" t="s">
        <v>1489</v>
      </c>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76"/>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74"/>
      <c r="CQ6" s="174"/>
      <c r="CR6" s="174"/>
      <c r="CS6" s="174"/>
      <c r="CT6" s="174"/>
      <c r="CU6" s="174"/>
      <c r="CV6" s="174"/>
      <c r="CW6" s="174"/>
      <c r="CX6" s="174"/>
      <c r="CY6" s="174"/>
      <c r="CZ6" s="174"/>
      <c r="DA6" s="174"/>
      <c r="DB6" s="174"/>
      <c r="DC6" s="174"/>
      <c r="DD6" s="174"/>
      <c r="DE6" s="174"/>
      <c r="DF6" s="174"/>
      <c r="DG6" s="174"/>
      <c r="DH6" s="174"/>
      <c r="DI6" s="174"/>
      <c r="DJ6" s="174"/>
      <c r="DK6" s="174"/>
      <c r="DL6" s="174"/>
      <c r="DM6" s="174"/>
    </row>
    <row r="7" spans="2:117">
      <c r="B7" s="844"/>
      <c r="C7" s="17"/>
      <c r="D7" s="17"/>
      <c r="E7" s="17">
        <v>4</v>
      </c>
      <c r="F7" s="17">
        <v>124</v>
      </c>
      <c r="G7" s="17"/>
      <c r="H7" s="18"/>
      <c r="I7" s="17"/>
      <c r="J7" s="19" t="s">
        <v>1483</v>
      </c>
      <c r="K7" s="20"/>
      <c r="L7" s="20"/>
      <c r="M7" s="17"/>
      <c r="N7" s="17" t="s">
        <v>245</v>
      </c>
      <c r="O7" s="18"/>
      <c r="P7" s="18"/>
      <c r="Q7" s="18"/>
      <c r="R7" s="373"/>
      <c r="S7" s="81"/>
      <c r="T7" s="210"/>
      <c r="U7" s="332" t="s">
        <v>1490</v>
      </c>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76"/>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59"/>
      <c r="BS7" s="159"/>
      <c r="BT7" s="159"/>
      <c r="BU7" s="159"/>
      <c r="BV7" s="159"/>
      <c r="BW7" s="159"/>
      <c r="BX7" s="159"/>
      <c r="BY7" s="159"/>
      <c r="BZ7" s="159"/>
      <c r="CA7" s="159"/>
      <c r="CB7" s="159"/>
      <c r="CC7" s="159"/>
      <c r="CD7" s="159"/>
      <c r="CE7" s="159"/>
      <c r="CF7" s="159"/>
      <c r="CG7" s="159"/>
      <c r="CH7" s="159"/>
      <c r="CI7" s="159"/>
      <c r="CJ7" s="159"/>
      <c r="CK7" s="159"/>
      <c r="CL7" s="159"/>
      <c r="CM7" s="159"/>
      <c r="CN7" s="159"/>
      <c r="CO7" s="159"/>
      <c r="CP7" s="174"/>
      <c r="CQ7" s="174"/>
      <c r="CR7" s="174"/>
      <c r="CS7" s="174"/>
      <c r="CT7" s="174"/>
      <c r="CU7" s="174"/>
      <c r="CV7" s="174"/>
      <c r="CW7" s="174"/>
      <c r="CX7" s="174"/>
      <c r="CY7" s="174"/>
      <c r="CZ7" s="174"/>
      <c r="DA7" s="174"/>
      <c r="DB7" s="174"/>
      <c r="DC7" s="174"/>
      <c r="DD7" s="174"/>
      <c r="DE7" s="174"/>
      <c r="DF7" s="174"/>
      <c r="DG7" s="174"/>
      <c r="DH7" s="174"/>
      <c r="DI7" s="174"/>
      <c r="DJ7" s="174"/>
      <c r="DK7" s="174"/>
      <c r="DL7" s="174"/>
      <c r="DM7" s="174"/>
    </row>
    <row r="8" spans="2:117" ht="47.25">
      <c r="B8" s="844"/>
      <c r="C8" s="17"/>
      <c r="D8" s="17">
        <v>127</v>
      </c>
      <c r="E8" s="17">
        <v>0</v>
      </c>
      <c r="F8" s="17">
        <v>128</v>
      </c>
      <c r="G8" s="17" t="s">
        <v>1491</v>
      </c>
      <c r="H8" s="18"/>
      <c r="I8" s="17"/>
      <c r="J8" s="19" t="s">
        <v>1492</v>
      </c>
      <c r="K8" s="20"/>
      <c r="L8" s="20"/>
      <c r="M8" s="17"/>
      <c r="N8" s="17" t="s">
        <v>1493</v>
      </c>
      <c r="O8" s="18"/>
      <c r="P8" s="18"/>
      <c r="Q8" s="393" t="s">
        <v>1494</v>
      </c>
      <c r="R8" s="853" t="s">
        <v>1495</v>
      </c>
      <c r="S8" s="81" t="s">
        <v>1496</v>
      </c>
      <c r="T8" s="211" t="s">
        <v>1497</v>
      </c>
      <c r="U8" s="337" t="s">
        <v>1498</v>
      </c>
      <c r="V8" s="159"/>
      <c r="W8" s="159"/>
      <c r="X8" s="159"/>
      <c r="Y8" s="159"/>
      <c r="Z8" s="159"/>
      <c r="AA8" s="159"/>
      <c r="AB8" s="159"/>
      <c r="AC8" s="159"/>
      <c r="AD8" s="159"/>
      <c r="AE8" s="159"/>
      <c r="AF8" s="159"/>
      <c r="AG8" s="159"/>
      <c r="AH8" s="159"/>
      <c r="AI8" s="159"/>
      <c r="AJ8" s="159"/>
      <c r="AK8" s="159"/>
      <c r="AL8" s="159"/>
      <c r="AM8" s="159"/>
      <c r="AN8" s="159"/>
      <c r="AO8" s="159"/>
      <c r="AP8" s="159"/>
      <c r="AQ8" s="159"/>
      <c r="AR8" s="159"/>
      <c r="AS8" s="176"/>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59"/>
      <c r="BS8" s="159"/>
      <c r="BT8" s="159"/>
      <c r="BU8" s="159"/>
      <c r="BV8" s="159"/>
      <c r="BW8" s="159"/>
      <c r="BX8" s="159"/>
      <c r="BY8" s="159"/>
      <c r="BZ8" s="159"/>
      <c r="CA8" s="159"/>
      <c r="CB8" s="159"/>
      <c r="CC8" s="159"/>
      <c r="CD8" s="159"/>
      <c r="CE8" s="159"/>
      <c r="CF8" s="159"/>
      <c r="CG8" s="159"/>
      <c r="CH8" s="159"/>
      <c r="CI8" s="159"/>
      <c r="CJ8" s="159"/>
      <c r="CK8" s="159"/>
      <c r="CL8" s="159"/>
      <c r="CM8" s="159"/>
      <c r="CN8" s="159"/>
      <c r="CO8" s="159"/>
      <c r="CP8" s="174"/>
      <c r="CQ8" s="174"/>
      <c r="CR8" s="174"/>
      <c r="CS8" s="174"/>
      <c r="CT8" s="174"/>
      <c r="CU8" s="174"/>
      <c r="CV8" s="174"/>
      <c r="CW8" s="174"/>
      <c r="CX8" s="174"/>
      <c r="CY8" s="174"/>
      <c r="CZ8" s="174"/>
      <c r="DA8" s="174"/>
      <c r="DB8" s="174"/>
      <c r="DC8" s="174"/>
      <c r="DD8" s="174"/>
      <c r="DE8" s="174"/>
      <c r="DF8" s="174"/>
      <c r="DG8" s="174"/>
      <c r="DH8" s="174"/>
      <c r="DI8" s="174"/>
      <c r="DJ8" s="174"/>
      <c r="DK8" s="174"/>
      <c r="DL8" s="174"/>
      <c r="DM8" s="174"/>
    </row>
    <row r="9" spans="2:117">
      <c r="B9" s="844"/>
      <c r="C9" s="17"/>
      <c r="D9" s="17"/>
      <c r="E9" s="17"/>
      <c r="F9" s="17"/>
      <c r="G9" s="17"/>
      <c r="H9" s="18"/>
      <c r="I9" s="17"/>
      <c r="J9" s="19"/>
      <c r="K9" s="20"/>
      <c r="L9" s="20"/>
      <c r="M9" s="17"/>
      <c r="N9" s="17"/>
      <c r="O9" s="18"/>
      <c r="P9" s="18"/>
      <c r="Q9" s="18"/>
      <c r="R9" s="854"/>
      <c r="S9" s="81"/>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76"/>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59"/>
      <c r="BS9" s="159"/>
      <c r="BT9" s="159"/>
      <c r="BU9" s="159"/>
      <c r="BV9" s="159"/>
      <c r="BW9" s="159"/>
      <c r="BX9" s="159"/>
      <c r="BY9" s="159"/>
      <c r="BZ9" s="159"/>
      <c r="CA9" s="159"/>
      <c r="CB9" s="159"/>
      <c r="CC9" s="159"/>
      <c r="CD9" s="159"/>
      <c r="CE9" s="159"/>
      <c r="CF9" s="159"/>
      <c r="CG9" s="159"/>
      <c r="CH9" s="159"/>
      <c r="CI9" s="159"/>
      <c r="CJ9" s="159"/>
      <c r="CK9" s="159"/>
      <c r="CL9" s="159"/>
      <c r="CM9" s="159"/>
      <c r="CN9" s="159"/>
      <c r="CO9" s="159"/>
      <c r="CP9" s="174"/>
      <c r="CQ9" s="174"/>
      <c r="CR9" s="174"/>
      <c r="CS9" s="174"/>
      <c r="CT9" s="174"/>
      <c r="CU9" s="174"/>
      <c r="CV9" s="174"/>
      <c r="CW9" s="174"/>
      <c r="CX9" s="174"/>
      <c r="CY9" s="174"/>
      <c r="CZ9" s="174"/>
      <c r="DA9" s="174"/>
      <c r="DB9" s="174"/>
      <c r="DC9" s="174"/>
      <c r="DD9" s="174"/>
      <c r="DE9" s="174"/>
      <c r="DF9" s="174"/>
      <c r="DG9" s="174"/>
      <c r="DH9" s="174"/>
      <c r="DI9" s="174"/>
      <c r="DJ9" s="174"/>
      <c r="DK9" s="174"/>
      <c r="DL9" s="174"/>
      <c r="DM9" s="174"/>
    </row>
    <row r="10" spans="2:117">
      <c r="B10" s="844"/>
      <c r="C10" s="17"/>
      <c r="D10" s="17">
        <v>127</v>
      </c>
      <c r="E10" s="17">
        <v>0</v>
      </c>
      <c r="F10" s="17">
        <v>128</v>
      </c>
      <c r="G10" s="17" t="s">
        <v>1499</v>
      </c>
      <c r="H10" s="18"/>
      <c r="I10" s="17"/>
      <c r="J10" s="19" t="s">
        <v>1500</v>
      </c>
      <c r="K10" s="20"/>
      <c r="L10" s="20"/>
      <c r="M10" s="17"/>
      <c r="N10" s="17"/>
      <c r="O10" s="18"/>
      <c r="P10" s="18"/>
      <c r="Q10" s="393" t="s">
        <v>1494</v>
      </c>
      <c r="R10" s="855"/>
      <c r="S10" s="81" t="s">
        <v>1501</v>
      </c>
      <c r="T10" s="211" t="s">
        <v>1497</v>
      </c>
      <c r="U10" s="333"/>
      <c r="V10" s="159"/>
      <c r="W10" s="159"/>
      <c r="X10" s="159"/>
      <c r="Y10" s="159"/>
      <c r="Z10" s="159"/>
      <c r="AA10" s="159"/>
      <c r="AB10" s="159"/>
      <c r="AC10" s="159"/>
      <c r="AD10" s="159"/>
      <c r="AE10" s="159"/>
      <c r="AF10" s="159"/>
      <c r="AG10" s="159"/>
      <c r="AH10" s="159"/>
      <c r="AI10" s="159"/>
      <c r="AJ10" s="159"/>
      <c r="AK10" s="159"/>
      <c r="AL10" s="159"/>
      <c r="AM10" s="159"/>
      <c r="AN10" s="159"/>
      <c r="AO10" s="159"/>
      <c r="AP10" s="159"/>
      <c r="AQ10" s="159"/>
      <c r="AR10" s="159"/>
      <c r="AS10" s="176"/>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59"/>
      <c r="BS10" s="159"/>
      <c r="BT10" s="159"/>
      <c r="BU10" s="159"/>
      <c r="BV10" s="159"/>
      <c r="BW10" s="159"/>
      <c r="BX10" s="159"/>
      <c r="BY10" s="159"/>
      <c r="BZ10" s="159"/>
      <c r="CA10" s="159"/>
      <c r="CB10" s="159"/>
      <c r="CC10" s="159"/>
      <c r="CD10" s="159"/>
      <c r="CE10" s="159"/>
      <c r="CF10" s="159"/>
      <c r="CG10" s="159"/>
      <c r="CH10" s="159"/>
      <c r="CI10" s="159"/>
      <c r="CJ10" s="159"/>
      <c r="CK10" s="159"/>
      <c r="CL10" s="159"/>
      <c r="CM10" s="159"/>
      <c r="CN10" s="159"/>
      <c r="CO10" s="159"/>
      <c r="CP10" s="174"/>
      <c r="CQ10" s="174"/>
      <c r="CR10" s="174"/>
      <c r="CS10" s="174"/>
      <c r="CT10" s="174"/>
      <c r="CU10" s="174"/>
      <c r="CV10" s="174"/>
      <c r="CW10" s="174"/>
      <c r="CX10" s="174"/>
      <c r="CY10" s="174"/>
      <c r="CZ10" s="174"/>
      <c r="DA10" s="174"/>
      <c r="DB10" s="174"/>
      <c r="DC10" s="174"/>
      <c r="DD10" s="174"/>
      <c r="DE10" s="174"/>
      <c r="DF10" s="174"/>
      <c r="DG10" s="174"/>
      <c r="DH10" s="174"/>
      <c r="DI10" s="174"/>
      <c r="DJ10" s="174"/>
      <c r="DK10" s="174"/>
      <c r="DL10" s="174"/>
      <c r="DM10" s="174"/>
    </row>
    <row r="11" spans="2:117">
      <c r="B11" s="844"/>
      <c r="C11" s="17"/>
      <c r="D11" s="17">
        <v>63</v>
      </c>
      <c r="E11" s="17">
        <v>0</v>
      </c>
      <c r="F11" s="17">
        <v>64</v>
      </c>
      <c r="G11" s="17"/>
      <c r="H11" s="18"/>
      <c r="I11" s="17"/>
      <c r="J11" s="19" t="s">
        <v>1502</v>
      </c>
      <c r="K11" s="20"/>
      <c r="L11" s="20"/>
      <c r="M11" s="17"/>
      <c r="N11" s="17" t="s">
        <v>1503</v>
      </c>
      <c r="O11" s="18" t="s">
        <v>1504</v>
      </c>
      <c r="P11" s="18"/>
      <c r="Q11" s="331" t="s">
        <v>1505</v>
      </c>
      <c r="R11" s="373" t="s">
        <v>1506</v>
      </c>
      <c r="S11" s="81" t="s">
        <v>1507</v>
      </c>
      <c r="T11" s="209" t="s">
        <v>1508</v>
      </c>
      <c r="U11" s="331" t="s">
        <v>1505</v>
      </c>
      <c r="V11" s="159"/>
      <c r="W11" s="159"/>
      <c r="X11" s="159"/>
      <c r="Y11" s="159"/>
      <c r="Z11" s="159"/>
      <c r="AA11" s="159"/>
      <c r="AB11" s="159"/>
      <c r="AC11" s="159"/>
      <c r="AD11" s="159"/>
      <c r="AE11" s="159"/>
      <c r="AF11" s="159"/>
      <c r="AG11" s="159"/>
      <c r="AH11" s="159"/>
      <c r="AI11" s="159"/>
      <c r="AJ11" s="159"/>
      <c r="AK11" s="159"/>
      <c r="AL11" s="159"/>
      <c r="AM11" s="159"/>
      <c r="AN11" s="159"/>
      <c r="AO11" s="159"/>
      <c r="AP11" s="159"/>
      <c r="AQ11" s="159"/>
      <c r="AR11" s="159"/>
      <c r="AS11" s="176"/>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59"/>
      <c r="BS11" s="159"/>
      <c r="BT11" s="159"/>
      <c r="BU11" s="159"/>
      <c r="BV11" s="159"/>
      <c r="BW11" s="159"/>
      <c r="BX11" s="159"/>
      <c r="BY11" s="159"/>
      <c r="BZ11" s="159"/>
      <c r="CA11" s="159"/>
      <c r="CB11" s="159"/>
      <c r="CC11" s="159"/>
      <c r="CD11" s="159"/>
      <c r="CE11" s="159"/>
      <c r="CF11" s="159"/>
      <c r="CG11" s="159"/>
      <c r="CH11" s="159"/>
      <c r="CI11" s="159"/>
      <c r="CJ11" s="159"/>
      <c r="CK11" s="159"/>
      <c r="CL11" s="159"/>
      <c r="CM11" s="159"/>
      <c r="CN11" s="159"/>
      <c r="CO11" s="159"/>
      <c r="CP11" s="174"/>
      <c r="CQ11" s="174"/>
      <c r="CR11" s="174"/>
      <c r="CS11" s="174"/>
      <c r="CT11" s="174"/>
      <c r="CU11" s="174"/>
      <c r="CV11" s="174"/>
      <c r="CW11" s="174"/>
      <c r="CX11" s="174"/>
      <c r="CY11" s="174"/>
      <c r="CZ11" s="174"/>
      <c r="DA11" s="174"/>
      <c r="DB11" s="174"/>
      <c r="DC11" s="174"/>
      <c r="DD11" s="174"/>
      <c r="DE11" s="174"/>
      <c r="DF11" s="174"/>
      <c r="DG11" s="174"/>
      <c r="DH11" s="174"/>
      <c r="DI11" s="174"/>
      <c r="DJ11" s="174"/>
      <c r="DK11" s="174"/>
      <c r="DL11" s="174"/>
      <c r="DM11" s="174"/>
    </row>
    <row r="12" spans="2:117">
      <c r="B12" s="844"/>
      <c r="C12" s="17"/>
      <c r="D12" s="17">
        <v>127</v>
      </c>
      <c r="E12" s="17">
        <v>64</v>
      </c>
      <c r="F12" s="17">
        <v>64</v>
      </c>
      <c r="G12" s="17"/>
      <c r="H12" s="18"/>
      <c r="I12" s="17"/>
      <c r="J12" s="19" t="s">
        <v>1502</v>
      </c>
      <c r="K12" s="20"/>
      <c r="L12" s="20"/>
      <c r="M12" s="17"/>
      <c r="N12" s="17" t="s">
        <v>245</v>
      </c>
      <c r="O12" s="18"/>
      <c r="P12" s="18"/>
      <c r="Q12" s="18"/>
      <c r="R12" s="373"/>
      <c r="S12" s="81"/>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76"/>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59"/>
      <c r="BS12" s="159"/>
      <c r="BT12" s="159"/>
      <c r="BU12" s="159"/>
      <c r="BV12" s="159"/>
      <c r="BW12" s="159"/>
      <c r="BX12" s="159"/>
      <c r="BY12" s="159"/>
      <c r="BZ12" s="159"/>
      <c r="CA12" s="159"/>
      <c r="CB12" s="159"/>
      <c r="CC12" s="159"/>
      <c r="CD12" s="159"/>
      <c r="CE12" s="159"/>
      <c r="CF12" s="159"/>
      <c r="CG12" s="159"/>
      <c r="CH12" s="159"/>
      <c r="CI12" s="159"/>
      <c r="CJ12" s="159"/>
      <c r="CK12" s="159"/>
      <c r="CL12" s="159"/>
      <c r="CM12" s="159"/>
      <c r="CN12" s="159"/>
      <c r="CO12" s="159"/>
      <c r="CP12" s="174"/>
      <c r="CQ12" s="174"/>
      <c r="CR12" s="174"/>
      <c r="CS12" s="174"/>
      <c r="CT12" s="174"/>
      <c r="CU12" s="174"/>
      <c r="CV12" s="174"/>
      <c r="CW12" s="174"/>
      <c r="CX12" s="174"/>
      <c r="CY12" s="174"/>
      <c r="CZ12" s="174"/>
      <c r="DA12" s="174"/>
      <c r="DB12" s="174"/>
      <c r="DC12" s="174"/>
      <c r="DD12" s="174"/>
      <c r="DE12" s="174"/>
      <c r="DF12" s="174"/>
      <c r="DG12" s="174"/>
      <c r="DH12" s="174"/>
      <c r="DI12" s="174"/>
      <c r="DJ12" s="174"/>
      <c r="DK12" s="174"/>
      <c r="DL12" s="174"/>
      <c r="DM12" s="174"/>
    </row>
    <row r="13" spans="2:117" ht="60">
      <c r="B13" s="844"/>
      <c r="C13" s="84"/>
      <c r="D13" s="84"/>
      <c r="E13" s="84"/>
      <c r="F13" s="92"/>
      <c r="G13" s="84"/>
      <c r="H13" s="85"/>
      <c r="I13" s="84"/>
      <c r="J13" s="86"/>
      <c r="K13" s="87"/>
      <c r="L13" s="87"/>
      <c r="M13" s="84"/>
      <c r="N13" s="84"/>
      <c r="O13" s="85"/>
      <c r="P13" s="85"/>
      <c r="Q13" s="85"/>
      <c r="R13" s="375"/>
      <c r="S13" s="88" t="s">
        <v>1509</v>
      </c>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76"/>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59"/>
      <c r="BS13" s="159"/>
      <c r="BT13" s="159"/>
      <c r="BU13" s="159"/>
      <c r="BV13" s="159"/>
      <c r="BW13" s="159"/>
      <c r="BX13" s="159"/>
      <c r="BY13" s="159"/>
      <c r="BZ13" s="159"/>
      <c r="CA13" s="159"/>
      <c r="CB13" s="159"/>
      <c r="CC13" s="159"/>
      <c r="CD13" s="159"/>
      <c r="CE13" s="159"/>
      <c r="CF13" s="159"/>
      <c r="CG13" s="159"/>
      <c r="CH13" s="159"/>
      <c r="CI13" s="159"/>
      <c r="CJ13" s="159"/>
      <c r="CK13" s="159"/>
      <c r="CL13" s="159"/>
      <c r="CM13" s="159"/>
      <c r="CN13" s="159"/>
      <c r="CO13" s="159"/>
      <c r="CP13" s="174"/>
      <c r="CQ13" s="174"/>
      <c r="CR13" s="174"/>
      <c r="CS13" s="174"/>
      <c r="CT13" s="174"/>
      <c r="CU13" s="174"/>
      <c r="CV13" s="174"/>
      <c r="CW13" s="174"/>
      <c r="CX13" s="174"/>
      <c r="CY13" s="174"/>
      <c r="CZ13" s="174"/>
      <c r="DA13" s="174"/>
      <c r="DB13" s="174"/>
      <c r="DC13" s="174"/>
      <c r="DD13" s="174"/>
      <c r="DE13" s="174"/>
      <c r="DF13" s="174"/>
      <c r="DG13" s="174"/>
      <c r="DH13" s="174"/>
      <c r="DI13" s="174"/>
      <c r="DJ13" s="174"/>
      <c r="DK13" s="174"/>
      <c r="DL13" s="174"/>
      <c r="DM13" s="174"/>
    </row>
    <row r="14" spans="2:117">
      <c r="B14" s="844"/>
      <c r="C14" s="17"/>
      <c r="D14" s="17">
        <v>8191</v>
      </c>
      <c r="E14" s="17">
        <v>0</v>
      </c>
      <c r="F14" s="17">
        <v>8192</v>
      </c>
      <c r="G14" s="17"/>
      <c r="H14" s="18"/>
      <c r="I14" s="17"/>
      <c r="J14" s="19" t="s">
        <v>1510</v>
      </c>
      <c r="K14" s="20"/>
      <c r="L14" s="20"/>
      <c r="M14" s="17"/>
      <c r="N14" s="17" t="s">
        <v>1437</v>
      </c>
      <c r="O14" s="18"/>
      <c r="P14" s="18"/>
      <c r="Q14" s="18"/>
      <c r="R14" s="373" t="s">
        <v>1466</v>
      </c>
      <c r="S14" s="81" t="s">
        <v>1511</v>
      </c>
      <c r="T14" s="396" t="s">
        <v>1512</v>
      </c>
      <c r="U14" s="209" t="s">
        <v>1513</v>
      </c>
      <c r="V14" s="159"/>
      <c r="W14" s="159"/>
      <c r="X14" s="159"/>
      <c r="Y14" s="159"/>
      <c r="Z14" s="159"/>
      <c r="AA14" s="159"/>
      <c r="AB14" s="159"/>
      <c r="AC14" s="159"/>
      <c r="AD14" s="159"/>
      <c r="AE14" s="159"/>
      <c r="AF14" s="159"/>
      <c r="AG14" s="159"/>
      <c r="AH14" s="159"/>
      <c r="AI14" s="159"/>
      <c r="AJ14" s="159"/>
      <c r="AK14" s="159"/>
      <c r="AL14" s="159"/>
      <c r="AM14" s="159"/>
      <c r="AN14" s="159"/>
      <c r="AO14" s="159"/>
      <c r="AP14" s="159"/>
      <c r="AQ14" s="159"/>
      <c r="AR14" s="159"/>
      <c r="AS14" s="176"/>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59"/>
      <c r="BS14" s="159"/>
      <c r="BT14" s="159"/>
      <c r="BU14" s="159"/>
      <c r="BV14" s="159"/>
      <c r="BW14" s="159"/>
      <c r="BX14" s="159"/>
      <c r="BY14" s="159"/>
      <c r="BZ14" s="159"/>
      <c r="CA14" s="159"/>
      <c r="CB14" s="159"/>
      <c r="CC14" s="159"/>
      <c r="CD14" s="159"/>
      <c r="CE14" s="159"/>
      <c r="CF14" s="159"/>
      <c r="CG14" s="159"/>
      <c r="CH14" s="159"/>
      <c r="CI14" s="159"/>
      <c r="CJ14" s="159"/>
      <c r="CK14" s="159"/>
      <c r="CL14" s="159"/>
      <c r="CM14" s="159"/>
      <c r="CN14" s="159"/>
      <c r="CO14" s="159"/>
      <c r="CP14" s="174"/>
      <c r="CQ14" s="174"/>
      <c r="CR14" s="174"/>
      <c r="CS14" s="174"/>
      <c r="CT14" s="174"/>
      <c r="CU14" s="174"/>
      <c r="CV14" s="174"/>
      <c r="CW14" s="174"/>
      <c r="CX14" s="174"/>
      <c r="CY14" s="174"/>
      <c r="CZ14" s="174"/>
      <c r="DA14" s="174"/>
      <c r="DB14" s="174"/>
      <c r="DC14" s="174"/>
      <c r="DD14" s="174"/>
      <c r="DE14" s="174"/>
      <c r="DF14" s="174"/>
      <c r="DG14" s="174"/>
      <c r="DH14" s="174"/>
      <c r="DI14" s="174"/>
      <c r="DJ14" s="174"/>
      <c r="DK14" s="174"/>
      <c r="DL14" s="174"/>
      <c r="DM14" s="174"/>
    </row>
    <row r="15" spans="2:117">
      <c r="B15" s="844"/>
      <c r="C15" s="84"/>
      <c r="D15" s="84"/>
      <c r="E15" s="84"/>
      <c r="F15" s="84"/>
      <c r="G15" s="84"/>
      <c r="H15" s="84"/>
      <c r="I15" s="84"/>
      <c r="J15" s="85" t="s">
        <v>1514</v>
      </c>
      <c r="K15" s="84"/>
      <c r="L15" s="84"/>
      <c r="M15" s="84"/>
      <c r="N15" s="84" t="s">
        <v>1440</v>
      </c>
      <c r="O15" s="84"/>
      <c r="P15" s="84"/>
      <c r="Q15" s="84"/>
      <c r="R15" s="373" t="s">
        <v>1466</v>
      </c>
      <c r="S15" s="84" t="s">
        <v>1515</v>
      </c>
      <c r="T15" s="396" t="s">
        <v>1512</v>
      </c>
      <c r="U15" s="209" t="s">
        <v>1513</v>
      </c>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76"/>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59"/>
      <c r="BS15" s="159"/>
      <c r="BT15" s="159"/>
      <c r="BU15" s="159"/>
      <c r="BV15" s="159"/>
      <c r="BW15" s="159"/>
      <c r="BX15" s="159"/>
      <c r="BY15" s="159"/>
      <c r="BZ15" s="159"/>
      <c r="CA15" s="159"/>
      <c r="CB15" s="159"/>
      <c r="CC15" s="159"/>
      <c r="CD15" s="159"/>
      <c r="CE15" s="159"/>
      <c r="CF15" s="159"/>
      <c r="CG15" s="159"/>
      <c r="CH15" s="159"/>
      <c r="CI15" s="159"/>
      <c r="CJ15" s="159"/>
      <c r="CK15" s="159"/>
      <c r="CL15" s="159"/>
      <c r="CM15" s="159"/>
      <c r="CN15" s="159"/>
      <c r="CO15" s="159"/>
      <c r="CP15" s="174"/>
      <c r="CQ15" s="174"/>
      <c r="CR15" s="174"/>
      <c r="CS15" s="174"/>
      <c r="CT15" s="174"/>
      <c r="CU15" s="174"/>
      <c r="CV15" s="174"/>
      <c r="CW15" s="174"/>
      <c r="CX15" s="174"/>
      <c r="CY15" s="174"/>
      <c r="CZ15" s="174"/>
      <c r="DA15" s="174"/>
      <c r="DB15" s="174"/>
      <c r="DC15" s="174"/>
      <c r="DD15" s="174"/>
      <c r="DE15" s="174"/>
      <c r="DF15" s="174"/>
      <c r="DG15" s="174"/>
      <c r="DH15" s="174"/>
      <c r="DI15" s="174"/>
      <c r="DJ15" s="174"/>
      <c r="DK15" s="174"/>
      <c r="DL15" s="174"/>
      <c r="DM15" s="174"/>
    </row>
    <row r="16" spans="2:117">
      <c r="B16" s="844"/>
      <c r="C16" s="84"/>
      <c r="D16" s="84"/>
      <c r="E16" s="84"/>
      <c r="F16" s="84"/>
      <c r="G16" s="84"/>
      <c r="H16" s="84"/>
      <c r="I16" s="84"/>
      <c r="J16" s="84"/>
      <c r="K16" s="84"/>
      <c r="L16" s="84"/>
      <c r="M16" s="84"/>
      <c r="N16" s="84"/>
      <c r="O16" s="84"/>
      <c r="P16" s="84"/>
      <c r="Q16" s="84"/>
      <c r="R16" s="88"/>
      <c r="S16" s="84"/>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76"/>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59"/>
      <c r="BS16" s="159"/>
      <c r="BT16" s="159"/>
      <c r="BU16" s="159"/>
      <c r="BV16" s="159"/>
      <c r="BW16" s="159"/>
      <c r="BX16" s="159"/>
      <c r="BY16" s="159"/>
      <c r="BZ16" s="159"/>
      <c r="CA16" s="159"/>
      <c r="CB16" s="159"/>
      <c r="CC16" s="159"/>
      <c r="CD16" s="159"/>
      <c r="CE16" s="159"/>
      <c r="CF16" s="159"/>
      <c r="CG16" s="159"/>
      <c r="CH16" s="159"/>
      <c r="CI16" s="159"/>
      <c r="CJ16" s="159"/>
      <c r="CK16" s="159"/>
      <c r="CL16" s="159"/>
      <c r="CM16" s="159"/>
      <c r="CN16" s="159"/>
      <c r="CO16" s="159"/>
      <c r="CP16" s="174"/>
      <c r="CQ16" s="174"/>
      <c r="CR16" s="174"/>
      <c r="CS16" s="174"/>
      <c r="CT16" s="174"/>
      <c r="CU16" s="174"/>
      <c r="CV16" s="174"/>
      <c r="CW16" s="174"/>
      <c r="CX16" s="174"/>
      <c r="CY16" s="174"/>
      <c r="CZ16" s="174"/>
      <c r="DA16" s="174"/>
      <c r="DB16" s="174"/>
      <c r="DC16" s="174"/>
      <c r="DD16" s="174"/>
      <c r="DE16" s="174"/>
      <c r="DF16" s="174"/>
      <c r="DG16" s="174"/>
      <c r="DH16" s="174"/>
      <c r="DI16" s="174"/>
      <c r="DJ16" s="174"/>
      <c r="DK16" s="174"/>
      <c r="DL16" s="174"/>
      <c r="DM16" s="174"/>
    </row>
    <row r="17" spans="2:117">
      <c r="B17" s="844"/>
      <c r="C17" s="21"/>
      <c r="D17" s="17">
        <f t="shared" ref="D17:D29" si="0">E17+F17-1</f>
        <v>127</v>
      </c>
      <c r="E17" s="17">
        <v>0</v>
      </c>
      <c r="F17" s="21">
        <v>128</v>
      </c>
      <c r="G17" s="21"/>
      <c r="H17" s="133"/>
      <c r="I17" s="21"/>
      <c r="J17" s="35"/>
      <c r="K17" s="21"/>
      <c r="L17" s="21"/>
      <c r="M17" s="21"/>
      <c r="N17" s="21"/>
      <c r="O17" s="133"/>
      <c r="P17" s="133"/>
      <c r="Q17" s="133"/>
      <c r="R17" s="376"/>
      <c r="S17" s="82"/>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76"/>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59"/>
      <c r="BS17" s="159"/>
      <c r="BT17" s="159"/>
      <c r="BU17" s="159"/>
      <c r="BV17" s="159"/>
      <c r="BW17" s="159"/>
      <c r="BX17" s="159"/>
      <c r="BY17" s="159"/>
      <c r="BZ17" s="159"/>
      <c r="CA17" s="159"/>
      <c r="CB17" s="159"/>
      <c r="CC17" s="159"/>
      <c r="CD17" s="159"/>
      <c r="CE17" s="159"/>
      <c r="CF17" s="159"/>
      <c r="CG17" s="159"/>
      <c r="CH17" s="159"/>
      <c r="CI17" s="159"/>
      <c r="CJ17" s="159"/>
      <c r="CK17" s="159"/>
      <c r="CL17" s="159"/>
      <c r="CM17" s="159"/>
      <c r="CN17" s="159"/>
      <c r="CO17" s="159"/>
      <c r="CP17" s="174"/>
      <c r="CQ17" s="174"/>
      <c r="CR17" s="174"/>
      <c r="CS17" s="174"/>
      <c r="CT17" s="174"/>
      <c r="CU17" s="174"/>
      <c r="CV17" s="174"/>
      <c r="CW17" s="174"/>
      <c r="CX17" s="174"/>
      <c r="CY17" s="174"/>
      <c r="CZ17" s="174"/>
      <c r="DA17" s="174"/>
      <c r="DB17" s="174"/>
      <c r="DC17" s="174"/>
      <c r="DD17" s="174"/>
      <c r="DE17" s="174"/>
      <c r="DF17" s="174"/>
      <c r="DG17" s="174"/>
      <c r="DH17" s="174"/>
      <c r="DI17" s="174"/>
      <c r="DJ17" s="174"/>
      <c r="DK17" s="174"/>
      <c r="DL17" s="174"/>
      <c r="DM17" s="174"/>
    </row>
    <row r="18" spans="2:117">
      <c r="B18" s="844"/>
      <c r="C18" s="21"/>
      <c r="D18" s="17">
        <f t="shared" si="0"/>
        <v>31</v>
      </c>
      <c r="E18" s="17">
        <v>0</v>
      </c>
      <c r="F18" s="21">
        <v>32</v>
      </c>
      <c r="G18" s="21"/>
      <c r="H18" s="133"/>
      <c r="I18" s="21"/>
      <c r="J18" s="35" t="s">
        <v>1516</v>
      </c>
      <c r="K18" s="21"/>
      <c r="L18" s="21"/>
      <c r="M18" s="21"/>
      <c r="N18" s="21" t="s">
        <v>1517</v>
      </c>
      <c r="O18" s="133"/>
      <c r="P18" s="133"/>
      <c r="Q18" s="133"/>
      <c r="R18" s="373" t="s">
        <v>1518</v>
      </c>
      <c r="S18" s="82" t="s">
        <v>1519</v>
      </c>
      <c r="T18" s="209" t="s">
        <v>1468</v>
      </c>
      <c r="U18" s="331"/>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76"/>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59"/>
      <c r="BS18" s="159"/>
      <c r="BT18" s="159"/>
      <c r="BU18" s="159"/>
      <c r="BV18" s="159"/>
      <c r="BW18" s="159"/>
      <c r="BX18" s="159"/>
      <c r="BY18" s="159"/>
      <c r="BZ18" s="159"/>
      <c r="CA18" s="159"/>
      <c r="CB18" s="159"/>
      <c r="CC18" s="159"/>
      <c r="CD18" s="159"/>
      <c r="CE18" s="159"/>
      <c r="CF18" s="159"/>
      <c r="CG18" s="159"/>
      <c r="CH18" s="159"/>
      <c r="CI18" s="159"/>
      <c r="CJ18" s="159"/>
      <c r="CK18" s="159"/>
      <c r="CL18" s="159"/>
      <c r="CM18" s="159"/>
      <c r="CN18" s="159"/>
      <c r="CO18" s="159"/>
      <c r="CP18" s="174"/>
      <c r="CQ18" s="174"/>
      <c r="CR18" s="174"/>
      <c r="CS18" s="174"/>
      <c r="CT18" s="174"/>
      <c r="CU18" s="174"/>
      <c r="CV18" s="174"/>
      <c r="CW18" s="174"/>
      <c r="CX18" s="174"/>
      <c r="CY18" s="174"/>
      <c r="CZ18" s="174"/>
      <c r="DA18" s="174"/>
      <c r="DB18" s="174"/>
      <c r="DC18" s="174"/>
      <c r="DD18" s="174"/>
      <c r="DE18" s="174"/>
      <c r="DF18" s="174"/>
      <c r="DG18" s="174"/>
      <c r="DH18" s="174"/>
      <c r="DI18" s="174"/>
      <c r="DJ18" s="174"/>
      <c r="DK18" s="174"/>
      <c r="DL18" s="174"/>
      <c r="DM18" s="174"/>
    </row>
    <row r="19" spans="2:117">
      <c r="B19" s="844"/>
      <c r="C19" s="21"/>
      <c r="D19" s="17">
        <f t="shared" si="0"/>
        <v>63</v>
      </c>
      <c r="E19" s="17">
        <f>D18+1</f>
        <v>32</v>
      </c>
      <c r="F19" s="21">
        <v>32</v>
      </c>
      <c r="G19" s="21"/>
      <c r="H19" s="133"/>
      <c r="I19" s="21"/>
      <c r="J19" s="35" t="s">
        <v>1516</v>
      </c>
      <c r="K19" s="21"/>
      <c r="L19" s="21"/>
      <c r="M19" s="21"/>
      <c r="N19" s="21" t="s">
        <v>1520</v>
      </c>
      <c r="O19" s="133"/>
      <c r="P19" s="133"/>
      <c r="Q19" s="133"/>
      <c r="R19" s="373" t="s">
        <v>1518</v>
      </c>
      <c r="S19" s="82"/>
      <c r="T19" s="209" t="s">
        <v>1468</v>
      </c>
      <c r="U19" s="331"/>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76"/>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59"/>
      <c r="BS19" s="159"/>
      <c r="BT19" s="159"/>
      <c r="BU19" s="159"/>
      <c r="BV19" s="159"/>
      <c r="BW19" s="159"/>
      <c r="BX19" s="159"/>
      <c r="BY19" s="159"/>
      <c r="BZ19" s="159"/>
      <c r="CA19" s="159"/>
      <c r="CB19" s="159"/>
      <c r="CC19" s="159"/>
      <c r="CD19" s="159"/>
      <c r="CE19" s="159"/>
      <c r="CF19" s="159"/>
      <c r="CG19" s="159"/>
      <c r="CH19" s="159"/>
      <c r="CI19" s="159"/>
      <c r="CJ19" s="159"/>
      <c r="CK19" s="159"/>
      <c r="CL19" s="159"/>
      <c r="CM19" s="159"/>
      <c r="CN19" s="159"/>
      <c r="CO19" s="159"/>
      <c r="CP19" s="174"/>
      <c r="CQ19" s="174"/>
      <c r="CR19" s="174"/>
      <c r="CS19" s="174"/>
      <c r="CT19" s="174"/>
      <c r="CU19" s="174"/>
      <c r="CV19" s="174"/>
      <c r="CW19" s="174"/>
      <c r="CX19" s="174"/>
      <c r="CY19" s="174"/>
      <c r="CZ19" s="174"/>
      <c r="DA19" s="174"/>
      <c r="DB19" s="174"/>
      <c r="DC19" s="174"/>
      <c r="DD19" s="174"/>
      <c r="DE19" s="174"/>
      <c r="DF19" s="174"/>
      <c r="DG19" s="174"/>
      <c r="DH19" s="174"/>
      <c r="DI19" s="174"/>
      <c r="DJ19" s="174"/>
      <c r="DK19" s="174"/>
      <c r="DL19" s="174"/>
      <c r="DM19" s="174"/>
    </row>
    <row r="20" spans="2:117">
      <c r="B20" s="844"/>
      <c r="C20" s="21"/>
      <c r="D20" s="17">
        <f t="shared" si="0"/>
        <v>95</v>
      </c>
      <c r="E20" s="17">
        <f t="shared" ref="E20:E21" si="1">D19+1</f>
        <v>64</v>
      </c>
      <c r="F20" s="21">
        <v>32</v>
      </c>
      <c r="G20" s="21"/>
      <c r="H20" s="133"/>
      <c r="I20" s="21"/>
      <c r="J20" s="35" t="s">
        <v>1516</v>
      </c>
      <c r="K20" s="21"/>
      <c r="L20" s="21"/>
      <c r="M20" s="21"/>
      <c r="N20" s="21" t="s">
        <v>1521</v>
      </c>
      <c r="O20" s="133"/>
      <c r="P20" s="133"/>
      <c r="Q20" s="133"/>
      <c r="R20" s="373" t="s">
        <v>1518</v>
      </c>
      <c r="S20" s="82"/>
      <c r="T20" s="209" t="s">
        <v>1468</v>
      </c>
      <c r="U20" s="331"/>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76"/>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59"/>
      <c r="BS20" s="159"/>
      <c r="BT20" s="159"/>
      <c r="BU20" s="159"/>
      <c r="BV20" s="159"/>
      <c r="BW20" s="159"/>
      <c r="BX20" s="159"/>
      <c r="BY20" s="159"/>
      <c r="BZ20" s="159"/>
      <c r="CA20" s="159"/>
      <c r="CB20" s="159"/>
      <c r="CC20" s="159"/>
      <c r="CD20" s="159"/>
      <c r="CE20" s="159"/>
      <c r="CF20" s="159"/>
      <c r="CG20" s="159"/>
      <c r="CH20" s="159"/>
      <c r="CI20" s="159"/>
      <c r="CJ20" s="159"/>
      <c r="CK20" s="159"/>
      <c r="CL20" s="159"/>
      <c r="CM20" s="159"/>
      <c r="CN20" s="159"/>
      <c r="CO20" s="159"/>
      <c r="CP20" s="174"/>
      <c r="CQ20" s="174"/>
      <c r="CR20" s="174"/>
      <c r="CS20" s="174"/>
      <c r="CT20" s="174"/>
      <c r="CU20" s="174"/>
      <c r="CV20" s="174"/>
      <c r="CW20" s="174"/>
      <c r="CX20" s="174"/>
      <c r="CY20" s="174"/>
      <c r="CZ20" s="174"/>
      <c r="DA20" s="174"/>
      <c r="DB20" s="174"/>
      <c r="DC20" s="174"/>
      <c r="DD20" s="174"/>
      <c r="DE20" s="174"/>
      <c r="DF20" s="174"/>
      <c r="DG20" s="174"/>
      <c r="DH20" s="174"/>
      <c r="DI20" s="174"/>
      <c r="DJ20" s="174"/>
      <c r="DK20" s="174"/>
      <c r="DL20" s="174"/>
      <c r="DM20" s="174"/>
    </row>
    <row r="21" spans="2:117">
      <c r="B21" s="844"/>
      <c r="C21" s="21"/>
      <c r="D21" s="17">
        <f t="shared" si="0"/>
        <v>127</v>
      </c>
      <c r="E21" s="17">
        <f t="shared" si="1"/>
        <v>96</v>
      </c>
      <c r="F21" s="21">
        <v>32</v>
      </c>
      <c r="G21" s="21"/>
      <c r="H21" s="133"/>
      <c r="I21" s="21"/>
      <c r="J21" s="35" t="s">
        <v>1516</v>
      </c>
      <c r="K21" s="21"/>
      <c r="L21" s="21"/>
      <c r="M21" s="21"/>
      <c r="N21" s="21" t="s">
        <v>1522</v>
      </c>
      <c r="O21" s="133"/>
      <c r="P21" s="133"/>
      <c r="Q21" s="133"/>
      <c r="R21" s="373" t="s">
        <v>1518</v>
      </c>
      <c r="S21" s="82"/>
      <c r="T21" s="209" t="s">
        <v>1468</v>
      </c>
      <c r="U21" s="331"/>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76"/>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59"/>
      <c r="BS21" s="159"/>
      <c r="BT21" s="159"/>
      <c r="BU21" s="159"/>
      <c r="BV21" s="159"/>
      <c r="BW21" s="159"/>
      <c r="BX21" s="159"/>
      <c r="BY21" s="159"/>
      <c r="BZ21" s="159"/>
      <c r="CA21" s="159"/>
      <c r="CB21" s="159"/>
      <c r="CC21" s="159"/>
      <c r="CD21" s="159"/>
      <c r="CE21" s="159"/>
      <c r="CF21" s="159"/>
      <c r="CG21" s="159"/>
      <c r="CH21" s="159"/>
      <c r="CI21" s="159"/>
      <c r="CJ21" s="159"/>
      <c r="CK21" s="159"/>
      <c r="CL21" s="159"/>
      <c r="CM21" s="159"/>
      <c r="CN21" s="159"/>
      <c r="CO21" s="159"/>
      <c r="CP21" s="174"/>
      <c r="CQ21" s="174"/>
      <c r="CR21" s="174"/>
      <c r="CS21" s="174"/>
      <c r="CT21" s="174"/>
      <c r="CU21" s="174"/>
      <c r="CV21" s="174"/>
      <c r="CW21" s="174"/>
      <c r="CX21" s="174"/>
      <c r="CY21" s="174"/>
      <c r="CZ21" s="174"/>
      <c r="DA21" s="174"/>
      <c r="DB21" s="174"/>
      <c r="DC21" s="174"/>
      <c r="DD21" s="174"/>
      <c r="DE21" s="174"/>
      <c r="DF21" s="174"/>
      <c r="DG21" s="174"/>
      <c r="DH21" s="174"/>
      <c r="DI21" s="174"/>
      <c r="DJ21" s="174"/>
      <c r="DK21" s="174"/>
      <c r="DL21" s="174"/>
      <c r="DM21" s="174"/>
    </row>
    <row r="22" spans="2:117">
      <c r="B22" s="844"/>
      <c r="C22" s="21"/>
      <c r="D22" s="17">
        <f t="shared" si="0"/>
        <v>31</v>
      </c>
      <c r="E22" s="17">
        <v>0</v>
      </c>
      <c r="F22" s="21">
        <v>32</v>
      </c>
      <c r="G22" s="21"/>
      <c r="H22" s="133"/>
      <c r="I22" s="21"/>
      <c r="J22" s="35" t="s">
        <v>1523</v>
      </c>
      <c r="K22" s="21"/>
      <c r="L22" s="21"/>
      <c r="M22" s="21"/>
      <c r="N22" s="21" t="s">
        <v>1524</v>
      </c>
      <c r="O22" s="133"/>
      <c r="P22" s="133"/>
      <c r="Q22" s="133"/>
      <c r="R22" s="373" t="s">
        <v>1518</v>
      </c>
      <c r="S22" s="82" t="s">
        <v>1525</v>
      </c>
      <c r="T22" s="209" t="s">
        <v>1468</v>
      </c>
      <c r="U22" s="331"/>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76"/>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59"/>
      <c r="BS22" s="159"/>
      <c r="BT22" s="159"/>
      <c r="BU22" s="159"/>
      <c r="BV22" s="159"/>
      <c r="BW22" s="159"/>
      <c r="BX22" s="159"/>
      <c r="BY22" s="159"/>
      <c r="BZ22" s="159"/>
      <c r="CA22" s="159"/>
      <c r="CB22" s="159"/>
      <c r="CC22" s="159"/>
      <c r="CD22" s="159"/>
      <c r="CE22" s="159"/>
      <c r="CF22" s="159"/>
      <c r="CG22" s="159"/>
      <c r="CH22" s="159"/>
      <c r="CI22" s="159"/>
      <c r="CJ22" s="159"/>
      <c r="CK22" s="159"/>
      <c r="CL22" s="159"/>
      <c r="CM22" s="159"/>
      <c r="CN22" s="159"/>
      <c r="CO22" s="159"/>
      <c r="CP22" s="174"/>
      <c r="CQ22" s="174"/>
      <c r="CR22" s="174"/>
      <c r="CS22" s="174"/>
      <c r="CT22" s="174"/>
      <c r="CU22" s="174"/>
      <c r="CV22" s="174"/>
      <c r="CW22" s="174"/>
      <c r="CX22" s="174"/>
      <c r="CY22" s="174"/>
      <c r="CZ22" s="174"/>
      <c r="DA22" s="174"/>
      <c r="DB22" s="174"/>
      <c r="DC22" s="174"/>
      <c r="DD22" s="174"/>
      <c r="DE22" s="174"/>
      <c r="DF22" s="174"/>
      <c r="DG22" s="174"/>
      <c r="DH22" s="174"/>
      <c r="DI22" s="174"/>
      <c r="DJ22" s="174"/>
      <c r="DK22" s="174"/>
      <c r="DL22" s="174"/>
      <c r="DM22" s="174"/>
    </row>
    <row r="23" spans="2:117">
      <c r="B23" s="844"/>
      <c r="C23" s="21"/>
      <c r="D23" s="17">
        <f t="shared" si="0"/>
        <v>63</v>
      </c>
      <c r="E23" s="17">
        <f>D22+1</f>
        <v>32</v>
      </c>
      <c r="F23" s="21">
        <v>32</v>
      </c>
      <c r="G23" s="21"/>
      <c r="H23" s="133"/>
      <c r="I23" s="21"/>
      <c r="J23" s="35" t="s">
        <v>1523</v>
      </c>
      <c r="K23" s="21"/>
      <c r="L23" s="21"/>
      <c r="M23" s="21"/>
      <c r="N23" s="21" t="s">
        <v>1526</v>
      </c>
      <c r="O23" s="133"/>
      <c r="P23" s="133"/>
      <c r="Q23" s="133"/>
      <c r="R23" s="373" t="s">
        <v>1518</v>
      </c>
      <c r="S23" s="82"/>
      <c r="T23" s="209" t="s">
        <v>1468</v>
      </c>
      <c r="U23" s="331"/>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76"/>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59"/>
      <c r="BS23" s="159"/>
      <c r="BT23" s="159"/>
      <c r="BU23" s="159"/>
      <c r="BV23" s="159"/>
      <c r="BW23" s="159"/>
      <c r="BX23" s="159"/>
      <c r="BY23" s="159"/>
      <c r="BZ23" s="159"/>
      <c r="CA23" s="159"/>
      <c r="CB23" s="159"/>
      <c r="CC23" s="159"/>
      <c r="CD23" s="159"/>
      <c r="CE23" s="159"/>
      <c r="CF23" s="159"/>
      <c r="CG23" s="159"/>
      <c r="CH23" s="159"/>
      <c r="CI23" s="159"/>
      <c r="CJ23" s="159"/>
      <c r="CK23" s="159"/>
      <c r="CL23" s="159"/>
      <c r="CM23" s="159"/>
      <c r="CN23" s="159"/>
      <c r="CO23" s="159"/>
      <c r="CP23" s="174"/>
      <c r="CQ23" s="174"/>
      <c r="CR23" s="174"/>
      <c r="CS23" s="174"/>
      <c r="CT23" s="174"/>
      <c r="CU23" s="174"/>
      <c r="CV23" s="174"/>
      <c r="CW23" s="174"/>
      <c r="CX23" s="174"/>
      <c r="CY23" s="174"/>
      <c r="CZ23" s="174"/>
      <c r="DA23" s="174"/>
      <c r="DB23" s="174"/>
      <c r="DC23" s="174"/>
      <c r="DD23" s="174"/>
      <c r="DE23" s="174"/>
      <c r="DF23" s="174"/>
      <c r="DG23" s="174"/>
      <c r="DH23" s="174"/>
      <c r="DI23" s="174"/>
      <c r="DJ23" s="174"/>
      <c r="DK23" s="174"/>
      <c r="DL23" s="174"/>
      <c r="DM23" s="174"/>
    </row>
    <row r="24" spans="2:117">
      <c r="B24" s="844"/>
      <c r="C24" s="21"/>
      <c r="D24" s="17">
        <f t="shared" si="0"/>
        <v>95</v>
      </c>
      <c r="E24" s="17">
        <f t="shared" ref="E24:E25" si="2">D23+1</f>
        <v>64</v>
      </c>
      <c r="F24" s="21">
        <v>32</v>
      </c>
      <c r="G24" s="21"/>
      <c r="H24" s="133"/>
      <c r="I24" s="21"/>
      <c r="J24" s="35" t="s">
        <v>1523</v>
      </c>
      <c r="K24" s="21"/>
      <c r="L24" s="21"/>
      <c r="M24" s="21"/>
      <c r="N24" s="21" t="s">
        <v>1527</v>
      </c>
      <c r="O24" s="133"/>
      <c r="P24" s="133"/>
      <c r="Q24" s="133"/>
      <c r="R24" s="373" t="s">
        <v>1518</v>
      </c>
      <c r="S24" s="82"/>
      <c r="T24" s="209" t="s">
        <v>1468</v>
      </c>
      <c r="U24" s="331"/>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76"/>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59"/>
      <c r="BS24" s="159"/>
      <c r="BT24" s="159"/>
      <c r="BU24" s="159"/>
      <c r="BV24" s="159"/>
      <c r="BW24" s="159"/>
      <c r="BX24" s="159"/>
      <c r="BY24" s="159"/>
      <c r="BZ24" s="159"/>
      <c r="CA24" s="159"/>
      <c r="CB24" s="159"/>
      <c r="CC24" s="159"/>
      <c r="CD24" s="159"/>
      <c r="CE24" s="159"/>
      <c r="CF24" s="159"/>
      <c r="CG24" s="159"/>
      <c r="CH24" s="159"/>
      <c r="CI24" s="159"/>
      <c r="CJ24" s="159"/>
      <c r="CK24" s="159"/>
      <c r="CL24" s="159"/>
      <c r="CM24" s="159"/>
      <c r="CN24" s="159"/>
      <c r="CO24" s="159"/>
      <c r="CP24" s="174"/>
      <c r="CQ24" s="174"/>
      <c r="CR24" s="174"/>
      <c r="CS24" s="174"/>
      <c r="CT24" s="174"/>
      <c r="CU24" s="174"/>
      <c r="CV24" s="174"/>
      <c r="CW24" s="174"/>
      <c r="CX24" s="174"/>
      <c r="CY24" s="174"/>
      <c r="CZ24" s="174"/>
      <c r="DA24" s="174"/>
      <c r="DB24" s="174"/>
      <c r="DC24" s="174"/>
      <c r="DD24" s="174"/>
      <c r="DE24" s="174"/>
      <c r="DF24" s="174"/>
      <c r="DG24" s="174"/>
      <c r="DH24" s="174"/>
      <c r="DI24" s="174"/>
      <c r="DJ24" s="174"/>
      <c r="DK24" s="174"/>
      <c r="DL24" s="174"/>
      <c r="DM24" s="174"/>
    </row>
    <row r="25" spans="2:117">
      <c r="B25" s="844"/>
      <c r="C25" s="21"/>
      <c r="D25" s="17">
        <f t="shared" si="0"/>
        <v>127</v>
      </c>
      <c r="E25" s="17">
        <f t="shared" si="2"/>
        <v>96</v>
      </c>
      <c r="F25" s="21">
        <v>32</v>
      </c>
      <c r="G25" s="21"/>
      <c r="H25" s="133"/>
      <c r="I25" s="21"/>
      <c r="J25" s="35" t="s">
        <v>1523</v>
      </c>
      <c r="K25" s="21"/>
      <c r="L25" s="21"/>
      <c r="M25" s="21"/>
      <c r="N25" s="21" t="s">
        <v>1528</v>
      </c>
      <c r="O25" s="133"/>
      <c r="P25" s="133"/>
      <c r="Q25" s="133"/>
      <c r="R25" s="373" t="s">
        <v>1518</v>
      </c>
      <c r="S25" s="82"/>
      <c r="T25" s="209" t="s">
        <v>1468</v>
      </c>
      <c r="U25" s="331"/>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76"/>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59"/>
      <c r="BS25" s="159"/>
      <c r="BT25" s="159"/>
      <c r="BU25" s="159"/>
      <c r="BV25" s="159"/>
      <c r="BW25" s="159"/>
      <c r="BX25" s="159"/>
      <c r="BY25" s="159"/>
      <c r="BZ25" s="159"/>
      <c r="CA25" s="159"/>
      <c r="CB25" s="159"/>
      <c r="CC25" s="159"/>
      <c r="CD25" s="159"/>
      <c r="CE25" s="159"/>
      <c r="CF25" s="159"/>
      <c r="CG25" s="159"/>
      <c r="CH25" s="159"/>
      <c r="CI25" s="159"/>
      <c r="CJ25" s="159"/>
      <c r="CK25" s="159"/>
      <c r="CL25" s="159"/>
      <c r="CM25" s="159"/>
      <c r="CN25" s="159"/>
      <c r="CO25" s="159"/>
      <c r="CP25" s="174"/>
      <c r="CQ25" s="174"/>
      <c r="CR25" s="174"/>
      <c r="CS25" s="174"/>
      <c r="CT25" s="174"/>
      <c r="CU25" s="174"/>
      <c r="CV25" s="174"/>
      <c r="CW25" s="174"/>
      <c r="CX25" s="174"/>
      <c r="CY25" s="174"/>
      <c r="CZ25" s="174"/>
      <c r="DA25" s="174"/>
      <c r="DB25" s="174"/>
      <c r="DC25" s="174"/>
      <c r="DD25" s="174"/>
      <c r="DE25" s="174"/>
      <c r="DF25" s="174"/>
      <c r="DG25" s="174"/>
      <c r="DH25" s="174"/>
      <c r="DI25" s="174"/>
      <c r="DJ25" s="174"/>
      <c r="DK25" s="174"/>
      <c r="DL25" s="174"/>
      <c r="DM25" s="174"/>
    </row>
    <row r="26" spans="2:117">
      <c r="B26" s="844"/>
      <c r="C26" s="21"/>
      <c r="D26" s="17">
        <f t="shared" si="0"/>
        <v>31</v>
      </c>
      <c r="E26" s="17">
        <v>0</v>
      </c>
      <c r="F26" s="21">
        <v>32</v>
      </c>
      <c r="G26" s="21"/>
      <c r="H26" s="133"/>
      <c r="I26" s="21"/>
      <c r="J26" s="35" t="s">
        <v>1529</v>
      </c>
      <c r="K26" s="21"/>
      <c r="L26" s="21"/>
      <c r="M26" s="21"/>
      <c r="N26" s="21" t="s">
        <v>1530</v>
      </c>
      <c r="O26" s="133"/>
      <c r="P26" s="133"/>
      <c r="Q26" s="133"/>
      <c r="R26" s="373" t="s">
        <v>1518</v>
      </c>
      <c r="S26" s="82" t="s">
        <v>1531</v>
      </c>
      <c r="T26" s="209" t="s">
        <v>1468</v>
      </c>
      <c r="U26" s="331"/>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76"/>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59"/>
      <c r="BS26" s="159"/>
      <c r="BT26" s="159"/>
      <c r="BU26" s="159"/>
      <c r="BV26" s="159"/>
      <c r="BW26" s="159"/>
      <c r="BX26" s="159"/>
      <c r="BY26" s="159"/>
      <c r="BZ26" s="159"/>
      <c r="CA26" s="159"/>
      <c r="CB26" s="159"/>
      <c r="CC26" s="159"/>
      <c r="CD26" s="159"/>
      <c r="CE26" s="159"/>
      <c r="CF26" s="159"/>
      <c r="CG26" s="159"/>
      <c r="CH26" s="159"/>
      <c r="CI26" s="159"/>
      <c r="CJ26" s="159"/>
      <c r="CK26" s="159"/>
      <c r="CL26" s="159"/>
      <c r="CM26" s="159"/>
      <c r="CN26" s="159"/>
      <c r="CO26" s="159"/>
      <c r="CP26" s="174"/>
      <c r="CQ26" s="174"/>
      <c r="CR26" s="174"/>
      <c r="CS26" s="174"/>
      <c r="CT26" s="174"/>
      <c r="CU26" s="174"/>
      <c r="CV26" s="174"/>
      <c r="CW26" s="174"/>
      <c r="CX26" s="174"/>
      <c r="CY26" s="174"/>
      <c r="CZ26" s="174"/>
      <c r="DA26" s="174"/>
      <c r="DB26" s="174"/>
      <c r="DC26" s="174"/>
      <c r="DD26" s="174"/>
      <c r="DE26" s="174"/>
      <c r="DF26" s="174"/>
      <c r="DG26" s="174"/>
      <c r="DH26" s="174"/>
      <c r="DI26" s="174"/>
      <c r="DJ26" s="174"/>
      <c r="DK26" s="174"/>
      <c r="DL26" s="174"/>
      <c r="DM26" s="174"/>
    </row>
    <row r="27" spans="2:117">
      <c r="B27" s="844"/>
      <c r="C27" s="21"/>
      <c r="D27" s="17">
        <f t="shared" si="0"/>
        <v>63</v>
      </c>
      <c r="E27" s="17">
        <f>D26+1</f>
        <v>32</v>
      </c>
      <c r="F27" s="21">
        <v>32</v>
      </c>
      <c r="G27" s="21"/>
      <c r="H27" s="133"/>
      <c r="I27" s="21"/>
      <c r="J27" s="35" t="s">
        <v>1529</v>
      </c>
      <c r="K27" s="21"/>
      <c r="L27" s="21"/>
      <c r="M27" s="21"/>
      <c r="N27" s="21" t="s">
        <v>1532</v>
      </c>
      <c r="O27" s="133"/>
      <c r="P27" s="133"/>
      <c r="Q27" s="133"/>
      <c r="R27" s="373" t="s">
        <v>1518</v>
      </c>
      <c r="S27" s="82"/>
      <c r="T27" s="209" t="s">
        <v>1468</v>
      </c>
      <c r="U27" s="331"/>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76"/>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59"/>
      <c r="BS27" s="159"/>
      <c r="BT27" s="159"/>
      <c r="BU27" s="159"/>
      <c r="BV27" s="159"/>
      <c r="BW27" s="159"/>
      <c r="BX27" s="159"/>
      <c r="BY27" s="159"/>
      <c r="BZ27" s="159"/>
      <c r="CA27" s="159"/>
      <c r="CB27" s="159"/>
      <c r="CC27" s="159"/>
      <c r="CD27" s="159"/>
      <c r="CE27" s="159"/>
      <c r="CF27" s="159"/>
      <c r="CG27" s="159"/>
      <c r="CH27" s="159"/>
      <c r="CI27" s="159"/>
      <c r="CJ27" s="159"/>
      <c r="CK27" s="159"/>
      <c r="CL27" s="159"/>
      <c r="CM27" s="159"/>
      <c r="CN27" s="159"/>
      <c r="CO27" s="159"/>
      <c r="CP27" s="174"/>
      <c r="CQ27" s="174"/>
      <c r="CR27" s="174"/>
      <c r="CS27" s="174"/>
      <c r="CT27" s="174"/>
      <c r="CU27" s="174"/>
      <c r="CV27" s="174"/>
      <c r="CW27" s="174"/>
      <c r="CX27" s="174"/>
      <c r="CY27" s="174"/>
      <c r="CZ27" s="174"/>
      <c r="DA27" s="174"/>
      <c r="DB27" s="174"/>
      <c r="DC27" s="174"/>
      <c r="DD27" s="174"/>
      <c r="DE27" s="174"/>
      <c r="DF27" s="174"/>
      <c r="DG27" s="174"/>
      <c r="DH27" s="174"/>
      <c r="DI27" s="174"/>
      <c r="DJ27" s="174"/>
      <c r="DK27" s="174"/>
      <c r="DL27" s="174"/>
      <c r="DM27" s="174"/>
    </row>
    <row r="28" spans="2:117">
      <c r="B28" s="844"/>
      <c r="C28" s="21"/>
      <c r="D28" s="17">
        <f t="shared" si="0"/>
        <v>95</v>
      </c>
      <c r="E28" s="17">
        <f t="shared" ref="E28:E29" si="3">D27+1</f>
        <v>64</v>
      </c>
      <c r="F28" s="21">
        <v>32</v>
      </c>
      <c r="G28" s="21"/>
      <c r="H28" s="133"/>
      <c r="I28" s="21"/>
      <c r="J28" s="35" t="s">
        <v>1529</v>
      </c>
      <c r="K28" s="21"/>
      <c r="L28" s="21"/>
      <c r="M28" s="21"/>
      <c r="N28" s="21" t="s">
        <v>1533</v>
      </c>
      <c r="O28" s="133"/>
      <c r="P28" s="133"/>
      <c r="Q28" s="133"/>
      <c r="R28" s="373" t="s">
        <v>1518</v>
      </c>
      <c r="S28" s="82"/>
      <c r="T28" s="209" t="s">
        <v>1468</v>
      </c>
      <c r="U28" s="331"/>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76"/>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59"/>
      <c r="BS28" s="159"/>
      <c r="BT28" s="159"/>
      <c r="BU28" s="159"/>
      <c r="BV28" s="159"/>
      <c r="BW28" s="159"/>
      <c r="BX28" s="159"/>
      <c r="BY28" s="159"/>
      <c r="BZ28" s="159"/>
      <c r="CA28" s="159"/>
      <c r="CB28" s="159"/>
      <c r="CC28" s="159"/>
      <c r="CD28" s="159"/>
      <c r="CE28" s="159"/>
      <c r="CF28" s="159"/>
      <c r="CG28" s="159"/>
      <c r="CH28" s="159"/>
      <c r="CI28" s="159"/>
      <c r="CJ28" s="159"/>
      <c r="CK28" s="159"/>
      <c r="CL28" s="159"/>
      <c r="CM28" s="159"/>
      <c r="CN28" s="159"/>
      <c r="CO28" s="159"/>
      <c r="CP28" s="174"/>
      <c r="CQ28" s="174"/>
      <c r="CR28" s="174"/>
      <c r="CS28" s="174"/>
      <c r="CT28" s="174"/>
      <c r="CU28" s="174"/>
      <c r="CV28" s="174"/>
      <c r="CW28" s="174"/>
      <c r="CX28" s="174"/>
      <c r="CY28" s="174"/>
      <c r="CZ28" s="174"/>
      <c r="DA28" s="174"/>
      <c r="DB28" s="174"/>
      <c r="DC28" s="174"/>
      <c r="DD28" s="174"/>
      <c r="DE28" s="174"/>
      <c r="DF28" s="174"/>
      <c r="DG28" s="174"/>
      <c r="DH28" s="174"/>
      <c r="DI28" s="174"/>
      <c r="DJ28" s="174"/>
      <c r="DK28" s="174"/>
      <c r="DL28" s="174"/>
      <c r="DM28" s="174"/>
    </row>
    <row r="29" spans="2:117">
      <c r="B29" s="844"/>
      <c r="C29" s="21"/>
      <c r="D29" s="17">
        <f t="shared" si="0"/>
        <v>127</v>
      </c>
      <c r="E29" s="17">
        <f t="shared" si="3"/>
        <v>96</v>
      </c>
      <c r="F29" s="21">
        <v>32</v>
      </c>
      <c r="G29" s="21"/>
      <c r="H29" s="133"/>
      <c r="I29" s="21"/>
      <c r="J29" s="35" t="s">
        <v>1529</v>
      </c>
      <c r="K29" s="21"/>
      <c r="L29" s="21"/>
      <c r="M29" s="21"/>
      <c r="N29" s="21" t="s">
        <v>1534</v>
      </c>
      <c r="O29" s="133"/>
      <c r="P29" s="133"/>
      <c r="Q29" s="133"/>
      <c r="R29" s="373" t="s">
        <v>1518</v>
      </c>
      <c r="S29" s="82"/>
      <c r="T29" s="209" t="s">
        <v>1468</v>
      </c>
      <c r="U29" s="331"/>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76"/>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59"/>
      <c r="BS29" s="159"/>
      <c r="BT29" s="159"/>
      <c r="BU29" s="159"/>
      <c r="BV29" s="159"/>
      <c r="BW29" s="159"/>
      <c r="BX29" s="159"/>
      <c r="BY29" s="159"/>
      <c r="BZ29" s="159"/>
      <c r="CA29" s="159"/>
      <c r="CB29" s="159"/>
      <c r="CC29" s="159"/>
      <c r="CD29" s="159"/>
      <c r="CE29" s="159"/>
      <c r="CF29" s="159"/>
      <c r="CG29" s="159"/>
      <c r="CH29" s="159"/>
      <c r="CI29" s="159"/>
      <c r="CJ29" s="159"/>
      <c r="CK29" s="159"/>
      <c r="CL29" s="159"/>
      <c r="CM29" s="159"/>
      <c r="CN29" s="159"/>
      <c r="CO29" s="159"/>
      <c r="CP29" s="174"/>
      <c r="CQ29" s="174"/>
      <c r="CR29" s="174"/>
      <c r="CS29" s="174"/>
      <c r="CT29" s="174"/>
      <c r="CU29" s="174"/>
      <c r="CV29" s="174"/>
      <c r="CW29" s="174"/>
      <c r="CX29" s="174"/>
      <c r="CY29" s="174"/>
      <c r="CZ29" s="174"/>
      <c r="DA29" s="174"/>
      <c r="DB29" s="174"/>
      <c r="DC29" s="174"/>
      <c r="DD29" s="174"/>
      <c r="DE29" s="174"/>
      <c r="DF29" s="174"/>
      <c r="DG29" s="174"/>
      <c r="DH29" s="174"/>
      <c r="DI29" s="174"/>
      <c r="DJ29" s="174"/>
      <c r="DK29" s="174"/>
      <c r="DL29" s="174"/>
      <c r="DM29" s="174"/>
    </row>
    <row r="30" spans="2:117">
      <c r="B30" s="845" t="s">
        <v>1535</v>
      </c>
      <c r="C30" s="7"/>
      <c r="D30" s="7"/>
      <c r="E30" s="7"/>
      <c r="F30" s="7"/>
      <c r="G30" s="7"/>
      <c r="H30" s="8"/>
      <c r="I30" s="7"/>
      <c r="J30" s="15" t="s">
        <v>1536</v>
      </c>
      <c r="K30" s="16">
        <v>6</v>
      </c>
      <c r="L30" s="16">
        <v>0</v>
      </c>
      <c r="M30" s="7"/>
      <c r="N30" s="7"/>
      <c r="O30" s="8"/>
      <c r="P30" s="8" t="s">
        <v>1537</v>
      </c>
      <c r="Q30" s="8"/>
      <c r="R30" s="373" t="s">
        <v>1518</v>
      </c>
      <c r="S30" s="32" t="s">
        <v>245</v>
      </c>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76"/>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59"/>
      <c r="BS30" s="159"/>
      <c r="BT30" s="159"/>
      <c r="BU30" s="159"/>
      <c r="BV30" s="159"/>
      <c r="BW30" s="159"/>
      <c r="BX30" s="159"/>
      <c r="BY30" s="159"/>
      <c r="BZ30" s="159"/>
      <c r="CA30" s="159"/>
      <c r="CB30" s="159"/>
      <c r="CC30" s="159"/>
      <c r="CD30" s="159"/>
      <c r="CE30" s="159"/>
      <c r="CF30" s="159"/>
      <c r="CG30" s="159"/>
      <c r="CH30" s="159"/>
      <c r="CI30" s="159"/>
      <c r="CJ30" s="159"/>
      <c r="CK30" s="159"/>
      <c r="CL30" s="159"/>
      <c r="CM30" s="159"/>
      <c r="CN30" s="159"/>
      <c r="CO30" s="159"/>
      <c r="CP30" s="174"/>
      <c r="CQ30" s="174"/>
      <c r="CR30" s="174"/>
      <c r="CS30" s="174"/>
      <c r="CT30" s="174"/>
      <c r="CU30" s="174"/>
      <c r="CV30" s="174"/>
      <c r="CW30" s="174"/>
      <c r="CX30" s="174"/>
      <c r="CY30" s="174"/>
      <c r="CZ30" s="174"/>
      <c r="DA30" s="174"/>
      <c r="DB30" s="174"/>
      <c r="DC30" s="174"/>
      <c r="DD30" s="174"/>
      <c r="DE30" s="174"/>
      <c r="DF30" s="174"/>
      <c r="DG30" s="174"/>
      <c r="DH30" s="174"/>
      <c r="DI30" s="174"/>
      <c r="DJ30" s="174"/>
      <c r="DK30" s="174"/>
      <c r="DL30" s="174"/>
      <c r="DM30" s="174"/>
    </row>
    <row r="31" spans="2:117">
      <c r="B31" s="846"/>
      <c r="C31" s="7"/>
      <c r="D31" s="24">
        <v>31</v>
      </c>
      <c r="E31" s="24">
        <v>0</v>
      </c>
      <c r="F31" s="24">
        <v>32</v>
      </c>
      <c r="G31" s="7"/>
      <c r="H31" s="8"/>
      <c r="I31" s="7"/>
      <c r="J31" s="15" t="s">
        <v>1538</v>
      </c>
      <c r="K31" s="16">
        <v>7</v>
      </c>
      <c r="L31" s="16">
        <v>0</v>
      </c>
      <c r="M31" s="24" t="s">
        <v>1539</v>
      </c>
      <c r="N31" s="7"/>
      <c r="O31" s="25" t="s">
        <v>1505</v>
      </c>
      <c r="P31" s="8" t="s">
        <v>1540</v>
      </c>
      <c r="Q31" s="8"/>
      <c r="R31" s="373" t="s">
        <v>1518</v>
      </c>
      <c r="S31" s="32" t="s">
        <v>1541</v>
      </c>
      <c r="T31" s="209" t="s">
        <v>1542</v>
      </c>
      <c r="U31" s="331"/>
      <c r="V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76"/>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59"/>
      <c r="BS31" s="159"/>
      <c r="BT31" s="159"/>
      <c r="BU31" s="159"/>
      <c r="BV31" s="159"/>
      <c r="BW31" s="159"/>
      <c r="BX31" s="159"/>
      <c r="BY31" s="159"/>
      <c r="BZ31" s="159"/>
      <c r="CA31" s="159"/>
      <c r="CB31" s="159"/>
      <c r="CC31" s="159"/>
      <c r="CD31" s="159"/>
      <c r="CE31" s="159"/>
      <c r="CF31" s="159"/>
      <c r="CG31" s="159"/>
      <c r="CH31" s="159"/>
      <c r="CI31" s="159"/>
      <c r="CJ31" s="159"/>
      <c r="CK31" s="159"/>
      <c r="CL31" s="159"/>
      <c r="CM31" s="159"/>
      <c r="CN31" s="159"/>
      <c r="CO31" s="159"/>
      <c r="CP31" s="174"/>
      <c r="CQ31" s="174"/>
      <c r="CR31" s="174"/>
      <c r="CS31" s="174"/>
      <c r="CT31" s="174"/>
      <c r="CU31" s="174"/>
      <c r="CV31" s="174"/>
      <c r="CW31" s="174"/>
      <c r="CX31" s="174"/>
      <c r="CY31" s="174"/>
      <c r="CZ31" s="174"/>
      <c r="DA31" s="174"/>
      <c r="DB31" s="174"/>
      <c r="DC31" s="174"/>
      <c r="DD31" s="174"/>
      <c r="DE31" s="174"/>
      <c r="DF31" s="174"/>
      <c r="DG31" s="174"/>
      <c r="DH31" s="174"/>
      <c r="DI31" s="174"/>
      <c r="DJ31" s="174"/>
      <c r="DK31" s="174"/>
      <c r="DL31" s="174"/>
      <c r="DM31" s="174"/>
    </row>
    <row r="32" spans="2:117">
      <c r="B32" s="846"/>
      <c r="C32" s="7"/>
      <c r="D32" s="24">
        <f>E32+F32-1</f>
        <v>63</v>
      </c>
      <c r="E32" s="24">
        <f>D31+1</f>
        <v>32</v>
      </c>
      <c r="F32" s="24">
        <v>32</v>
      </c>
      <c r="G32" s="7"/>
      <c r="H32" s="8"/>
      <c r="I32" s="7"/>
      <c r="J32" s="15"/>
      <c r="K32" s="16"/>
      <c r="L32" s="16"/>
      <c r="M32" s="24" t="s">
        <v>1543</v>
      </c>
      <c r="N32" s="7"/>
      <c r="O32" s="25" t="s">
        <v>1505</v>
      </c>
      <c r="P32" s="8"/>
      <c r="Q32" s="8"/>
      <c r="R32" s="373" t="s">
        <v>1518</v>
      </c>
      <c r="S32" s="32" t="s">
        <v>1544</v>
      </c>
      <c r="T32" s="209" t="s">
        <v>1542</v>
      </c>
      <c r="U32" s="331"/>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76"/>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59"/>
      <c r="BS32" s="159"/>
      <c r="BT32" s="159"/>
      <c r="BU32" s="159"/>
      <c r="BV32" s="159"/>
      <c r="BW32" s="159"/>
      <c r="BX32" s="159"/>
      <c r="BY32" s="159"/>
      <c r="BZ32" s="159"/>
      <c r="CA32" s="159"/>
      <c r="CB32" s="159"/>
      <c r="CC32" s="159"/>
      <c r="CD32" s="159"/>
      <c r="CE32" s="159"/>
      <c r="CF32" s="159"/>
      <c r="CG32" s="159"/>
      <c r="CH32" s="159"/>
      <c r="CI32" s="159"/>
      <c r="CJ32" s="159"/>
      <c r="CK32" s="159"/>
      <c r="CL32" s="159"/>
      <c r="CM32" s="159"/>
      <c r="CN32" s="159"/>
      <c r="CO32" s="159"/>
      <c r="CP32" s="174"/>
      <c r="CQ32" s="174"/>
      <c r="CR32" s="174"/>
      <c r="CS32" s="174"/>
      <c r="CT32" s="174"/>
      <c r="CU32" s="174"/>
      <c r="CV32" s="174"/>
      <c r="CW32" s="174"/>
      <c r="CX32" s="174"/>
      <c r="CY32" s="174"/>
      <c r="CZ32" s="174"/>
      <c r="DA32" s="174"/>
      <c r="DB32" s="174"/>
      <c r="DC32" s="174"/>
      <c r="DD32" s="174"/>
      <c r="DE32" s="174"/>
      <c r="DF32" s="174"/>
      <c r="DG32" s="174"/>
      <c r="DH32" s="174"/>
      <c r="DI32" s="174"/>
      <c r="DJ32" s="174"/>
      <c r="DK32" s="174"/>
      <c r="DL32" s="174"/>
      <c r="DM32" s="174"/>
    </row>
    <row r="33" spans="2:117">
      <c r="B33" s="846"/>
      <c r="C33" s="7"/>
      <c r="D33" s="24">
        <f>E33+F33-1</f>
        <v>95</v>
      </c>
      <c r="E33" s="24">
        <f>D32+1</f>
        <v>64</v>
      </c>
      <c r="F33" s="24">
        <v>32</v>
      </c>
      <c r="G33" s="7"/>
      <c r="H33" s="8"/>
      <c r="I33" s="7"/>
      <c r="J33" s="15"/>
      <c r="K33" s="16"/>
      <c r="L33" s="16"/>
      <c r="M33" s="24" t="s">
        <v>1545</v>
      </c>
      <c r="N33" s="7"/>
      <c r="O33" s="25" t="s">
        <v>1505</v>
      </c>
      <c r="P33" s="8"/>
      <c r="Q33" s="8"/>
      <c r="R33" s="373" t="s">
        <v>1518</v>
      </c>
      <c r="S33" s="32" t="s">
        <v>1546</v>
      </c>
      <c r="T33" s="209" t="s">
        <v>1542</v>
      </c>
      <c r="U33" s="331"/>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76"/>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59"/>
      <c r="BS33" s="159"/>
      <c r="BT33" s="159"/>
      <c r="BU33" s="159"/>
      <c r="BV33" s="159"/>
      <c r="BW33" s="159"/>
      <c r="BX33" s="159"/>
      <c r="BY33" s="159"/>
      <c r="BZ33" s="159"/>
      <c r="CA33" s="159"/>
      <c r="CB33" s="159"/>
      <c r="CC33" s="159"/>
      <c r="CD33" s="159"/>
      <c r="CE33" s="159"/>
      <c r="CF33" s="159"/>
      <c r="CG33" s="159"/>
      <c r="CH33" s="159"/>
      <c r="CI33" s="159"/>
      <c r="CJ33" s="159"/>
      <c r="CK33" s="159"/>
      <c r="CL33" s="159"/>
      <c r="CM33" s="159"/>
      <c r="CN33" s="159"/>
      <c r="CO33" s="159"/>
      <c r="CP33" s="174"/>
      <c r="CQ33" s="174"/>
      <c r="CR33" s="174"/>
      <c r="CS33" s="174"/>
      <c r="CT33" s="174"/>
      <c r="CU33" s="174"/>
      <c r="CV33" s="174"/>
      <c r="CW33" s="174"/>
      <c r="CX33" s="174"/>
      <c r="CY33" s="174"/>
      <c r="CZ33" s="174"/>
      <c r="DA33" s="174"/>
      <c r="DB33" s="174"/>
      <c r="DC33" s="174"/>
      <c r="DD33" s="174"/>
      <c r="DE33" s="174"/>
      <c r="DF33" s="174"/>
      <c r="DG33" s="174"/>
      <c r="DH33" s="174"/>
      <c r="DI33" s="174"/>
      <c r="DJ33" s="174"/>
      <c r="DK33" s="174"/>
      <c r="DL33" s="174"/>
      <c r="DM33" s="174"/>
    </row>
    <row r="34" spans="2:117">
      <c r="B34" s="846"/>
      <c r="C34" s="7"/>
      <c r="D34" s="24">
        <f>E34+F34-1</f>
        <v>127</v>
      </c>
      <c r="E34" s="24">
        <f>D33+1</f>
        <v>96</v>
      </c>
      <c r="F34" s="24">
        <v>32</v>
      </c>
      <c r="G34" s="7"/>
      <c r="H34" s="8"/>
      <c r="I34" s="7"/>
      <c r="J34" s="15"/>
      <c r="K34" s="16"/>
      <c r="L34" s="16"/>
      <c r="M34" s="24" t="s">
        <v>1547</v>
      </c>
      <c r="N34" s="7"/>
      <c r="O34" s="25" t="s">
        <v>1505</v>
      </c>
      <c r="P34" s="8"/>
      <c r="Q34" s="8"/>
      <c r="R34" s="373" t="s">
        <v>1518</v>
      </c>
      <c r="S34" s="32" t="s">
        <v>1548</v>
      </c>
      <c r="T34" s="209" t="s">
        <v>1542</v>
      </c>
      <c r="U34" s="331"/>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76"/>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59"/>
      <c r="BS34" s="159"/>
      <c r="BT34" s="159"/>
      <c r="BU34" s="159"/>
      <c r="BV34" s="159"/>
      <c r="BW34" s="159"/>
      <c r="BX34" s="159"/>
      <c r="BY34" s="159"/>
      <c r="BZ34" s="159"/>
      <c r="CA34" s="159"/>
      <c r="CB34" s="159"/>
      <c r="CC34" s="159"/>
      <c r="CD34" s="159"/>
      <c r="CE34" s="159"/>
      <c r="CF34" s="159"/>
      <c r="CG34" s="159"/>
      <c r="CH34" s="159"/>
      <c r="CI34" s="159"/>
      <c r="CJ34" s="159"/>
      <c r="CK34" s="159"/>
      <c r="CL34" s="159"/>
      <c r="CM34" s="159"/>
      <c r="CN34" s="159"/>
      <c r="CO34" s="159"/>
      <c r="CP34" s="174"/>
      <c r="CQ34" s="174"/>
      <c r="CR34" s="174"/>
      <c r="CS34" s="174"/>
      <c r="CT34" s="174"/>
      <c r="CU34" s="174"/>
      <c r="CV34" s="174"/>
      <c r="CW34" s="174"/>
      <c r="CX34" s="174"/>
      <c r="CY34" s="174"/>
      <c r="CZ34" s="174"/>
      <c r="DA34" s="174"/>
      <c r="DB34" s="174"/>
      <c r="DC34" s="174"/>
      <c r="DD34" s="174"/>
      <c r="DE34" s="174"/>
      <c r="DF34" s="174"/>
      <c r="DG34" s="174"/>
      <c r="DH34" s="174"/>
      <c r="DI34" s="174"/>
      <c r="DJ34" s="174"/>
      <c r="DK34" s="174"/>
      <c r="DL34" s="174"/>
      <c r="DM34" s="174"/>
    </row>
    <row r="35" spans="2:117">
      <c r="B35" s="846"/>
      <c r="C35" s="7"/>
      <c r="D35" s="7">
        <v>31</v>
      </c>
      <c r="E35" s="7">
        <v>0</v>
      </c>
      <c r="F35" s="7">
        <v>32</v>
      </c>
      <c r="G35" s="7"/>
      <c r="H35" s="8"/>
      <c r="I35" s="7"/>
      <c r="J35" s="15" t="s">
        <v>1549</v>
      </c>
      <c r="K35" s="16">
        <v>7</v>
      </c>
      <c r="L35" s="16">
        <v>1</v>
      </c>
      <c r="M35" s="24" t="s">
        <v>1550</v>
      </c>
      <c r="N35" s="7"/>
      <c r="O35" s="25" t="s">
        <v>1505</v>
      </c>
      <c r="P35" s="8" t="s">
        <v>1540</v>
      </c>
      <c r="Q35" s="8"/>
      <c r="R35" s="373" t="s">
        <v>1518</v>
      </c>
      <c r="S35" s="32" t="s">
        <v>1551</v>
      </c>
      <c r="T35" s="209" t="s">
        <v>1542</v>
      </c>
      <c r="U35" s="331"/>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76"/>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59"/>
      <c r="BS35" s="159"/>
      <c r="BT35" s="159"/>
      <c r="BU35" s="159"/>
      <c r="BV35" s="159"/>
      <c r="BW35" s="159"/>
      <c r="BX35" s="159"/>
      <c r="BY35" s="159"/>
      <c r="BZ35" s="159"/>
      <c r="CA35" s="159"/>
      <c r="CB35" s="159"/>
      <c r="CC35" s="159"/>
      <c r="CD35" s="159"/>
      <c r="CE35" s="159"/>
      <c r="CF35" s="159"/>
      <c r="CG35" s="159"/>
      <c r="CH35" s="159"/>
      <c r="CI35" s="159"/>
      <c r="CJ35" s="159"/>
      <c r="CK35" s="159"/>
      <c r="CL35" s="159"/>
      <c r="CM35" s="159"/>
      <c r="CN35" s="159"/>
      <c r="CO35" s="159"/>
      <c r="CP35" s="174"/>
      <c r="CQ35" s="174"/>
      <c r="CR35" s="174"/>
      <c r="CS35" s="174"/>
      <c r="CT35" s="174"/>
      <c r="CU35" s="174"/>
      <c r="CV35" s="174"/>
      <c r="CW35" s="174"/>
      <c r="CX35" s="174"/>
      <c r="CY35" s="174"/>
      <c r="CZ35" s="174"/>
      <c r="DA35" s="174"/>
      <c r="DB35" s="174"/>
      <c r="DC35" s="174"/>
      <c r="DD35" s="174"/>
      <c r="DE35" s="174"/>
      <c r="DF35" s="174"/>
      <c r="DG35" s="174"/>
      <c r="DH35" s="174"/>
      <c r="DI35" s="174"/>
      <c r="DJ35" s="174"/>
      <c r="DK35" s="174"/>
      <c r="DL35" s="174"/>
      <c r="DM35" s="174"/>
    </row>
    <row r="36" spans="2:117">
      <c r="B36" s="846"/>
      <c r="C36" s="7"/>
      <c r="D36" s="24">
        <f>E36+F36-1</f>
        <v>63</v>
      </c>
      <c r="E36" s="24">
        <f>D35+1</f>
        <v>32</v>
      </c>
      <c r="F36" s="7">
        <v>32</v>
      </c>
      <c r="G36" s="7"/>
      <c r="H36" s="8"/>
      <c r="I36" s="7"/>
      <c r="J36" s="15"/>
      <c r="K36" s="16"/>
      <c r="L36" s="16"/>
      <c r="M36" s="152" t="s">
        <v>1552</v>
      </c>
      <c r="N36" s="7"/>
      <c r="O36" s="25" t="s">
        <v>1505</v>
      </c>
      <c r="P36" s="8"/>
      <c r="Q36" s="356"/>
      <c r="R36" s="373" t="s">
        <v>1518</v>
      </c>
      <c r="S36" s="153" t="s">
        <v>1553</v>
      </c>
      <c r="T36" s="209" t="s">
        <v>1542</v>
      </c>
      <c r="U36" s="331"/>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c r="AR36" s="159"/>
      <c r="AS36" s="176"/>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59"/>
      <c r="BS36" s="159"/>
      <c r="BT36" s="159"/>
      <c r="BU36" s="159"/>
      <c r="BV36" s="159"/>
      <c r="BW36" s="159"/>
      <c r="BX36" s="159"/>
      <c r="BY36" s="159"/>
      <c r="BZ36" s="159"/>
      <c r="CA36" s="159"/>
      <c r="CB36" s="159"/>
      <c r="CC36" s="159"/>
      <c r="CD36" s="159"/>
      <c r="CE36" s="159"/>
      <c r="CF36" s="159"/>
      <c r="CG36" s="159"/>
      <c r="CH36" s="159"/>
      <c r="CI36" s="159"/>
      <c r="CJ36" s="159"/>
      <c r="CK36" s="159"/>
      <c r="CL36" s="159"/>
      <c r="CM36" s="159"/>
      <c r="CN36" s="159"/>
      <c r="CO36" s="159"/>
      <c r="CP36" s="174"/>
      <c r="CQ36" s="174"/>
      <c r="CR36" s="174"/>
      <c r="CS36" s="174"/>
      <c r="CT36" s="174"/>
      <c r="CU36" s="174"/>
      <c r="CV36" s="174"/>
      <c r="CW36" s="174"/>
      <c r="CX36" s="174"/>
      <c r="CY36" s="174"/>
      <c r="CZ36" s="174"/>
      <c r="DA36" s="174"/>
      <c r="DB36" s="174"/>
      <c r="DC36" s="174"/>
      <c r="DD36" s="174"/>
      <c r="DE36" s="174"/>
      <c r="DF36" s="174"/>
      <c r="DG36" s="174"/>
      <c r="DH36" s="174"/>
      <c r="DI36" s="174"/>
      <c r="DJ36" s="174"/>
      <c r="DK36" s="174"/>
      <c r="DL36" s="174"/>
      <c r="DM36" s="174"/>
    </row>
    <row r="37" spans="2:117">
      <c r="B37" s="846"/>
      <c r="C37" s="7"/>
      <c r="D37" s="24">
        <f>E37+F37-1</f>
        <v>95</v>
      </c>
      <c r="E37" s="24">
        <f>D36+1</f>
        <v>64</v>
      </c>
      <c r="F37" s="7">
        <v>32</v>
      </c>
      <c r="G37" s="7"/>
      <c r="H37" s="8"/>
      <c r="I37" s="7"/>
      <c r="J37" s="15"/>
      <c r="K37" s="16"/>
      <c r="L37" s="16"/>
      <c r="M37" s="152" t="s">
        <v>1554</v>
      </c>
      <c r="N37" s="7"/>
      <c r="O37" s="25" t="s">
        <v>1505</v>
      </c>
      <c r="P37" s="8"/>
      <c r="Q37" s="356"/>
      <c r="R37" s="373" t="s">
        <v>1518</v>
      </c>
      <c r="S37" s="153" t="s">
        <v>1555</v>
      </c>
      <c r="T37" s="209" t="s">
        <v>1542</v>
      </c>
      <c r="U37" s="331"/>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76"/>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59"/>
      <c r="BS37" s="159"/>
      <c r="BT37" s="159"/>
      <c r="BU37" s="159"/>
      <c r="BV37" s="159"/>
      <c r="BW37" s="159"/>
      <c r="BX37" s="159"/>
      <c r="BY37" s="159"/>
      <c r="BZ37" s="159"/>
      <c r="CA37" s="159"/>
      <c r="CB37" s="159"/>
      <c r="CC37" s="159"/>
      <c r="CD37" s="159"/>
      <c r="CE37" s="159"/>
      <c r="CF37" s="159"/>
      <c r="CG37" s="159"/>
      <c r="CH37" s="159"/>
      <c r="CI37" s="159"/>
      <c r="CJ37" s="159"/>
      <c r="CK37" s="159"/>
      <c r="CL37" s="159"/>
      <c r="CM37" s="159"/>
      <c r="CN37" s="159"/>
      <c r="CO37" s="159"/>
      <c r="CP37" s="174"/>
      <c r="CQ37" s="174"/>
      <c r="CR37" s="174"/>
      <c r="CS37" s="174"/>
      <c r="CT37" s="174"/>
      <c r="CU37" s="174"/>
      <c r="CV37" s="174"/>
      <c r="CW37" s="174"/>
      <c r="CX37" s="174"/>
      <c r="CY37" s="174"/>
      <c r="CZ37" s="174"/>
      <c r="DA37" s="174"/>
      <c r="DB37" s="174"/>
      <c r="DC37" s="174"/>
      <c r="DD37" s="174"/>
      <c r="DE37" s="174"/>
      <c r="DF37" s="174"/>
      <c r="DG37" s="174"/>
      <c r="DH37" s="174"/>
      <c r="DI37" s="174"/>
      <c r="DJ37" s="174"/>
      <c r="DK37" s="174"/>
      <c r="DL37" s="174"/>
      <c r="DM37" s="174"/>
    </row>
    <row r="38" spans="2:117">
      <c r="B38" s="846"/>
      <c r="C38" s="7"/>
      <c r="D38" s="24">
        <f>E38+F38-1</f>
        <v>127</v>
      </c>
      <c r="E38" s="24">
        <f>D37+1</f>
        <v>96</v>
      </c>
      <c r="F38" s="7">
        <v>32</v>
      </c>
      <c r="G38" s="7"/>
      <c r="H38" s="8"/>
      <c r="I38" s="7"/>
      <c r="J38" s="15"/>
      <c r="K38" s="16"/>
      <c r="L38" s="16"/>
      <c r="M38" s="152" t="s">
        <v>1556</v>
      </c>
      <c r="N38" s="7"/>
      <c r="O38" s="25" t="s">
        <v>1505</v>
      </c>
      <c r="P38" s="8"/>
      <c r="Q38" s="356"/>
      <c r="R38" s="373" t="s">
        <v>1518</v>
      </c>
      <c r="S38" s="153" t="s">
        <v>1557</v>
      </c>
      <c r="T38" s="209" t="s">
        <v>1542</v>
      </c>
      <c r="U38" s="331"/>
      <c r="V38" s="159"/>
      <c r="W38" s="159"/>
      <c r="X38" s="159"/>
      <c r="Y38" s="159"/>
      <c r="Z38" s="159"/>
      <c r="AA38" s="159"/>
      <c r="AB38" s="159"/>
      <c r="AC38" s="159"/>
      <c r="AD38" s="159"/>
      <c r="AE38" s="159"/>
      <c r="AF38" s="159"/>
      <c r="AG38" s="159"/>
      <c r="AH38" s="159"/>
      <c r="AI38" s="159"/>
      <c r="AJ38" s="159"/>
      <c r="AK38" s="159"/>
      <c r="AL38" s="159"/>
      <c r="AM38" s="159"/>
      <c r="AN38" s="159"/>
      <c r="AO38" s="159"/>
      <c r="AP38" s="159"/>
      <c r="AQ38" s="159"/>
      <c r="AR38" s="159"/>
      <c r="AS38" s="176"/>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59"/>
      <c r="BS38" s="159"/>
      <c r="BT38" s="159"/>
      <c r="BU38" s="159"/>
      <c r="BV38" s="159"/>
      <c r="BW38" s="159"/>
      <c r="BX38" s="159"/>
      <c r="BY38" s="159"/>
      <c r="BZ38" s="159"/>
      <c r="CA38" s="159"/>
      <c r="CB38" s="159"/>
      <c r="CC38" s="159"/>
      <c r="CD38" s="159"/>
      <c r="CE38" s="159"/>
      <c r="CF38" s="159"/>
      <c r="CG38" s="159"/>
      <c r="CH38" s="159"/>
      <c r="CI38" s="159"/>
      <c r="CJ38" s="159"/>
      <c r="CK38" s="159"/>
      <c r="CL38" s="159"/>
      <c r="CM38" s="159"/>
      <c r="CN38" s="159"/>
      <c r="CO38" s="159"/>
      <c r="CP38" s="174"/>
      <c r="CQ38" s="174"/>
      <c r="CR38" s="174"/>
      <c r="CS38" s="174"/>
      <c r="CT38" s="174"/>
      <c r="CU38" s="174"/>
      <c r="CV38" s="174"/>
      <c r="CW38" s="174"/>
      <c r="CX38" s="174"/>
      <c r="CY38" s="174"/>
      <c r="CZ38" s="174"/>
      <c r="DA38" s="174"/>
      <c r="DB38" s="174"/>
      <c r="DC38" s="174"/>
      <c r="DD38" s="174"/>
      <c r="DE38" s="174"/>
      <c r="DF38" s="174"/>
      <c r="DG38" s="174"/>
      <c r="DH38" s="174"/>
      <c r="DI38" s="174"/>
      <c r="DJ38" s="174"/>
      <c r="DK38" s="174"/>
      <c r="DL38" s="174"/>
      <c r="DM38" s="174"/>
    </row>
    <row r="39" spans="2:117">
      <c r="B39" s="846"/>
      <c r="C39" s="7"/>
      <c r="D39" s="7">
        <v>31</v>
      </c>
      <c r="E39" s="7">
        <v>0</v>
      </c>
      <c r="F39" s="7">
        <v>32</v>
      </c>
      <c r="G39" s="7"/>
      <c r="H39" s="8"/>
      <c r="I39" s="7"/>
      <c r="J39" s="15" t="s">
        <v>1558</v>
      </c>
      <c r="K39" s="16">
        <v>7</v>
      </c>
      <c r="L39" s="16">
        <v>2</v>
      </c>
      <c r="M39" s="24" t="s">
        <v>1559</v>
      </c>
      <c r="N39" s="7"/>
      <c r="O39" s="25" t="s">
        <v>1505</v>
      </c>
      <c r="P39" s="8" t="s">
        <v>1540</v>
      </c>
      <c r="Q39" s="8"/>
      <c r="R39" s="373" t="s">
        <v>1518</v>
      </c>
      <c r="S39" s="32" t="s">
        <v>1560</v>
      </c>
      <c r="T39" s="209" t="s">
        <v>1542</v>
      </c>
      <c r="U39" s="331"/>
      <c r="V39" s="159"/>
      <c r="W39" s="159"/>
      <c r="X39" s="159"/>
      <c r="Y39" s="159"/>
      <c r="Z39" s="159"/>
      <c r="AA39" s="159"/>
      <c r="AB39" s="159"/>
      <c r="AC39" s="159"/>
      <c r="AD39" s="159"/>
      <c r="AE39" s="159"/>
      <c r="AF39" s="159"/>
      <c r="AG39" s="159"/>
      <c r="AH39" s="159"/>
      <c r="AI39" s="159"/>
      <c r="AJ39" s="159"/>
      <c r="AK39" s="159"/>
      <c r="AL39" s="159"/>
      <c r="AM39" s="159"/>
      <c r="AN39" s="159"/>
      <c r="AO39" s="159"/>
      <c r="AP39" s="159"/>
      <c r="AQ39" s="159"/>
      <c r="AR39" s="159"/>
      <c r="AS39" s="176"/>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59"/>
      <c r="BS39" s="159"/>
      <c r="BT39" s="159"/>
      <c r="BU39" s="159"/>
      <c r="BV39" s="159"/>
      <c r="BW39" s="159"/>
      <c r="BX39" s="159"/>
      <c r="BY39" s="159"/>
      <c r="BZ39" s="159"/>
      <c r="CA39" s="159"/>
      <c r="CB39" s="159"/>
      <c r="CC39" s="159"/>
      <c r="CD39" s="159"/>
      <c r="CE39" s="159"/>
      <c r="CF39" s="159"/>
      <c r="CG39" s="159"/>
      <c r="CH39" s="159"/>
      <c r="CI39" s="159"/>
      <c r="CJ39" s="159"/>
      <c r="CK39" s="159"/>
      <c r="CL39" s="159"/>
      <c r="CM39" s="159"/>
      <c r="CN39" s="159"/>
      <c r="CO39" s="159"/>
      <c r="CP39" s="174"/>
      <c r="CQ39" s="174"/>
      <c r="CR39" s="174"/>
      <c r="CS39" s="174"/>
      <c r="CT39" s="174"/>
      <c r="CU39" s="174"/>
      <c r="CV39" s="174"/>
      <c r="CW39" s="174"/>
      <c r="CX39" s="174"/>
      <c r="CY39" s="174"/>
      <c r="CZ39" s="174"/>
      <c r="DA39" s="174"/>
      <c r="DB39" s="174"/>
      <c r="DC39" s="174"/>
      <c r="DD39" s="174"/>
      <c r="DE39" s="174"/>
      <c r="DF39" s="174"/>
      <c r="DG39" s="174"/>
      <c r="DH39" s="174"/>
      <c r="DI39" s="174"/>
      <c r="DJ39" s="174"/>
      <c r="DK39" s="174"/>
      <c r="DL39" s="174"/>
      <c r="DM39" s="174"/>
    </row>
    <row r="40" spans="2:117">
      <c r="B40" s="846"/>
      <c r="C40" s="7"/>
      <c r="D40" s="24">
        <f>E40+F40-1</f>
        <v>63</v>
      </c>
      <c r="E40" s="24">
        <f>D39+1</f>
        <v>32</v>
      </c>
      <c r="F40" s="7">
        <v>32</v>
      </c>
      <c r="G40" s="7"/>
      <c r="H40" s="8"/>
      <c r="I40" s="7"/>
      <c r="J40" s="15"/>
      <c r="K40" s="16"/>
      <c r="L40" s="16"/>
      <c r="M40" s="24" t="s">
        <v>1561</v>
      </c>
      <c r="N40" s="7"/>
      <c r="O40" s="25" t="s">
        <v>1505</v>
      </c>
      <c r="P40" s="8"/>
      <c r="Q40" s="8"/>
      <c r="R40" s="373" t="s">
        <v>1518</v>
      </c>
      <c r="S40" s="32" t="s">
        <v>1562</v>
      </c>
      <c r="T40" s="209" t="s">
        <v>1542</v>
      </c>
      <c r="U40" s="331"/>
      <c r="V40" s="159"/>
      <c r="W40" s="159"/>
      <c r="X40" s="159"/>
      <c r="Y40" s="159"/>
      <c r="Z40" s="159"/>
      <c r="AA40" s="159"/>
      <c r="AB40" s="159"/>
      <c r="AC40" s="159"/>
      <c r="AD40" s="159"/>
      <c r="AE40" s="159"/>
      <c r="AF40" s="159"/>
      <c r="AG40" s="159"/>
      <c r="AH40" s="159"/>
      <c r="AI40" s="159"/>
      <c r="AJ40" s="159"/>
      <c r="AK40" s="159"/>
      <c r="AL40" s="159"/>
      <c r="AM40" s="159"/>
      <c r="AN40" s="159"/>
      <c r="AO40" s="159"/>
      <c r="AP40" s="159"/>
      <c r="AQ40" s="159"/>
      <c r="AR40" s="159"/>
      <c r="AS40" s="176"/>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59"/>
      <c r="BS40" s="159"/>
      <c r="BT40" s="159"/>
      <c r="BU40" s="159"/>
      <c r="BV40" s="159"/>
      <c r="BW40" s="159"/>
      <c r="BX40" s="159"/>
      <c r="BY40" s="159"/>
      <c r="BZ40" s="159"/>
      <c r="CA40" s="159"/>
      <c r="CB40" s="159"/>
      <c r="CC40" s="159"/>
      <c r="CD40" s="159"/>
      <c r="CE40" s="159"/>
      <c r="CF40" s="159"/>
      <c r="CG40" s="159"/>
      <c r="CH40" s="159"/>
      <c r="CI40" s="159"/>
      <c r="CJ40" s="159"/>
      <c r="CK40" s="159"/>
      <c r="CL40" s="159"/>
      <c r="CM40" s="159"/>
      <c r="CN40" s="159"/>
      <c r="CO40" s="159"/>
      <c r="CP40" s="174"/>
      <c r="CQ40" s="174"/>
      <c r="CR40" s="174"/>
      <c r="CS40" s="174"/>
      <c r="CT40" s="174"/>
      <c r="CU40" s="174"/>
      <c r="CV40" s="174"/>
      <c r="CW40" s="174"/>
      <c r="CX40" s="174"/>
      <c r="CY40" s="174"/>
      <c r="CZ40" s="174"/>
      <c r="DA40" s="174"/>
      <c r="DB40" s="174"/>
      <c r="DC40" s="174"/>
      <c r="DD40" s="174"/>
      <c r="DE40" s="174"/>
      <c r="DF40" s="174"/>
      <c r="DG40" s="174"/>
      <c r="DH40" s="174"/>
      <c r="DI40" s="174"/>
      <c r="DJ40" s="174"/>
      <c r="DK40" s="174"/>
      <c r="DL40" s="174"/>
      <c r="DM40" s="174"/>
    </row>
    <row r="41" spans="2:117">
      <c r="B41" s="846"/>
      <c r="C41" s="7"/>
      <c r="D41" s="24">
        <f>E41+F41-1</f>
        <v>95</v>
      </c>
      <c r="E41" s="24">
        <f>D40+1</f>
        <v>64</v>
      </c>
      <c r="F41" s="7">
        <v>32</v>
      </c>
      <c r="G41" s="7"/>
      <c r="H41" s="8"/>
      <c r="I41" s="7"/>
      <c r="J41" s="15"/>
      <c r="K41" s="16"/>
      <c r="L41" s="16"/>
      <c r="M41" s="24" t="s">
        <v>1563</v>
      </c>
      <c r="N41" s="7"/>
      <c r="O41" s="25" t="s">
        <v>1505</v>
      </c>
      <c r="P41" s="8"/>
      <c r="Q41" s="8"/>
      <c r="R41" s="373" t="s">
        <v>1518</v>
      </c>
      <c r="S41" s="32" t="s">
        <v>1564</v>
      </c>
      <c r="T41" s="209" t="s">
        <v>1542</v>
      </c>
      <c r="U41" s="331"/>
      <c r="V41" s="159"/>
      <c r="W41" s="159"/>
      <c r="X41" s="159"/>
      <c r="Y41" s="159"/>
      <c r="Z41" s="159"/>
      <c r="AA41" s="159"/>
      <c r="AB41" s="159"/>
      <c r="AC41" s="159"/>
      <c r="AD41" s="159"/>
      <c r="AE41" s="159"/>
      <c r="AF41" s="159"/>
      <c r="AG41" s="159"/>
      <c r="AH41" s="159"/>
      <c r="AI41" s="159"/>
      <c r="AJ41" s="159"/>
      <c r="AK41" s="159"/>
      <c r="AL41" s="159"/>
      <c r="AM41" s="159"/>
      <c r="AN41" s="159"/>
      <c r="AO41" s="159"/>
      <c r="AP41" s="159"/>
      <c r="AQ41" s="159"/>
      <c r="AR41" s="159"/>
      <c r="AS41" s="176"/>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59"/>
      <c r="BS41" s="159"/>
      <c r="BT41" s="159"/>
      <c r="BU41" s="159"/>
      <c r="BV41" s="159"/>
      <c r="BW41" s="159"/>
      <c r="BX41" s="159"/>
      <c r="BY41" s="159"/>
      <c r="BZ41" s="159"/>
      <c r="CA41" s="159"/>
      <c r="CB41" s="159"/>
      <c r="CC41" s="159"/>
      <c r="CD41" s="159"/>
      <c r="CE41" s="159"/>
      <c r="CF41" s="159"/>
      <c r="CG41" s="159"/>
      <c r="CH41" s="159"/>
      <c r="CI41" s="159"/>
      <c r="CJ41" s="159"/>
      <c r="CK41" s="159"/>
      <c r="CL41" s="159"/>
      <c r="CM41" s="159"/>
      <c r="CN41" s="159"/>
      <c r="CO41" s="159"/>
      <c r="CP41" s="174"/>
      <c r="CQ41" s="174"/>
      <c r="CR41" s="174"/>
      <c r="CS41" s="174"/>
      <c r="CT41" s="174"/>
      <c r="CU41" s="174"/>
      <c r="CV41" s="174"/>
      <c r="CW41" s="174"/>
      <c r="CX41" s="174"/>
      <c r="CY41" s="174"/>
      <c r="CZ41" s="174"/>
      <c r="DA41" s="174"/>
      <c r="DB41" s="174"/>
      <c r="DC41" s="174"/>
      <c r="DD41" s="174"/>
      <c r="DE41" s="174"/>
      <c r="DF41" s="174"/>
      <c r="DG41" s="174"/>
      <c r="DH41" s="174"/>
      <c r="DI41" s="174"/>
      <c r="DJ41" s="174"/>
      <c r="DK41" s="174"/>
      <c r="DL41" s="174"/>
      <c r="DM41" s="174"/>
    </row>
    <row r="42" spans="2:117">
      <c r="B42" s="846"/>
      <c r="C42" s="7"/>
      <c r="D42" s="24">
        <f>E42+F42-1</f>
        <v>127</v>
      </c>
      <c r="E42" s="24">
        <f>D41+1</f>
        <v>96</v>
      </c>
      <c r="F42" s="7">
        <v>32</v>
      </c>
      <c r="G42" s="7"/>
      <c r="H42" s="8"/>
      <c r="I42" s="7"/>
      <c r="J42" s="15"/>
      <c r="K42" s="16"/>
      <c r="L42" s="16"/>
      <c r="M42" s="24" t="s">
        <v>1565</v>
      </c>
      <c r="N42" s="7"/>
      <c r="O42" s="25" t="s">
        <v>1505</v>
      </c>
      <c r="P42" s="8"/>
      <c r="Q42" s="8"/>
      <c r="R42" s="373" t="s">
        <v>1518</v>
      </c>
      <c r="S42" s="32" t="s">
        <v>1566</v>
      </c>
      <c r="T42" s="209" t="s">
        <v>1542</v>
      </c>
      <c r="U42" s="331"/>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76"/>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59"/>
      <c r="BS42" s="159"/>
      <c r="BT42" s="159"/>
      <c r="BU42" s="159"/>
      <c r="BV42" s="159"/>
      <c r="BW42" s="159"/>
      <c r="BX42" s="159"/>
      <c r="BY42" s="159"/>
      <c r="BZ42" s="159"/>
      <c r="CA42" s="159"/>
      <c r="CB42" s="159"/>
      <c r="CC42" s="159"/>
      <c r="CD42" s="159"/>
      <c r="CE42" s="159"/>
      <c r="CF42" s="159"/>
      <c r="CG42" s="159"/>
      <c r="CH42" s="159"/>
      <c r="CI42" s="159"/>
      <c r="CJ42" s="159"/>
      <c r="CK42" s="159"/>
      <c r="CL42" s="159"/>
      <c r="CM42" s="159"/>
      <c r="CN42" s="159"/>
      <c r="CO42" s="159"/>
      <c r="CP42" s="174"/>
      <c r="CQ42" s="174"/>
      <c r="CR42" s="174"/>
      <c r="CS42" s="174"/>
      <c r="CT42" s="174"/>
      <c r="CU42" s="174"/>
      <c r="CV42" s="174"/>
      <c r="CW42" s="174"/>
      <c r="CX42" s="174"/>
      <c r="CY42" s="174"/>
      <c r="CZ42" s="174"/>
      <c r="DA42" s="174"/>
      <c r="DB42" s="174"/>
      <c r="DC42" s="174"/>
      <c r="DD42" s="174"/>
      <c r="DE42" s="174"/>
      <c r="DF42" s="174"/>
      <c r="DG42" s="174"/>
      <c r="DH42" s="174"/>
      <c r="DI42" s="174"/>
      <c r="DJ42" s="174"/>
      <c r="DK42" s="174"/>
      <c r="DL42" s="174"/>
      <c r="DM42" s="174"/>
    </row>
    <row r="43" spans="2:117">
      <c r="B43" s="847"/>
      <c r="C43" s="7"/>
      <c r="D43" s="7">
        <v>127</v>
      </c>
      <c r="E43" s="7">
        <v>0</v>
      </c>
      <c r="F43" s="7">
        <v>128</v>
      </c>
      <c r="G43" s="7"/>
      <c r="H43" s="8"/>
      <c r="I43" s="7"/>
      <c r="J43" s="15" t="s">
        <v>1567</v>
      </c>
      <c r="K43" s="16">
        <v>7</v>
      </c>
      <c r="L43" s="16">
        <v>3</v>
      </c>
      <c r="M43" s="7"/>
      <c r="N43" s="7"/>
      <c r="O43" s="8"/>
      <c r="P43" s="8" t="s">
        <v>1540</v>
      </c>
      <c r="Q43" s="8"/>
      <c r="R43" s="373" t="s">
        <v>1518</v>
      </c>
      <c r="S43" s="80" t="s">
        <v>1568</v>
      </c>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76"/>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59"/>
      <c r="BS43" s="159"/>
      <c r="BT43" s="159"/>
      <c r="BU43" s="159"/>
      <c r="BV43" s="159"/>
      <c r="BW43" s="159"/>
      <c r="BX43" s="159"/>
      <c r="BY43" s="159"/>
      <c r="BZ43" s="159"/>
      <c r="CA43" s="159"/>
      <c r="CB43" s="159"/>
      <c r="CC43" s="159"/>
      <c r="CD43" s="159"/>
      <c r="CE43" s="159"/>
      <c r="CF43" s="159"/>
      <c r="CG43" s="159"/>
      <c r="CH43" s="159"/>
      <c r="CI43" s="159"/>
      <c r="CJ43" s="159"/>
      <c r="CK43" s="159"/>
      <c r="CL43" s="159"/>
      <c r="CM43" s="159"/>
      <c r="CN43" s="159"/>
      <c r="CO43" s="159"/>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row>
    <row r="44" spans="2:117">
      <c r="B44" s="84"/>
      <c r="C44" s="84"/>
      <c r="D44" s="84"/>
      <c r="E44" s="84"/>
      <c r="F44" s="92">
        <f>(HEX2DEC(J45) - HEX2DEC(J43) - 1)*128</f>
        <v>3584</v>
      </c>
      <c r="G44" s="84"/>
      <c r="H44" s="85"/>
      <c r="I44" s="84"/>
      <c r="J44" s="86"/>
      <c r="K44" s="87"/>
      <c r="L44" s="87"/>
      <c r="M44" s="84"/>
      <c r="N44" s="84"/>
      <c r="O44" s="85"/>
      <c r="P44" s="85"/>
      <c r="Q44" s="85"/>
      <c r="R44" s="375"/>
      <c r="S44" s="88" t="s">
        <v>1569</v>
      </c>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76"/>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59"/>
      <c r="BS44" s="159"/>
      <c r="BT44" s="159"/>
      <c r="BU44" s="159"/>
      <c r="BV44" s="159"/>
      <c r="BW44" s="159"/>
      <c r="BX44" s="159"/>
      <c r="BY44" s="159"/>
      <c r="BZ44" s="159"/>
      <c r="CA44" s="159"/>
      <c r="CB44" s="159"/>
      <c r="CC44" s="159"/>
      <c r="CD44" s="159"/>
      <c r="CE44" s="159"/>
      <c r="CF44" s="159"/>
      <c r="CG44" s="159"/>
      <c r="CH44" s="159"/>
      <c r="CI44" s="159"/>
      <c r="CJ44" s="159"/>
      <c r="CK44" s="159"/>
      <c r="CL44" s="159"/>
      <c r="CM44" s="159"/>
      <c r="CN44" s="159"/>
      <c r="CO44" s="159"/>
      <c r="CP44" s="174"/>
      <c r="CQ44" s="174"/>
      <c r="CR44" s="174"/>
      <c r="CS44" s="174"/>
      <c r="CT44" s="174"/>
      <c r="CU44" s="174"/>
      <c r="CV44" s="174"/>
      <c r="CW44" s="174"/>
      <c r="CX44" s="174"/>
      <c r="CY44" s="174"/>
      <c r="CZ44" s="174"/>
      <c r="DA44" s="174"/>
      <c r="DB44" s="174"/>
      <c r="DC44" s="174"/>
      <c r="DD44" s="174"/>
      <c r="DE44" s="174"/>
      <c r="DF44" s="174"/>
      <c r="DG44" s="174"/>
      <c r="DH44" s="174"/>
      <c r="DI44" s="174"/>
      <c r="DJ44" s="174"/>
      <c r="DK44" s="174"/>
      <c r="DL44" s="174"/>
      <c r="DM44" s="174"/>
    </row>
    <row r="45" spans="2:117" ht="30.75">
      <c r="B45" s="848"/>
      <c r="C45" s="7"/>
      <c r="D45" s="24">
        <f>F45-1</f>
        <v>2047</v>
      </c>
      <c r="E45" s="24">
        <v>0</v>
      </c>
      <c r="F45" s="24">
        <v>2048</v>
      </c>
      <c r="G45" s="7"/>
      <c r="H45" s="8"/>
      <c r="I45" s="7"/>
      <c r="J45" s="22" t="s">
        <v>1570</v>
      </c>
      <c r="K45" s="16">
        <v>8</v>
      </c>
      <c r="L45" s="16">
        <v>0</v>
      </c>
      <c r="M45" s="7"/>
      <c r="N45" s="7"/>
      <c r="O45" s="8"/>
      <c r="P45" s="8" t="s">
        <v>1540</v>
      </c>
      <c r="Q45" s="8"/>
      <c r="R45" s="373" t="s">
        <v>1518</v>
      </c>
      <c r="S45" s="32" t="s">
        <v>1571</v>
      </c>
      <c r="T45" s="209" t="s">
        <v>1468</v>
      </c>
      <c r="V45" s="159"/>
      <c r="W45" s="159"/>
      <c r="X45" s="159"/>
      <c r="Y45" s="159"/>
      <c r="Z45" s="159"/>
      <c r="AA45" s="159"/>
      <c r="AB45" s="159"/>
      <c r="AC45" s="159"/>
      <c r="AD45" s="159"/>
      <c r="AE45" s="159"/>
      <c r="AF45" s="159"/>
      <c r="AG45" s="159"/>
      <c r="AH45" s="159"/>
      <c r="AI45" s="159"/>
      <c r="AJ45" s="159"/>
      <c r="AK45" s="159"/>
      <c r="AL45" s="159"/>
      <c r="AM45" s="159"/>
      <c r="AN45" s="159"/>
      <c r="AO45" s="159"/>
      <c r="AP45" s="159"/>
      <c r="AQ45" s="159"/>
      <c r="AR45" s="159"/>
      <c r="AS45" s="176"/>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59"/>
      <c r="BS45" s="159"/>
      <c r="BT45" s="159"/>
      <c r="BU45" s="159"/>
      <c r="BV45" s="159"/>
      <c r="BW45" s="159"/>
      <c r="BX45" s="159"/>
      <c r="BY45" s="159"/>
      <c r="BZ45" s="159"/>
      <c r="CA45" s="159"/>
      <c r="CB45" s="159"/>
      <c r="CC45" s="159"/>
      <c r="CD45" s="159"/>
      <c r="CE45" s="159"/>
      <c r="CF45" s="159"/>
      <c r="CG45" s="159"/>
      <c r="CH45" s="159"/>
      <c r="CI45" s="159"/>
      <c r="CJ45" s="159"/>
      <c r="CK45" s="159"/>
      <c r="CL45" s="159"/>
      <c r="CM45" s="159"/>
      <c r="CN45" s="159"/>
      <c r="CO45" s="159"/>
      <c r="CP45" s="174"/>
      <c r="CQ45" s="174"/>
      <c r="CR45" s="174"/>
      <c r="CS45" s="174"/>
      <c r="CT45" s="174"/>
      <c r="CU45" s="174"/>
      <c r="CV45" s="174"/>
      <c r="CW45" s="174"/>
      <c r="CX45" s="174"/>
      <c r="CY45" s="174"/>
      <c r="CZ45" s="174"/>
      <c r="DA45" s="174"/>
      <c r="DB45" s="174"/>
      <c r="DC45" s="174"/>
      <c r="DD45" s="174"/>
      <c r="DE45" s="174"/>
      <c r="DF45" s="174"/>
      <c r="DG45" s="174"/>
      <c r="DH45" s="174"/>
      <c r="DI45" s="174"/>
      <c r="DJ45" s="174"/>
      <c r="DK45" s="174"/>
      <c r="DL45" s="174"/>
      <c r="DM45" s="174"/>
    </row>
    <row r="46" spans="2:117">
      <c r="B46" s="849"/>
      <c r="C46" s="7"/>
      <c r="D46" s="24">
        <v>2047</v>
      </c>
      <c r="E46" s="24">
        <v>0</v>
      </c>
      <c r="F46" s="24">
        <v>2048</v>
      </c>
      <c r="G46" s="7"/>
      <c r="H46" s="8"/>
      <c r="I46" s="7"/>
      <c r="J46" s="22" t="s">
        <v>1572</v>
      </c>
      <c r="K46" s="154">
        <v>8</v>
      </c>
      <c r="L46" s="154">
        <v>15</v>
      </c>
      <c r="M46" s="7"/>
      <c r="N46" s="7"/>
      <c r="O46" s="8"/>
      <c r="P46" s="8" t="s">
        <v>1540</v>
      </c>
      <c r="Q46" s="8"/>
      <c r="R46" s="372"/>
      <c r="S46" s="80"/>
      <c r="T46" s="209" t="s">
        <v>1468</v>
      </c>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76"/>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59"/>
      <c r="BS46" s="159"/>
      <c r="BT46" s="159"/>
      <c r="BU46" s="159"/>
      <c r="BV46" s="159"/>
      <c r="BW46" s="159"/>
      <c r="BX46" s="159"/>
      <c r="BY46" s="159"/>
      <c r="BZ46" s="159"/>
      <c r="CA46" s="159"/>
      <c r="CB46" s="159"/>
      <c r="CC46" s="159"/>
      <c r="CD46" s="159"/>
      <c r="CE46" s="159"/>
      <c r="CF46" s="159"/>
      <c r="CG46" s="159"/>
      <c r="CH46" s="159"/>
      <c r="CI46" s="159"/>
      <c r="CJ46" s="159"/>
      <c r="CK46" s="159"/>
      <c r="CL46" s="159"/>
      <c r="CM46" s="159"/>
      <c r="CN46" s="159"/>
      <c r="CO46" s="159"/>
      <c r="CP46" s="174"/>
      <c r="CQ46" s="174"/>
      <c r="CR46" s="174"/>
      <c r="CS46" s="174"/>
      <c r="CT46" s="174"/>
      <c r="CU46" s="174"/>
      <c r="CV46" s="174"/>
      <c r="CW46" s="174"/>
      <c r="CX46" s="174"/>
      <c r="CY46" s="174"/>
      <c r="CZ46" s="174"/>
      <c r="DA46" s="174"/>
      <c r="DB46" s="174"/>
      <c r="DC46" s="174"/>
      <c r="DD46" s="174"/>
      <c r="DE46" s="174"/>
      <c r="DF46" s="174"/>
      <c r="DG46" s="174"/>
      <c r="DH46" s="174"/>
      <c r="DI46" s="174"/>
      <c r="DJ46" s="174"/>
      <c r="DK46" s="174"/>
      <c r="DL46" s="174"/>
      <c r="DM46" s="174"/>
    </row>
    <row r="47" spans="2:117">
      <c r="B47" s="849"/>
      <c r="C47" s="7"/>
      <c r="D47" s="24">
        <v>2047</v>
      </c>
      <c r="E47" s="24">
        <v>0</v>
      </c>
      <c r="F47" s="24">
        <v>2048</v>
      </c>
      <c r="G47" s="7"/>
      <c r="H47" s="8"/>
      <c r="I47" s="7"/>
      <c r="J47" s="22" t="s">
        <v>1573</v>
      </c>
      <c r="K47" s="154">
        <v>9</v>
      </c>
      <c r="L47" s="16">
        <v>0</v>
      </c>
      <c r="M47" s="7"/>
      <c r="N47" s="7"/>
      <c r="O47" s="8"/>
      <c r="P47" s="8" t="s">
        <v>1540</v>
      </c>
      <c r="Q47" s="8"/>
      <c r="R47" s="372"/>
      <c r="S47" s="80"/>
      <c r="T47" s="209" t="s">
        <v>1468</v>
      </c>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c r="AR47" s="159"/>
      <c r="AS47" s="176"/>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59"/>
      <c r="BS47" s="159"/>
      <c r="BT47" s="159"/>
      <c r="BU47" s="159"/>
      <c r="BV47" s="159"/>
      <c r="BW47" s="159"/>
      <c r="BX47" s="159"/>
      <c r="BY47" s="159"/>
      <c r="BZ47" s="159"/>
      <c r="CA47" s="159"/>
      <c r="CB47" s="159"/>
      <c r="CC47" s="159"/>
      <c r="CD47" s="159"/>
      <c r="CE47" s="159"/>
      <c r="CF47" s="159"/>
      <c r="CG47" s="159"/>
      <c r="CH47" s="159"/>
      <c r="CI47" s="159"/>
      <c r="CJ47" s="159"/>
      <c r="CK47" s="159"/>
      <c r="CL47" s="159"/>
      <c r="CM47" s="159"/>
      <c r="CN47" s="159"/>
      <c r="CO47" s="159"/>
      <c r="CP47" s="174"/>
      <c r="CQ47" s="174"/>
      <c r="CR47" s="174"/>
      <c r="CS47" s="174"/>
      <c r="CT47" s="174"/>
      <c r="CU47" s="174"/>
      <c r="CV47" s="174"/>
      <c r="CW47" s="174"/>
      <c r="CX47" s="174"/>
      <c r="CY47" s="174"/>
      <c r="CZ47" s="174"/>
      <c r="DA47" s="174"/>
      <c r="DB47" s="174"/>
      <c r="DC47" s="174"/>
      <c r="DD47" s="174"/>
      <c r="DE47" s="174"/>
      <c r="DF47" s="174"/>
      <c r="DG47" s="174"/>
      <c r="DH47" s="174"/>
      <c r="DI47" s="174"/>
      <c r="DJ47" s="174"/>
      <c r="DK47" s="174"/>
      <c r="DL47" s="174"/>
      <c r="DM47" s="174"/>
    </row>
    <row r="48" spans="2:117">
      <c r="B48" s="850"/>
      <c r="C48" s="7"/>
      <c r="D48" s="24">
        <v>2047</v>
      </c>
      <c r="E48" s="24">
        <v>0</v>
      </c>
      <c r="F48" s="24">
        <v>2048</v>
      </c>
      <c r="G48" s="7"/>
      <c r="H48" s="8"/>
      <c r="I48" s="7"/>
      <c r="J48" s="22" t="s">
        <v>1574</v>
      </c>
      <c r="K48" s="154">
        <v>9</v>
      </c>
      <c r="L48" s="154">
        <v>15</v>
      </c>
      <c r="M48" s="7"/>
      <c r="N48" s="7"/>
      <c r="O48" s="8"/>
      <c r="P48" s="8" t="s">
        <v>1540</v>
      </c>
      <c r="Q48" s="8"/>
      <c r="R48" s="372"/>
      <c r="S48" s="80"/>
      <c r="T48" s="209" t="s">
        <v>1468</v>
      </c>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76"/>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59"/>
      <c r="BS48" s="159"/>
      <c r="BT48" s="159"/>
      <c r="BU48" s="159"/>
      <c r="BV48" s="159"/>
      <c r="BW48" s="159"/>
      <c r="BX48" s="159"/>
      <c r="BY48" s="159"/>
      <c r="BZ48" s="159"/>
      <c r="CA48" s="159"/>
      <c r="CB48" s="159"/>
      <c r="CC48" s="159"/>
      <c r="CD48" s="159"/>
      <c r="CE48" s="159"/>
      <c r="CF48" s="159"/>
      <c r="CG48" s="159"/>
      <c r="CH48" s="159"/>
      <c r="CI48" s="159"/>
      <c r="CJ48" s="159"/>
      <c r="CK48" s="159"/>
      <c r="CL48" s="159"/>
      <c r="CM48" s="159"/>
      <c r="CN48" s="159"/>
      <c r="CO48" s="159"/>
      <c r="CP48" s="174"/>
      <c r="CQ48" s="174"/>
      <c r="CR48" s="174"/>
      <c r="CS48" s="174"/>
      <c r="CT48" s="174"/>
      <c r="CU48" s="174"/>
      <c r="CV48" s="174"/>
      <c r="CW48" s="174"/>
      <c r="CX48" s="174"/>
      <c r="CY48" s="174"/>
      <c r="CZ48" s="174"/>
      <c r="DA48" s="174"/>
      <c r="DB48" s="174"/>
      <c r="DC48" s="174"/>
      <c r="DD48" s="174"/>
      <c r="DE48" s="174"/>
      <c r="DF48" s="174"/>
      <c r="DG48" s="174"/>
      <c r="DH48" s="174"/>
      <c r="DI48" s="174"/>
      <c r="DJ48" s="174"/>
      <c r="DK48" s="174"/>
      <c r="DL48" s="174"/>
      <c r="DM48" s="174"/>
    </row>
    <row r="49" spans="2:117">
      <c r="B49" s="851"/>
      <c r="C49" s="7"/>
      <c r="D49" s="7"/>
      <c r="E49" s="7"/>
      <c r="F49" s="7"/>
      <c r="G49" s="7"/>
      <c r="H49" s="8"/>
      <c r="I49" s="7"/>
      <c r="J49" s="15" t="s">
        <v>1575</v>
      </c>
      <c r="K49" s="16" t="s">
        <v>1576</v>
      </c>
      <c r="L49" s="16">
        <v>0</v>
      </c>
      <c r="M49" s="7"/>
      <c r="N49" s="7"/>
      <c r="O49" s="8"/>
      <c r="P49" s="8"/>
      <c r="Q49" s="8"/>
      <c r="R49" s="372"/>
      <c r="S49" s="80" t="s">
        <v>1577</v>
      </c>
      <c r="T49" s="209" t="s">
        <v>1468</v>
      </c>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76"/>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59"/>
      <c r="BS49" s="159"/>
      <c r="BT49" s="159"/>
      <c r="BU49" s="159"/>
      <c r="BV49" s="159"/>
      <c r="BW49" s="159"/>
      <c r="BX49" s="159"/>
      <c r="BY49" s="159"/>
      <c r="BZ49" s="159"/>
      <c r="CA49" s="159"/>
      <c r="CB49" s="159"/>
      <c r="CC49" s="159"/>
      <c r="CD49" s="159"/>
      <c r="CE49" s="159"/>
      <c r="CF49" s="159"/>
      <c r="CG49" s="159"/>
      <c r="CH49" s="159"/>
      <c r="CI49" s="159"/>
      <c r="CJ49" s="159"/>
      <c r="CK49" s="159"/>
      <c r="CL49" s="159"/>
      <c r="CM49" s="159"/>
      <c r="CN49" s="159"/>
      <c r="CO49" s="159"/>
      <c r="CP49" s="174"/>
      <c r="CQ49" s="174"/>
      <c r="CR49" s="174"/>
      <c r="CS49" s="174"/>
      <c r="CT49" s="174"/>
      <c r="CU49" s="174"/>
      <c r="CV49" s="174"/>
      <c r="CW49" s="174"/>
      <c r="CX49" s="174"/>
      <c r="CY49" s="174"/>
      <c r="CZ49" s="174"/>
      <c r="DA49" s="174"/>
      <c r="DB49" s="174"/>
      <c r="DC49" s="174"/>
      <c r="DD49" s="174"/>
      <c r="DE49" s="174"/>
      <c r="DF49" s="174"/>
      <c r="DG49" s="174"/>
      <c r="DH49" s="174"/>
      <c r="DI49" s="174"/>
      <c r="DJ49" s="174"/>
      <c r="DK49" s="174"/>
      <c r="DL49" s="174"/>
      <c r="DM49" s="174"/>
    </row>
    <row r="50" spans="2:117">
      <c r="B50" s="851"/>
      <c r="C50" s="7"/>
      <c r="D50" s="7"/>
      <c r="E50" s="7"/>
      <c r="F50" s="7"/>
      <c r="G50" s="7"/>
      <c r="H50" s="8"/>
      <c r="I50" s="7"/>
      <c r="J50" s="15"/>
      <c r="K50" s="16"/>
      <c r="L50" s="16"/>
      <c r="M50" s="7"/>
      <c r="N50" s="7"/>
      <c r="O50" s="8"/>
      <c r="P50" s="8"/>
      <c r="Q50" s="8"/>
      <c r="R50" s="372"/>
      <c r="S50" s="80"/>
      <c r="V50" s="159"/>
      <c r="W50" s="159"/>
      <c r="X50" s="159"/>
      <c r="Y50" s="159"/>
      <c r="Z50" s="159"/>
      <c r="AA50" s="159"/>
      <c r="AB50" s="159"/>
      <c r="AC50" s="159"/>
      <c r="AD50" s="159"/>
      <c r="AE50" s="159"/>
      <c r="AF50" s="159"/>
      <c r="AG50" s="159"/>
      <c r="AH50" s="159"/>
      <c r="AI50" s="159"/>
      <c r="AJ50" s="159"/>
      <c r="AK50" s="159"/>
      <c r="AL50" s="159"/>
      <c r="AM50" s="159"/>
      <c r="AN50" s="159"/>
      <c r="AO50" s="159"/>
      <c r="AP50" s="159"/>
      <c r="AQ50" s="159"/>
      <c r="AR50" s="159"/>
      <c r="AS50" s="176"/>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59"/>
      <c r="BS50" s="159"/>
      <c r="BT50" s="159"/>
      <c r="BU50" s="159"/>
      <c r="BV50" s="159"/>
      <c r="BW50" s="159"/>
      <c r="BX50" s="159"/>
      <c r="BY50" s="159"/>
      <c r="BZ50" s="159"/>
      <c r="CA50" s="159"/>
      <c r="CB50" s="159"/>
      <c r="CC50" s="159"/>
      <c r="CD50" s="159"/>
      <c r="CE50" s="159"/>
      <c r="CF50" s="159"/>
      <c r="CG50" s="159"/>
      <c r="CH50" s="159"/>
      <c r="CI50" s="159"/>
      <c r="CJ50" s="159"/>
      <c r="CK50" s="159"/>
      <c r="CL50" s="159"/>
      <c r="CM50" s="159"/>
      <c r="CN50" s="159"/>
      <c r="CO50" s="159"/>
      <c r="CP50" s="174"/>
      <c r="CQ50" s="174"/>
      <c r="CR50" s="174"/>
      <c r="CS50" s="174"/>
      <c r="CT50" s="174"/>
      <c r="CU50" s="174"/>
      <c r="CV50" s="174"/>
      <c r="CW50" s="174"/>
      <c r="CX50" s="174"/>
      <c r="CY50" s="174"/>
      <c r="CZ50" s="174"/>
      <c r="DA50" s="174"/>
      <c r="DB50" s="174"/>
      <c r="DC50" s="174"/>
      <c r="DD50" s="174"/>
      <c r="DE50" s="174"/>
      <c r="DF50" s="174"/>
      <c r="DG50" s="174"/>
      <c r="DH50" s="174"/>
      <c r="DI50" s="174"/>
      <c r="DJ50" s="174"/>
      <c r="DK50" s="174"/>
      <c r="DL50" s="174"/>
      <c r="DM50" s="174"/>
    </row>
    <row r="51" spans="2:117" ht="30.75">
      <c r="B51" s="851"/>
      <c r="C51" s="7"/>
      <c r="D51" s="7">
        <v>31</v>
      </c>
      <c r="E51" s="7">
        <v>0</v>
      </c>
      <c r="F51" s="7">
        <v>32</v>
      </c>
      <c r="G51" s="7"/>
      <c r="H51" s="8"/>
      <c r="I51" s="7"/>
      <c r="J51" s="15" t="s">
        <v>1578</v>
      </c>
      <c r="K51" s="16" t="s">
        <v>1579</v>
      </c>
      <c r="L51" s="16">
        <v>0</v>
      </c>
      <c r="M51" s="7"/>
      <c r="N51" s="7"/>
      <c r="O51" s="25" t="s">
        <v>1580</v>
      </c>
      <c r="P51" s="8" t="s">
        <v>1540</v>
      </c>
      <c r="Q51" s="8"/>
      <c r="R51" s="373" t="s">
        <v>1518</v>
      </c>
      <c r="S51" s="80" t="s">
        <v>1581</v>
      </c>
      <c r="T51" s="209" t="s">
        <v>1542</v>
      </c>
      <c r="U51" s="331"/>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c r="AR51" s="159"/>
      <c r="AS51" s="176"/>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59"/>
      <c r="BS51" s="159"/>
      <c r="BT51" s="159"/>
      <c r="BU51" s="159"/>
      <c r="BV51" s="159"/>
      <c r="BW51" s="159"/>
      <c r="BX51" s="159"/>
      <c r="BY51" s="159"/>
      <c r="BZ51" s="159"/>
      <c r="CA51" s="159"/>
      <c r="CB51" s="159"/>
      <c r="CC51" s="159"/>
      <c r="CD51" s="159"/>
      <c r="CE51" s="159"/>
      <c r="CF51" s="159"/>
      <c r="CG51" s="159"/>
      <c r="CH51" s="159"/>
      <c r="CI51" s="159"/>
      <c r="CJ51" s="159"/>
      <c r="CK51" s="159"/>
      <c r="CL51" s="159"/>
      <c r="CM51" s="159"/>
      <c r="CN51" s="159"/>
      <c r="CO51" s="159"/>
      <c r="CP51" s="174"/>
      <c r="CQ51" s="174"/>
      <c r="CR51" s="174"/>
      <c r="CS51" s="174"/>
      <c r="CT51" s="174"/>
      <c r="CU51" s="174"/>
      <c r="CV51" s="174"/>
      <c r="CW51" s="174"/>
      <c r="CX51" s="174"/>
      <c r="CY51" s="174"/>
      <c r="CZ51" s="174"/>
      <c r="DA51" s="174"/>
      <c r="DB51" s="174"/>
      <c r="DC51" s="174"/>
      <c r="DD51" s="174"/>
      <c r="DE51" s="174"/>
      <c r="DF51" s="174"/>
      <c r="DG51" s="174"/>
      <c r="DH51" s="174"/>
      <c r="DI51" s="174"/>
      <c r="DJ51" s="174"/>
      <c r="DK51" s="174"/>
      <c r="DL51" s="174"/>
      <c r="DM51" s="174"/>
    </row>
    <row r="52" spans="2:117">
      <c r="B52" s="851"/>
      <c r="C52" s="7"/>
      <c r="D52" s="7">
        <f t="shared" ref="D52:D90" si="4">E52+F52-1</f>
        <v>35</v>
      </c>
      <c r="E52" s="7">
        <f t="shared" ref="E52:E66" si="5">D51+1</f>
        <v>32</v>
      </c>
      <c r="F52" s="7">
        <v>4</v>
      </c>
      <c r="G52" s="7"/>
      <c r="H52" s="8"/>
      <c r="I52" s="7"/>
      <c r="J52" s="15" t="s">
        <v>1578</v>
      </c>
      <c r="K52" s="16"/>
      <c r="L52" s="16"/>
      <c r="M52" s="7" t="s">
        <v>1582</v>
      </c>
      <c r="N52" s="7"/>
      <c r="O52" s="25" t="s">
        <v>1583</v>
      </c>
      <c r="P52" s="8" t="s">
        <v>1537</v>
      </c>
      <c r="Q52" s="8"/>
      <c r="R52" s="373" t="s">
        <v>1518</v>
      </c>
      <c r="S52" s="80" t="s">
        <v>1584</v>
      </c>
      <c r="T52" s="209" t="s">
        <v>1542</v>
      </c>
      <c r="U52" s="331"/>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c r="AR52" s="159"/>
      <c r="AS52" s="176"/>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59"/>
      <c r="BS52" s="159"/>
      <c r="BT52" s="159"/>
      <c r="BU52" s="159"/>
      <c r="BV52" s="159"/>
      <c r="BW52" s="159"/>
      <c r="BX52" s="159"/>
      <c r="BY52" s="159"/>
      <c r="BZ52" s="159"/>
      <c r="CA52" s="159"/>
      <c r="CB52" s="159"/>
      <c r="CC52" s="159"/>
      <c r="CD52" s="159"/>
      <c r="CE52" s="159"/>
      <c r="CF52" s="159"/>
      <c r="CG52" s="159"/>
      <c r="CH52" s="159"/>
      <c r="CI52" s="159"/>
      <c r="CJ52" s="159"/>
      <c r="CK52" s="159"/>
      <c r="CL52" s="159"/>
      <c r="CM52" s="159"/>
      <c r="CN52" s="159"/>
      <c r="CO52" s="159"/>
      <c r="CP52" s="174"/>
      <c r="CQ52" s="174"/>
      <c r="CR52" s="174"/>
      <c r="CS52" s="174"/>
      <c r="CT52" s="174"/>
      <c r="CU52" s="174"/>
      <c r="CV52" s="174"/>
      <c r="CW52" s="174"/>
      <c r="CX52" s="174"/>
      <c r="CY52" s="174"/>
      <c r="CZ52" s="174"/>
      <c r="DA52" s="174"/>
      <c r="DB52" s="174"/>
      <c r="DC52" s="174"/>
      <c r="DD52" s="174"/>
      <c r="DE52" s="174"/>
      <c r="DF52" s="174"/>
      <c r="DG52" s="174"/>
      <c r="DH52" s="174"/>
      <c r="DI52" s="174"/>
      <c r="DJ52" s="174"/>
      <c r="DK52" s="174"/>
      <c r="DL52" s="174"/>
      <c r="DM52" s="174"/>
    </row>
    <row r="53" spans="2:117">
      <c r="B53" s="851"/>
      <c r="C53" s="7"/>
      <c r="D53" s="7">
        <f t="shared" si="4"/>
        <v>63</v>
      </c>
      <c r="E53" s="7">
        <f t="shared" si="5"/>
        <v>36</v>
      </c>
      <c r="F53" s="7">
        <v>28</v>
      </c>
      <c r="G53" s="7"/>
      <c r="H53" s="8"/>
      <c r="I53" s="7"/>
      <c r="J53" s="15" t="s">
        <v>1578</v>
      </c>
      <c r="K53" s="16"/>
      <c r="L53" s="16"/>
      <c r="M53" s="7"/>
      <c r="N53" s="7"/>
      <c r="O53" s="25" t="s">
        <v>1585</v>
      </c>
      <c r="P53" s="8"/>
      <c r="Q53" s="8"/>
      <c r="R53" s="373" t="s">
        <v>1518</v>
      </c>
      <c r="S53" s="32" t="s">
        <v>1586</v>
      </c>
      <c r="T53" s="209" t="s">
        <v>1542</v>
      </c>
      <c r="U53" s="331"/>
      <c r="V53" s="159"/>
      <c r="W53" s="159"/>
      <c r="X53" s="159"/>
      <c r="Y53" s="159"/>
      <c r="Z53" s="159"/>
      <c r="AA53" s="159"/>
      <c r="AB53" s="159"/>
      <c r="AC53" s="159"/>
      <c r="AD53" s="159"/>
      <c r="AE53" s="159"/>
      <c r="AF53" s="159"/>
      <c r="AG53" s="159"/>
      <c r="AH53" s="159"/>
      <c r="AI53" s="159"/>
      <c r="AJ53" s="159"/>
      <c r="AK53" s="159"/>
      <c r="AL53" s="159"/>
      <c r="AM53" s="159"/>
      <c r="AN53" s="159"/>
      <c r="AO53" s="159"/>
      <c r="AP53" s="159"/>
      <c r="AQ53" s="159"/>
      <c r="AR53" s="159"/>
      <c r="AS53" s="176"/>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59"/>
      <c r="BS53" s="159"/>
      <c r="BT53" s="159"/>
      <c r="BU53" s="159"/>
      <c r="BV53" s="159"/>
      <c r="BW53" s="159"/>
      <c r="BX53" s="159"/>
      <c r="BY53" s="159"/>
      <c r="BZ53" s="159"/>
      <c r="CA53" s="159"/>
      <c r="CB53" s="159"/>
      <c r="CC53" s="159"/>
      <c r="CD53" s="159"/>
      <c r="CE53" s="159"/>
      <c r="CF53" s="159"/>
      <c r="CG53" s="159"/>
      <c r="CH53" s="159"/>
      <c r="CI53" s="159"/>
      <c r="CJ53" s="159"/>
      <c r="CK53" s="159"/>
      <c r="CL53" s="159"/>
      <c r="CM53" s="159"/>
      <c r="CN53" s="159"/>
      <c r="CO53" s="159"/>
      <c r="CP53" s="174"/>
      <c r="CQ53" s="174"/>
      <c r="CR53" s="174"/>
      <c r="CS53" s="174"/>
      <c r="CT53" s="174"/>
      <c r="CU53" s="174"/>
      <c r="CV53" s="174"/>
      <c r="CW53" s="174"/>
      <c r="CX53" s="174"/>
      <c r="CY53" s="174"/>
      <c r="CZ53" s="174"/>
      <c r="DA53" s="174"/>
      <c r="DB53" s="174"/>
      <c r="DC53" s="174"/>
      <c r="DD53" s="174"/>
      <c r="DE53" s="174"/>
      <c r="DF53" s="174"/>
      <c r="DG53" s="174"/>
      <c r="DH53" s="174"/>
      <c r="DI53" s="174"/>
      <c r="DJ53" s="174"/>
      <c r="DK53" s="174"/>
      <c r="DL53" s="174"/>
      <c r="DM53" s="174"/>
    </row>
    <row r="54" spans="2:117">
      <c r="B54" s="851"/>
      <c r="C54" s="7"/>
      <c r="D54" s="24">
        <f t="shared" si="4"/>
        <v>65</v>
      </c>
      <c r="E54" s="24">
        <f t="shared" si="5"/>
        <v>64</v>
      </c>
      <c r="F54" s="24">
        <v>2</v>
      </c>
      <c r="G54" s="7"/>
      <c r="H54" s="8"/>
      <c r="I54" s="7"/>
      <c r="J54" s="15" t="s">
        <v>1578</v>
      </c>
      <c r="K54" s="16"/>
      <c r="L54" s="16"/>
      <c r="M54" s="7"/>
      <c r="N54" s="7"/>
      <c r="O54" s="25" t="s">
        <v>1587</v>
      </c>
      <c r="P54" s="8"/>
      <c r="Q54" s="8"/>
      <c r="R54" s="373" t="s">
        <v>1518</v>
      </c>
      <c r="S54" s="32" t="s">
        <v>1588</v>
      </c>
      <c r="T54" s="209" t="s">
        <v>1542</v>
      </c>
      <c r="U54" s="331"/>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76"/>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59"/>
      <c r="BS54" s="159"/>
      <c r="BT54" s="159"/>
      <c r="BU54" s="159"/>
      <c r="BV54" s="159"/>
      <c r="BW54" s="159"/>
      <c r="BX54" s="159"/>
      <c r="BY54" s="159"/>
      <c r="BZ54" s="159"/>
      <c r="CA54" s="159"/>
      <c r="CB54" s="159"/>
      <c r="CC54" s="159"/>
      <c r="CD54" s="159"/>
      <c r="CE54" s="159"/>
      <c r="CF54" s="159"/>
      <c r="CG54" s="159"/>
      <c r="CH54" s="159"/>
      <c r="CI54" s="159"/>
      <c r="CJ54" s="159"/>
      <c r="CK54" s="159"/>
      <c r="CL54" s="159"/>
      <c r="CM54" s="159"/>
      <c r="CN54" s="159"/>
      <c r="CO54" s="159"/>
      <c r="CP54" s="174"/>
      <c r="CQ54" s="174"/>
      <c r="CR54" s="174"/>
      <c r="CS54" s="174"/>
      <c r="CT54" s="174"/>
      <c r="CU54" s="174"/>
      <c r="CV54" s="174"/>
      <c r="CW54" s="174"/>
      <c r="CX54" s="174"/>
      <c r="CY54" s="174"/>
      <c r="CZ54" s="174"/>
      <c r="DA54" s="174"/>
      <c r="DB54" s="174"/>
      <c r="DC54" s="174"/>
      <c r="DD54" s="174"/>
      <c r="DE54" s="174"/>
      <c r="DF54" s="174"/>
      <c r="DG54" s="174"/>
      <c r="DH54" s="174"/>
      <c r="DI54" s="174"/>
      <c r="DJ54" s="174"/>
      <c r="DK54" s="174"/>
      <c r="DL54" s="174"/>
      <c r="DM54" s="174"/>
    </row>
    <row r="55" spans="2:117">
      <c r="B55" s="851"/>
      <c r="C55" s="7"/>
      <c r="D55" s="24">
        <f t="shared" si="4"/>
        <v>66</v>
      </c>
      <c r="E55" s="24">
        <f t="shared" si="5"/>
        <v>66</v>
      </c>
      <c r="F55" s="24">
        <v>1</v>
      </c>
      <c r="G55" s="7"/>
      <c r="H55" s="8"/>
      <c r="I55" s="7"/>
      <c r="J55" s="15" t="s">
        <v>1578</v>
      </c>
      <c r="K55" s="16"/>
      <c r="L55" s="16"/>
      <c r="M55" s="24" t="s">
        <v>1589</v>
      </c>
      <c r="N55" s="7"/>
      <c r="O55" s="25" t="s">
        <v>1590</v>
      </c>
      <c r="P55" s="8"/>
      <c r="Q55" s="8"/>
      <c r="R55" s="373" t="s">
        <v>1518</v>
      </c>
      <c r="S55" s="32"/>
      <c r="T55" s="209" t="s">
        <v>1542</v>
      </c>
      <c r="U55" s="331"/>
      <c r="V55" s="159"/>
      <c r="W55" s="159"/>
      <c r="X55" s="159"/>
      <c r="Y55" s="159"/>
      <c r="Z55" s="159"/>
      <c r="AA55" s="159"/>
      <c r="AB55" s="159"/>
      <c r="AC55" s="159"/>
      <c r="AD55" s="159"/>
      <c r="AE55" s="159"/>
      <c r="AF55" s="159"/>
      <c r="AG55" s="159"/>
      <c r="AH55" s="159"/>
      <c r="AI55" s="159"/>
      <c r="AJ55" s="159"/>
      <c r="AK55" s="159"/>
      <c r="AL55" s="159"/>
      <c r="AM55" s="159"/>
      <c r="AN55" s="159"/>
      <c r="AO55" s="159"/>
      <c r="AP55" s="159"/>
      <c r="AQ55" s="159"/>
      <c r="AR55" s="159"/>
      <c r="AS55" s="176"/>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59"/>
      <c r="BS55" s="159"/>
      <c r="BT55" s="159"/>
      <c r="BU55" s="159"/>
      <c r="BV55" s="159"/>
      <c r="BW55" s="159"/>
      <c r="BX55" s="159"/>
      <c r="BY55" s="159"/>
      <c r="BZ55" s="159"/>
      <c r="CA55" s="159"/>
      <c r="CB55" s="159"/>
      <c r="CC55" s="159"/>
      <c r="CD55" s="159"/>
      <c r="CE55" s="159"/>
      <c r="CF55" s="159"/>
      <c r="CG55" s="159"/>
      <c r="CH55" s="159"/>
      <c r="CI55" s="159"/>
      <c r="CJ55" s="159"/>
      <c r="CK55" s="159"/>
      <c r="CL55" s="159"/>
      <c r="CM55" s="159"/>
      <c r="CN55" s="159"/>
      <c r="CO55" s="159"/>
      <c r="CP55" s="174"/>
      <c r="CQ55" s="174"/>
      <c r="CR55" s="174"/>
      <c r="CS55" s="174"/>
      <c r="CT55" s="174"/>
      <c r="CU55" s="174"/>
      <c r="CV55" s="174"/>
      <c r="CW55" s="174"/>
      <c r="CX55" s="174"/>
      <c r="CY55" s="174"/>
      <c r="CZ55" s="174"/>
      <c r="DA55" s="174"/>
      <c r="DB55" s="174"/>
      <c r="DC55" s="174"/>
      <c r="DD55" s="174"/>
      <c r="DE55" s="174"/>
      <c r="DF55" s="174"/>
      <c r="DG55" s="174"/>
      <c r="DH55" s="174"/>
      <c r="DI55" s="174"/>
      <c r="DJ55" s="174"/>
      <c r="DK55" s="174"/>
      <c r="DL55" s="174"/>
      <c r="DM55" s="174"/>
    </row>
    <row r="56" spans="2:117">
      <c r="B56" s="851"/>
      <c r="C56" s="7"/>
      <c r="D56" s="24">
        <f t="shared" si="4"/>
        <v>67</v>
      </c>
      <c r="E56" s="24">
        <f t="shared" si="5"/>
        <v>67</v>
      </c>
      <c r="F56" s="7">
        <v>1</v>
      </c>
      <c r="G56" s="7"/>
      <c r="H56" s="8"/>
      <c r="I56" s="7"/>
      <c r="J56" s="15" t="s">
        <v>1578</v>
      </c>
      <c r="K56" s="16"/>
      <c r="L56" s="16"/>
      <c r="M56" s="7" t="s">
        <v>1591</v>
      </c>
      <c r="N56" s="7"/>
      <c r="O56" s="25" t="s">
        <v>1592</v>
      </c>
      <c r="P56" s="8" t="s">
        <v>1537</v>
      </c>
      <c r="Q56" s="8"/>
      <c r="R56" s="373" t="s">
        <v>1518</v>
      </c>
      <c r="S56" s="80" t="s">
        <v>1593</v>
      </c>
      <c r="T56" s="209" t="s">
        <v>1542</v>
      </c>
      <c r="U56" s="331"/>
      <c r="V56" s="159"/>
      <c r="W56" s="159"/>
      <c r="X56" s="159"/>
      <c r="Y56" s="159"/>
      <c r="Z56" s="159"/>
      <c r="AA56" s="159"/>
      <c r="AB56" s="159"/>
      <c r="AC56" s="159"/>
      <c r="AD56" s="159"/>
      <c r="AE56" s="159"/>
      <c r="AF56" s="159"/>
      <c r="AG56" s="159"/>
      <c r="AH56" s="159"/>
      <c r="AI56" s="159"/>
      <c r="AJ56" s="159"/>
      <c r="AK56" s="159"/>
      <c r="AL56" s="159"/>
      <c r="AM56" s="159"/>
      <c r="AN56" s="159"/>
      <c r="AO56" s="159"/>
      <c r="AP56" s="159"/>
      <c r="AQ56" s="159"/>
      <c r="AR56" s="159"/>
      <c r="AS56" s="176"/>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59"/>
      <c r="BS56" s="159"/>
      <c r="BT56" s="159"/>
      <c r="BU56" s="159"/>
      <c r="BV56" s="159"/>
      <c r="BW56" s="159"/>
      <c r="BX56" s="159"/>
      <c r="BY56" s="159"/>
      <c r="BZ56" s="159"/>
      <c r="CA56" s="159"/>
      <c r="CB56" s="159"/>
      <c r="CC56" s="159"/>
      <c r="CD56" s="159"/>
      <c r="CE56" s="159"/>
      <c r="CF56" s="159"/>
      <c r="CG56" s="159"/>
      <c r="CH56" s="159"/>
      <c r="CI56" s="159"/>
      <c r="CJ56" s="159"/>
      <c r="CK56" s="159"/>
      <c r="CL56" s="159"/>
      <c r="CM56" s="159"/>
      <c r="CN56" s="159"/>
      <c r="CO56" s="159"/>
      <c r="CP56" s="174"/>
      <c r="CQ56" s="174"/>
      <c r="CR56" s="174"/>
      <c r="CS56" s="174"/>
      <c r="CT56" s="174"/>
      <c r="CU56" s="174"/>
      <c r="CV56" s="174"/>
      <c r="CW56" s="174"/>
      <c r="CX56" s="174"/>
      <c r="CY56" s="174"/>
      <c r="CZ56" s="174"/>
      <c r="DA56" s="174"/>
      <c r="DB56" s="174"/>
      <c r="DC56" s="174"/>
      <c r="DD56" s="174"/>
      <c r="DE56" s="174"/>
      <c r="DF56" s="174"/>
      <c r="DG56" s="174"/>
      <c r="DH56" s="174"/>
      <c r="DI56" s="174"/>
      <c r="DJ56" s="174"/>
      <c r="DK56" s="174"/>
      <c r="DL56" s="174"/>
      <c r="DM56" s="174"/>
    </row>
    <row r="57" spans="2:117">
      <c r="B57" s="851"/>
      <c r="C57" s="7"/>
      <c r="D57" s="24">
        <f t="shared" si="4"/>
        <v>68</v>
      </c>
      <c r="E57" s="24">
        <f t="shared" si="5"/>
        <v>68</v>
      </c>
      <c r="F57" s="7">
        <v>1</v>
      </c>
      <c r="G57" s="7"/>
      <c r="H57" s="8"/>
      <c r="I57" s="7"/>
      <c r="J57" s="15" t="s">
        <v>1578</v>
      </c>
      <c r="K57" s="16"/>
      <c r="L57" s="16"/>
      <c r="M57" s="7" t="s">
        <v>1594</v>
      </c>
      <c r="N57" s="7"/>
      <c r="O57" s="8" t="s">
        <v>1592</v>
      </c>
      <c r="P57" s="8" t="s">
        <v>1537</v>
      </c>
      <c r="Q57" s="8"/>
      <c r="R57" s="373" t="s">
        <v>1518</v>
      </c>
      <c r="S57" s="80" t="s">
        <v>1595</v>
      </c>
      <c r="T57" s="209" t="s">
        <v>1542</v>
      </c>
      <c r="U57" s="331"/>
      <c r="V57" s="159"/>
      <c r="W57" s="159"/>
      <c r="X57" s="159"/>
      <c r="Y57" s="159"/>
      <c r="Z57" s="159"/>
      <c r="AA57" s="159"/>
      <c r="AB57" s="159"/>
      <c r="AC57" s="159"/>
      <c r="AD57" s="159"/>
      <c r="AE57" s="159"/>
      <c r="AF57" s="159"/>
      <c r="AG57" s="159"/>
      <c r="AH57" s="159"/>
      <c r="AI57" s="159"/>
      <c r="AJ57" s="159"/>
      <c r="AK57" s="159"/>
      <c r="AL57" s="159"/>
      <c r="AM57" s="159"/>
      <c r="AN57" s="159"/>
      <c r="AO57" s="159"/>
      <c r="AP57" s="159"/>
      <c r="AQ57" s="159"/>
      <c r="AR57" s="159"/>
      <c r="AS57" s="176"/>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59"/>
      <c r="BS57" s="159"/>
      <c r="BT57" s="159"/>
      <c r="BU57" s="159"/>
      <c r="BV57" s="159"/>
      <c r="BW57" s="159"/>
      <c r="BX57" s="159"/>
      <c r="BY57" s="159"/>
      <c r="BZ57" s="159"/>
      <c r="CA57" s="159"/>
      <c r="CB57" s="159"/>
      <c r="CC57" s="159"/>
      <c r="CD57" s="159"/>
      <c r="CE57" s="159"/>
      <c r="CF57" s="159"/>
      <c r="CG57" s="159"/>
      <c r="CH57" s="159"/>
      <c r="CI57" s="159"/>
      <c r="CJ57" s="159"/>
      <c r="CK57" s="159"/>
      <c r="CL57" s="159"/>
      <c r="CM57" s="159"/>
      <c r="CN57" s="159"/>
      <c r="CO57" s="159"/>
      <c r="CP57" s="174"/>
      <c r="CQ57" s="174"/>
      <c r="CR57" s="174"/>
      <c r="CS57" s="174"/>
      <c r="CT57" s="174"/>
      <c r="CU57" s="174"/>
      <c r="CV57" s="174"/>
      <c r="CW57" s="174"/>
      <c r="CX57" s="174"/>
      <c r="CY57" s="174"/>
      <c r="CZ57" s="174"/>
      <c r="DA57" s="174"/>
      <c r="DB57" s="174"/>
      <c r="DC57" s="174"/>
      <c r="DD57" s="174"/>
      <c r="DE57" s="174"/>
      <c r="DF57" s="174"/>
      <c r="DG57" s="174"/>
      <c r="DH57" s="174"/>
      <c r="DI57" s="174"/>
      <c r="DJ57" s="174"/>
      <c r="DK57" s="174"/>
      <c r="DL57" s="174"/>
      <c r="DM57" s="174"/>
    </row>
    <row r="58" spans="2:117">
      <c r="B58" s="851"/>
      <c r="C58" s="7"/>
      <c r="D58" s="24">
        <f t="shared" si="4"/>
        <v>69</v>
      </c>
      <c r="E58" s="24">
        <f t="shared" si="5"/>
        <v>69</v>
      </c>
      <c r="F58" s="7">
        <v>1</v>
      </c>
      <c r="G58" s="7"/>
      <c r="H58" s="8"/>
      <c r="I58" s="7"/>
      <c r="J58" s="15" t="s">
        <v>1578</v>
      </c>
      <c r="K58" s="16"/>
      <c r="L58" s="16"/>
      <c r="M58" s="7" t="s">
        <v>1596</v>
      </c>
      <c r="N58" s="7"/>
      <c r="O58" s="8" t="s">
        <v>1592</v>
      </c>
      <c r="P58" s="8" t="s">
        <v>1537</v>
      </c>
      <c r="Q58" s="8"/>
      <c r="R58" s="373" t="s">
        <v>1518</v>
      </c>
      <c r="S58" s="80" t="s">
        <v>1597</v>
      </c>
      <c r="T58" s="209" t="s">
        <v>1542</v>
      </c>
      <c r="U58" s="331"/>
      <c r="V58" s="159"/>
      <c r="W58" s="159"/>
      <c r="X58" s="159"/>
      <c r="Y58" s="159"/>
      <c r="Z58" s="159"/>
      <c r="AA58" s="159"/>
      <c r="AB58" s="159"/>
      <c r="AC58" s="159"/>
      <c r="AD58" s="159"/>
      <c r="AE58" s="159"/>
      <c r="AF58" s="159"/>
      <c r="AG58" s="159"/>
      <c r="AH58" s="159"/>
      <c r="AI58" s="159"/>
      <c r="AJ58" s="159"/>
      <c r="AK58" s="159"/>
      <c r="AL58" s="159"/>
      <c r="AM58" s="159"/>
      <c r="AN58" s="159"/>
      <c r="AO58" s="159"/>
      <c r="AP58" s="159"/>
      <c r="AQ58" s="159"/>
      <c r="AR58" s="159"/>
      <c r="AS58" s="176"/>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59"/>
      <c r="BS58" s="159"/>
      <c r="BT58" s="159"/>
      <c r="BU58" s="159"/>
      <c r="BV58" s="159"/>
      <c r="BW58" s="159"/>
      <c r="BX58" s="159"/>
      <c r="BY58" s="159"/>
      <c r="BZ58" s="159"/>
      <c r="CA58" s="159"/>
      <c r="CB58" s="159"/>
      <c r="CC58" s="159"/>
      <c r="CD58" s="159"/>
      <c r="CE58" s="159"/>
      <c r="CF58" s="159"/>
      <c r="CG58" s="159"/>
      <c r="CH58" s="159"/>
      <c r="CI58" s="159"/>
      <c r="CJ58" s="159"/>
      <c r="CK58" s="159"/>
      <c r="CL58" s="159"/>
      <c r="CM58" s="159"/>
      <c r="CN58" s="159"/>
      <c r="CO58" s="159"/>
      <c r="CP58" s="174"/>
      <c r="CQ58" s="174"/>
      <c r="CR58" s="174"/>
      <c r="CS58" s="174"/>
      <c r="CT58" s="174"/>
      <c r="CU58" s="174"/>
      <c r="CV58" s="174"/>
      <c r="CW58" s="174"/>
      <c r="CX58" s="174"/>
      <c r="CY58" s="174"/>
      <c r="CZ58" s="174"/>
      <c r="DA58" s="174"/>
      <c r="DB58" s="174"/>
      <c r="DC58" s="174"/>
      <c r="DD58" s="174"/>
      <c r="DE58" s="174"/>
      <c r="DF58" s="174"/>
      <c r="DG58" s="174"/>
      <c r="DH58" s="174"/>
      <c r="DI58" s="174"/>
      <c r="DJ58" s="174"/>
      <c r="DK58" s="174"/>
      <c r="DL58" s="174"/>
      <c r="DM58" s="174"/>
    </row>
    <row r="59" spans="2:117">
      <c r="B59" s="851"/>
      <c r="C59" s="7"/>
      <c r="D59" s="24">
        <f t="shared" si="4"/>
        <v>70</v>
      </c>
      <c r="E59" s="24">
        <f t="shared" si="5"/>
        <v>70</v>
      </c>
      <c r="F59" s="7">
        <v>1</v>
      </c>
      <c r="G59" s="7"/>
      <c r="H59" s="8"/>
      <c r="I59" s="7"/>
      <c r="J59" s="15" t="s">
        <v>1578</v>
      </c>
      <c r="K59" s="16"/>
      <c r="L59" s="16"/>
      <c r="M59" s="7" t="s">
        <v>1598</v>
      </c>
      <c r="N59" s="7"/>
      <c r="O59" s="8" t="s">
        <v>1592</v>
      </c>
      <c r="P59" s="8" t="s">
        <v>1537</v>
      </c>
      <c r="Q59" s="8"/>
      <c r="R59" s="373" t="s">
        <v>1518</v>
      </c>
      <c r="S59" s="80" t="s">
        <v>1599</v>
      </c>
      <c r="T59" s="209" t="s">
        <v>1542</v>
      </c>
      <c r="U59" s="331"/>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c r="AR59" s="159"/>
      <c r="AS59" s="176"/>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59"/>
      <c r="BS59" s="159"/>
      <c r="BT59" s="159"/>
      <c r="BU59" s="159"/>
      <c r="BV59" s="159"/>
      <c r="BW59" s="159"/>
      <c r="BX59" s="159"/>
      <c r="BY59" s="159"/>
      <c r="BZ59" s="159"/>
      <c r="CA59" s="159"/>
      <c r="CB59" s="159"/>
      <c r="CC59" s="159"/>
      <c r="CD59" s="159"/>
      <c r="CE59" s="159"/>
      <c r="CF59" s="159"/>
      <c r="CG59" s="159"/>
      <c r="CH59" s="159"/>
      <c r="CI59" s="159"/>
      <c r="CJ59" s="159"/>
      <c r="CK59" s="159"/>
      <c r="CL59" s="159"/>
      <c r="CM59" s="159"/>
      <c r="CN59" s="159"/>
      <c r="CO59" s="159"/>
      <c r="CP59" s="174"/>
      <c r="CQ59" s="174"/>
      <c r="CR59" s="174"/>
      <c r="CS59" s="174"/>
      <c r="CT59" s="174"/>
      <c r="CU59" s="174"/>
      <c r="CV59" s="174"/>
      <c r="CW59" s="174"/>
      <c r="CX59" s="174"/>
      <c r="CY59" s="174"/>
      <c r="CZ59" s="174"/>
      <c r="DA59" s="174"/>
      <c r="DB59" s="174"/>
      <c r="DC59" s="174"/>
      <c r="DD59" s="174"/>
      <c r="DE59" s="174"/>
      <c r="DF59" s="174"/>
      <c r="DG59" s="174"/>
      <c r="DH59" s="174"/>
      <c r="DI59" s="174"/>
      <c r="DJ59" s="174"/>
      <c r="DK59" s="174"/>
      <c r="DL59" s="174"/>
      <c r="DM59" s="174"/>
    </row>
    <row r="60" spans="2:117">
      <c r="B60" s="851"/>
      <c r="C60" s="7"/>
      <c r="D60" s="24">
        <f t="shared" si="4"/>
        <v>71</v>
      </c>
      <c r="E60" s="24">
        <f t="shared" si="5"/>
        <v>71</v>
      </c>
      <c r="F60" s="7">
        <v>1</v>
      </c>
      <c r="G60" s="7"/>
      <c r="H60" s="8"/>
      <c r="I60" s="7"/>
      <c r="J60" s="15" t="s">
        <v>1578</v>
      </c>
      <c r="K60" s="16"/>
      <c r="L60" s="16"/>
      <c r="M60" s="7" t="s">
        <v>1600</v>
      </c>
      <c r="N60" s="7"/>
      <c r="O60" s="8" t="s">
        <v>1592</v>
      </c>
      <c r="P60" s="8" t="s">
        <v>1537</v>
      </c>
      <c r="Q60" s="8"/>
      <c r="R60" s="373" t="s">
        <v>1518</v>
      </c>
      <c r="S60" s="80" t="s">
        <v>1601</v>
      </c>
      <c r="T60" s="209" t="s">
        <v>1542</v>
      </c>
      <c r="U60" s="331"/>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c r="AR60" s="159"/>
      <c r="AS60" s="176"/>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59"/>
      <c r="BS60" s="159"/>
      <c r="BT60" s="159"/>
      <c r="BU60" s="159"/>
      <c r="BV60" s="159"/>
      <c r="BW60" s="159"/>
      <c r="BX60" s="159"/>
      <c r="BY60" s="159"/>
      <c r="BZ60" s="159"/>
      <c r="CA60" s="159"/>
      <c r="CB60" s="159"/>
      <c r="CC60" s="159"/>
      <c r="CD60" s="159"/>
      <c r="CE60" s="159"/>
      <c r="CF60" s="159"/>
      <c r="CG60" s="159"/>
      <c r="CH60" s="159"/>
      <c r="CI60" s="159"/>
      <c r="CJ60" s="159"/>
      <c r="CK60" s="159"/>
      <c r="CL60" s="159"/>
      <c r="CM60" s="159"/>
      <c r="CN60" s="159"/>
      <c r="CO60" s="159"/>
      <c r="CP60" s="174"/>
      <c r="CQ60" s="174"/>
      <c r="CR60" s="174"/>
      <c r="CS60" s="174"/>
      <c r="CT60" s="174"/>
      <c r="CU60" s="174"/>
      <c r="CV60" s="174"/>
      <c r="CW60" s="174"/>
      <c r="CX60" s="174"/>
      <c r="CY60" s="174"/>
      <c r="CZ60" s="174"/>
      <c r="DA60" s="174"/>
      <c r="DB60" s="174"/>
      <c r="DC60" s="174"/>
      <c r="DD60" s="174"/>
      <c r="DE60" s="174"/>
      <c r="DF60" s="174"/>
      <c r="DG60" s="174"/>
      <c r="DH60" s="174"/>
      <c r="DI60" s="174"/>
      <c r="DJ60" s="174"/>
      <c r="DK60" s="174"/>
      <c r="DL60" s="174"/>
      <c r="DM60" s="174"/>
    </row>
    <row r="61" spans="2:117">
      <c r="B61" s="851"/>
      <c r="C61" s="7"/>
      <c r="D61" s="24">
        <f t="shared" si="4"/>
        <v>75</v>
      </c>
      <c r="E61" s="24">
        <f t="shared" si="5"/>
        <v>72</v>
      </c>
      <c r="F61" s="7">
        <v>4</v>
      </c>
      <c r="G61" s="7"/>
      <c r="H61" s="8"/>
      <c r="I61" s="7"/>
      <c r="J61" s="15" t="s">
        <v>1578</v>
      </c>
      <c r="K61" s="16"/>
      <c r="L61" s="16"/>
      <c r="M61" s="7" t="s">
        <v>1602</v>
      </c>
      <c r="N61" s="7"/>
      <c r="O61" s="8" t="s">
        <v>1603</v>
      </c>
      <c r="P61" s="8" t="s">
        <v>1537</v>
      </c>
      <c r="Q61" s="8"/>
      <c r="R61" s="373" t="s">
        <v>1518</v>
      </c>
      <c r="S61" s="80" t="s">
        <v>1604</v>
      </c>
      <c r="T61" s="209" t="s">
        <v>1542</v>
      </c>
      <c r="U61" s="331"/>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76"/>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59"/>
      <c r="BS61" s="159"/>
      <c r="BT61" s="159"/>
      <c r="BU61" s="159"/>
      <c r="BV61" s="159"/>
      <c r="BW61" s="159"/>
      <c r="BX61" s="159"/>
      <c r="BY61" s="159"/>
      <c r="BZ61" s="159"/>
      <c r="CA61" s="159"/>
      <c r="CB61" s="159"/>
      <c r="CC61" s="159"/>
      <c r="CD61" s="159"/>
      <c r="CE61" s="159"/>
      <c r="CF61" s="159"/>
      <c r="CG61" s="159"/>
      <c r="CH61" s="159"/>
      <c r="CI61" s="159"/>
      <c r="CJ61" s="159"/>
      <c r="CK61" s="159"/>
      <c r="CL61" s="159"/>
      <c r="CM61" s="159"/>
      <c r="CN61" s="159"/>
      <c r="CO61" s="159"/>
      <c r="CP61" s="174"/>
      <c r="CQ61" s="174"/>
      <c r="CR61" s="174"/>
      <c r="CS61" s="174"/>
      <c r="CT61" s="174"/>
      <c r="CU61" s="174"/>
      <c r="CV61" s="174"/>
      <c r="CW61" s="174"/>
      <c r="CX61" s="174"/>
      <c r="CY61" s="174"/>
      <c r="CZ61" s="174"/>
      <c r="DA61" s="174"/>
      <c r="DB61" s="174"/>
      <c r="DC61" s="174"/>
      <c r="DD61" s="174"/>
      <c r="DE61" s="174"/>
      <c r="DF61" s="174"/>
      <c r="DG61" s="174"/>
      <c r="DH61" s="174"/>
      <c r="DI61" s="174"/>
      <c r="DJ61" s="174"/>
      <c r="DK61" s="174"/>
      <c r="DL61" s="174"/>
      <c r="DM61" s="174"/>
    </row>
    <row r="62" spans="2:117">
      <c r="B62" s="851"/>
      <c r="C62" s="7"/>
      <c r="D62" s="24">
        <f t="shared" si="4"/>
        <v>79</v>
      </c>
      <c r="E62" s="24">
        <f t="shared" si="5"/>
        <v>76</v>
      </c>
      <c r="F62" s="7">
        <v>4</v>
      </c>
      <c r="G62" s="7"/>
      <c r="H62" s="8"/>
      <c r="I62" s="7"/>
      <c r="J62" s="15" t="s">
        <v>1578</v>
      </c>
      <c r="K62" s="16"/>
      <c r="L62" s="16"/>
      <c r="M62" s="7" t="s">
        <v>1605</v>
      </c>
      <c r="N62" s="7"/>
      <c r="O62" s="8" t="s">
        <v>1606</v>
      </c>
      <c r="P62" s="8" t="s">
        <v>1537</v>
      </c>
      <c r="Q62" s="8"/>
      <c r="R62" s="373" t="s">
        <v>1518</v>
      </c>
      <c r="S62" s="80" t="s">
        <v>1607</v>
      </c>
      <c r="T62" s="209" t="s">
        <v>1542</v>
      </c>
      <c r="U62" s="331"/>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c r="AR62" s="159"/>
      <c r="AS62" s="176"/>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59"/>
      <c r="BS62" s="159"/>
      <c r="BT62" s="159"/>
      <c r="BU62" s="159"/>
      <c r="BV62" s="159"/>
      <c r="BW62" s="159"/>
      <c r="BX62" s="159"/>
      <c r="BY62" s="159"/>
      <c r="BZ62" s="159"/>
      <c r="CA62" s="159"/>
      <c r="CB62" s="159"/>
      <c r="CC62" s="159"/>
      <c r="CD62" s="159"/>
      <c r="CE62" s="159"/>
      <c r="CF62" s="159"/>
      <c r="CG62" s="159"/>
      <c r="CH62" s="159"/>
      <c r="CI62" s="159"/>
      <c r="CJ62" s="159"/>
      <c r="CK62" s="159"/>
      <c r="CL62" s="159"/>
      <c r="CM62" s="159"/>
      <c r="CN62" s="159"/>
      <c r="CO62" s="159"/>
      <c r="CP62" s="174"/>
      <c r="CQ62" s="174"/>
      <c r="CR62" s="174"/>
      <c r="CS62" s="174"/>
      <c r="CT62" s="174"/>
      <c r="CU62" s="174"/>
      <c r="CV62" s="174"/>
      <c r="CW62" s="174"/>
      <c r="CX62" s="174"/>
      <c r="CY62" s="174"/>
      <c r="CZ62" s="174"/>
      <c r="DA62" s="174"/>
      <c r="DB62" s="174"/>
      <c r="DC62" s="174"/>
      <c r="DD62" s="174"/>
      <c r="DE62" s="174"/>
      <c r="DF62" s="174"/>
      <c r="DG62" s="174"/>
      <c r="DH62" s="174"/>
      <c r="DI62" s="174"/>
      <c r="DJ62" s="174"/>
      <c r="DK62" s="174"/>
      <c r="DL62" s="174"/>
      <c r="DM62" s="174"/>
    </row>
    <row r="63" spans="2:117">
      <c r="B63" s="851"/>
      <c r="C63" s="7"/>
      <c r="D63" s="24">
        <f t="shared" si="4"/>
        <v>87</v>
      </c>
      <c r="E63" s="24">
        <f t="shared" si="5"/>
        <v>80</v>
      </c>
      <c r="F63" s="7">
        <v>8</v>
      </c>
      <c r="G63" s="7"/>
      <c r="H63" s="8"/>
      <c r="I63" s="7"/>
      <c r="J63" s="15" t="s">
        <v>1578</v>
      </c>
      <c r="K63" s="16"/>
      <c r="L63" s="16"/>
      <c r="M63" s="7"/>
      <c r="N63" s="7"/>
      <c r="O63" s="25" t="s">
        <v>1608</v>
      </c>
      <c r="P63" s="25"/>
      <c r="Q63" s="25"/>
      <c r="R63" s="373" t="s">
        <v>1518</v>
      </c>
      <c r="S63" s="32" t="s">
        <v>1588</v>
      </c>
      <c r="T63" s="209" t="s">
        <v>1542</v>
      </c>
      <c r="U63" s="331"/>
      <c r="V63" s="159"/>
      <c r="W63" s="159"/>
      <c r="X63" s="159"/>
      <c r="Y63" s="159"/>
      <c r="Z63" s="159"/>
      <c r="AA63" s="159"/>
      <c r="AB63" s="159"/>
      <c r="AC63" s="159"/>
      <c r="AD63" s="159"/>
      <c r="AE63" s="159"/>
      <c r="AF63" s="159"/>
      <c r="AG63" s="159"/>
      <c r="AH63" s="159"/>
      <c r="AI63" s="159"/>
      <c r="AJ63" s="159"/>
      <c r="AK63" s="159"/>
      <c r="AL63" s="159"/>
      <c r="AM63" s="159"/>
      <c r="AN63" s="159"/>
      <c r="AO63" s="159"/>
      <c r="AP63" s="159"/>
      <c r="AQ63" s="159"/>
      <c r="AR63" s="159"/>
      <c r="AS63" s="176"/>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59"/>
      <c r="BS63" s="159"/>
      <c r="BT63" s="159"/>
      <c r="BU63" s="159"/>
      <c r="BV63" s="159"/>
      <c r="BW63" s="159"/>
      <c r="BX63" s="159"/>
      <c r="BY63" s="159"/>
      <c r="BZ63" s="159"/>
      <c r="CA63" s="159"/>
      <c r="CB63" s="159"/>
      <c r="CC63" s="159"/>
      <c r="CD63" s="159"/>
      <c r="CE63" s="159"/>
      <c r="CF63" s="159"/>
      <c r="CG63" s="159"/>
      <c r="CH63" s="159"/>
      <c r="CI63" s="159"/>
      <c r="CJ63" s="159"/>
      <c r="CK63" s="159"/>
      <c r="CL63" s="159"/>
      <c r="CM63" s="159"/>
      <c r="CN63" s="159"/>
      <c r="CO63" s="159"/>
      <c r="CP63" s="174"/>
      <c r="CQ63" s="174"/>
      <c r="CR63" s="174"/>
      <c r="CS63" s="174"/>
      <c r="CT63" s="174"/>
      <c r="CU63" s="174"/>
      <c r="CV63" s="174"/>
      <c r="CW63" s="174"/>
      <c r="CX63" s="174"/>
      <c r="CY63" s="174"/>
      <c r="CZ63" s="174"/>
      <c r="DA63" s="174"/>
      <c r="DB63" s="174"/>
      <c r="DC63" s="174"/>
      <c r="DD63" s="174"/>
      <c r="DE63" s="174"/>
      <c r="DF63" s="174"/>
      <c r="DG63" s="174"/>
      <c r="DH63" s="174"/>
      <c r="DI63" s="174"/>
      <c r="DJ63" s="174"/>
      <c r="DK63" s="174"/>
      <c r="DL63" s="174"/>
      <c r="DM63" s="174"/>
    </row>
    <row r="64" spans="2:117">
      <c r="B64" s="851"/>
      <c r="C64" s="7"/>
      <c r="D64" s="24">
        <f t="shared" si="4"/>
        <v>88</v>
      </c>
      <c r="E64" s="24">
        <f t="shared" si="5"/>
        <v>88</v>
      </c>
      <c r="F64" s="24">
        <v>1</v>
      </c>
      <c r="G64" s="7"/>
      <c r="H64" s="8"/>
      <c r="I64" s="7"/>
      <c r="J64" s="15" t="s">
        <v>1578</v>
      </c>
      <c r="K64" s="16"/>
      <c r="L64" s="16"/>
      <c r="M64" s="24" t="s">
        <v>1609</v>
      </c>
      <c r="N64" s="7"/>
      <c r="O64" s="25" t="s">
        <v>1590</v>
      </c>
      <c r="P64" s="25"/>
      <c r="Q64" s="25"/>
      <c r="R64" s="373" t="s">
        <v>1518</v>
      </c>
      <c r="S64" s="32" t="s">
        <v>1610</v>
      </c>
      <c r="T64" s="209" t="s">
        <v>1542</v>
      </c>
      <c r="U64" s="331"/>
      <c r="V64" s="159"/>
      <c r="W64" s="159"/>
      <c r="X64" s="159"/>
      <c r="Y64" s="159"/>
      <c r="Z64" s="159"/>
      <c r="AA64" s="159"/>
      <c r="AB64" s="159"/>
      <c r="AC64" s="159"/>
      <c r="AD64" s="159"/>
      <c r="AE64" s="159"/>
      <c r="AF64" s="159"/>
      <c r="AG64" s="159"/>
      <c r="AH64" s="159"/>
      <c r="AI64" s="159"/>
      <c r="AJ64" s="159"/>
      <c r="AK64" s="159"/>
      <c r="AL64" s="159"/>
      <c r="AM64" s="159"/>
      <c r="AN64" s="159"/>
      <c r="AO64" s="159"/>
      <c r="AP64" s="159"/>
      <c r="AQ64" s="159"/>
      <c r="AR64" s="159"/>
      <c r="AS64" s="176"/>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59"/>
      <c r="BS64" s="159"/>
      <c r="BT64" s="159"/>
      <c r="BU64" s="159"/>
      <c r="BV64" s="159"/>
      <c r="BW64" s="159"/>
      <c r="BX64" s="159"/>
      <c r="BY64" s="159"/>
      <c r="BZ64" s="159"/>
      <c r="CA64" s="159"/>
      <c r="CB64" s="159"/>
      <c r="CC64" s="159"/>
      <c r="CD64" s="159"/>
      <c r="CE64" s="159"/>
      <c r="CF64" s="159"/>
      <c r="CG64" s="159"/>
      <c r="CH64" s="159"/>
      <c r="CI64" s="159"/>
      <c r="CJ64" s="159"/>
      <c r="CK64" s="159"/>
      <c r="CL64" s="159"/>
      <c r="CM64" s="159"/>
      <c r="CN64" s="159"/>
      <c r="CO64" s="159"/>
      <c r="CP64" s="174"/>
      <c r="CQ64" s="174"/>
      <c r="CR64" s="174"/>
      <c r="CS64" s="174"/>
      <c r="CT64" s="174"/>
      <c r="CU64" s="174"/>
      <c r="CV64" s="174"/>
      <c r="CW64" s="174"/>
      <c r="CX64" s="174"/>
      <c r="CY64" s="174"/>
      <c r="CZ64" s="174"/>
      <c r="DA64" s="174"/>
      <c r="DB64" s="174"/>
      <c r="DC64" s="174"/>
      <c r="DD64" s="174"/>
      <c r="DE64" s="174"/>
      <c r="DF64" s="174"/>
      <c r="DG64" s="174"/>
      <c r="DH64" s="174"/>
      <c r="DI64" s="174"/>
      <c r="DJ64" s="174"/>
      <c r="DK64" s="174"/>
      <c r="DL64" s="174"/>
      <c r="DM64" s="174"/>
    </row>
    <row r="65" spans="2:117">
      <c r="B65" s="851"/>
      <c r="C65" s="7"/>
      <c r="D65" s="24">
        <f t="shared" si="4"/>
        <v>95</v>
      </c>
      <c r="E65" s="24">
        <f t="shared" si="5"/>
        <v>89</v>
      </c>
      <c r="F65" s="24">
        <v>7</v>
      </c>
      <c r="G65" s="7"/>
      <c r="H65" s="8"/>
      <c r="I65" s="7"/>
      <c r="J65" s="15" t="s">
        <v>1578</v>
      </c>
      <c r="K65" s="16"/>
      <c r="L65" s="16"/>
      <c r="M65" s="24"/>
      <c r="N65" s="7"/>
      <c r="O65" s="25" t="s">
        <v>1611</v>
      </c>
      <c r="P65" s="25"/>
      <c r="Q65" s="25"/>
      <c r="R65" s="373" t="s">
        <v>1518</v>
      </c>
      <c r="S65" s="32" t="s">
        <v>1588</v>
      </c>
      <c r="T65" s="209" t="s">
        <v>1542</v>
      </c>
      <c r="U65" s="331"/>
      <c r="V65" s="159"/>
      <c r="W65" s="159"/>
      <c r="X65" s="159"/>
      <c r="Y65" s="159"/>
      <c r="Z65" s="159"/>
      <c r="AA65" s="159"/>
      <c r="AB65" s="159"/>
      <c r="AC65" s="159"/>
      <c r="AD65" s="159"/>
      <c r="AE65" s="159"/>
      <c r="AF65" s="159"/>
      <c r="AG65" s="159"/>
      <c r="AH65" s="159"/>
      <c r="AI65" s="159"/>
      <c r="AJ65" s="159"/>
      <c r="AK65" s="159"/>
      <c r="AL65" s="159"/>
      <c r="AM65" s="159"/>
      <c r="AN65" s="159"/>
      <c r="AO65" s="159"/>
      <c r="AP65" s="159"/>
      <c r="AQ65" s="159"/>
      <c r="AR65" s="159"/>
      <c r="AS65" s="176"/>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59"/>
      <c r="BS65" s="159"/>
      <c r="BT65" s="159"/>
      <c r="BU65" s="159"/>
      <c r="BV65" s="159"/>
      <c r="BW65" s="159"/>
      <c r="BX65" s="159"/>
      <c r="BY65" s="159"/>
      <c r="BZ65" s="159"/>
      <c r="CA65" s="159"/>
      <c r="CB65" s="159"/>
      <c r="CC65" s="159"/>
      <c r="CD65" s="159"/>
      <c r="CE65" s="159"/>
      <c r="CF65" s="159"/>
      <c r="CG65" s="159"/>
      <c r="CH65" s="159"/>
      <c r="CI65" s="159"/>
      <c r="CJ65" s="159"/>
      <c r="CK65" s="159"/>
      <c r="CL65" s="159"/>
      <c r="CM65" s="159"/>
      <c r="CN65" s="159"/>
      <c r="CO65" s="159"/>
      <c r="CP65" s="174"/>
      <c r="CQ65" s="174"/>
      <c r="CR65" s="174"/>
      <c r="CS65" s="174"/>
      <c r="CT65" s="174"/>
      <c r="CU65" s="174"/>
      <c r="CV65" s="174"/>
      <c r="CW65" s="174"/>
      <c r="CX65" s="174"/>
      <c r="CY65" s="174"/>
      <c r="CZ65" s="174"/>
      <c r="DA65" s="174"/>
      <c r="DB65" s="174"/>
      <c r="DC65" s="174"/>
      <c r="DD65" s="174"/>
      <c r="DE65" s="174"/>
      <c r="DF65" s="174"/>
      <c r="DG65" s="174"/>
      <c r="DH65" s="174"/>
      <c r="DI65" s="174"/>
      <c r="DJ65" s="174"/>
      <c r="DK65" s="174"/>
      <c r="DL65" s="174"/>
      <c r="DM65" s="174"/>
    </row>
    <row r="66" spans="2:117">
      <c r="B66" s="851"/>
      <c r="C66" s="7"/>
      <c r="D66" s="24">
        <f t="shared" si="4"/>
        <v>127</v>
      </c>
      <c r="E66" s="24">
        <f t="shared" si="5"/>
        <v>96</v>
      </c>
      <c r="F66" s="24">
        <v>32</v>
      </c>
      <c r="G66" s="7"/>
      <c r="H66" s="8"/>
      <c r="I66" s="7"/>
      <c r="J66" s="15" t="s">
        <v>1578</v>
      </c>
      <c r="K66" s="16"/>
      <c r="L66" s="16"/>
      <c r="N66" s="7"/>
      <c r="O66" s="25" t="s">
        <v>1612</v>
      </c>
      <c r="P66" s="25"/>
      <c r="Q66" s="25"/>
      <c r="R66" s="373" t="s">
        <v>1518</v>
      </c>
      <c r="S66" s="24" t="s">
        <v>1613</v>
      </c>
      <c r="T66" s="209" t="s">
        <v>1542</v>
      </c>
      <c r="U66" s="331"/>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76"/>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59"/>
      <c r="BS66" s="159"/>
      <c r="BT66" s="159"/>
      <c r="BU66" s="159"/>
      <c r="BV66" s="159"/>
      <c r="BW66" s="159"/>
      <c r="BX66" s="159"/>
      <c r="BY66" s="159"/>
      <c r="BZ66" s="159"/>
      <c r="CA66" s="159"/>
      <c r="CB66" s="159"/>
      <c r="CC66" s="159"/>
      <c r="CD66" s="159"/>
      <c r="CE66" s="159"/>
      <c r="CF66" s="159"/>
      <c r="CG66" s="159"/>
      <c r="CH66" s="159"/>
      <c r="CI66" s="159"/>
      <c r="CJ66" s="159"/>
      <c r="CK66" s="159"/>
      <c r="CL66" s="159"/>
      <c r="CM66" s="159"/>
      <c r="CN66" s="159"/>
      <c r="CO66" s="159"/>
      <c r="CP66" s="174"/>
      <c r="CQ66" s="174"/>
      <c r="CR66" s="174"/>
      <c r="CS66" s="174"/>
      <c r="CT66" s="174"/>
      <c r="CU66" s="174"/>
      <c r="CV66" s="174"/>
      <c r="CW66" s="174"/>
      <c r="CX66" s="174"/>
      <c r="CY66" s="174"/>
      <c r="CZ66" s="174"/>
      <c r="DA66" s="174"/>
      <c r="DB66" s="174"/>
      <c r="DC66" s="174"/>
      <c r="DD66" s="174"/>
      <c r="DE66" s="174"/>
      <c r="DF66" s="174"/>
      <c r="DG66" s="174"/>
      <c r="DH66" s="174"/>
      <c r="DI66" s="174"/>
      <c r="DJ66" s="174"/>
      <c r="DK66" s="174"/>
      <c r="DL66" s="174"/>
      <c r="DM66" s="174"/>
    </row>
    <row r="67" spans="2:117" ht="60.75">
      <c r="B67" s="851"/>
      <c r="C67" s="7"/>
      <c r="D67" s="24">
        <f t="shared" si="4"/>
        <v>31</v>
      </c>
      <c r="E67" s="24">
        <v>0</v>
      </c>
      <c r="F67" s="24">
        <v>32</v>
      </c>
      <c r="G67" s="7"/>
      <c r="H67" s="8"/>
      <c r="I67" s="7"/>
      <c r="J67" s="22" t="s">
        <v>1614</v>
      </c>
      <c r="K67" s="16"/>
      <c r="L67" s="16"/>
      <c r="M67" s="28"/>
      <c r="N67" s="7"/>
      <c r="O67" s="25" t="s">
        <v>1615</v>
      </c>
      <c r="P67" s="25"/>
      <c r="Q67" s="25"/>
      <c r="R67" s="373" t="s">
        <v>1518</v>
      </c>
      <c r="S67" s="32" t="s">
        <v>1616</v>
      </c>
      <c r="T67" s="209" t="s">
        <v>1542</v>
      </c>
      <c r="U67" s="331"/>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76"/>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59"/>
      <c r="BS67" s="159"/>
      <c r="BT67" s="159"/>
      <c r="BU67" s="159"/>
      <c r="BV67" s="159"/>
      <c r="BW67" s="159"/>
      <c r="BX67" s="159"/>
      <c r="BY67" s="159"/>
      <c r="BZ67" s="159"/>
      <c r="CA67" s="159"/>
      <c r="CB67" s="159"/>
      <c r="CC67" s="159"/>
      <c r="CD67" s="159"/>
      <c r="CE67" s="159"/>
      <c r="CF67" s="159"/>
      <c r="CG67" s="159"/>
      <c r="CH67" s="159"/>
      <c r="CI67" s="159"/>
      <c r="CJ67" s="159"/>
      <c r="CK67" s="159"/>
      <c r="CL67" s="159"/>
      <c r="CM67" s="159"/>
      <c r="CN67" s="159"/>
      <c r="CO67" s="159"/>
      <c r="CP67" s="174"/>
      <c r="CQ67" s="174"/>
      <c r="CR67" s="174"/>
      <c r="CS67" s="174"/>
      <c r="CT67" s="174"/>
      <c r="CU67" s="174"/>
      <c r="CV67" s="174"/>
      <c r="CW67" s="174"/>
      <c r="CX67" s="174"/>
      <c r="CY67" s="174"/>
      <c r="CZ67" s="174"/>
      <c r="DA67" s="174"/>
      <c r="DB67" s="174"/>
      <c r="DC67" s="174"/>
      <c r="DD67" s="174"/>
      <c r="DE67" s="174"/>
      <c r="DF67" s="174"/>
      <c r="DG67" s="174"/>
      <c r="DH67" s="174"/>
      <c r="DI67" s="174"/>
      <c r="DJ67" s="174"/>
      <c r="DK67" s="174"/>
      <c r="DL67" s="174"/>
      <c r="DM67" s="174"/>
    </row>
    <row r="68" spans="2:117">
      <c r="B68" s="851"/>
      <c r="C68" s="7"/>
      <c r="D68" s="24">
        <f t="shared" si="4"/>
        <v>63</v>
      </c>
      <c r="E68" s="24">
        <f>D67+1</f>
        <v>32</v>
      </c>
      <c r="F68" s="24">
        <v>32</v>
      </c>
      <c r="G68" s="7"/>
      <c r="H68" s="8"/>
      <c r="I68" s="7"/>
      <c r="J68" s="22" t="s">
        <v>1614</v>
      </c>
      <c r="K68" s="16"/>
      <c r="L68" s="16"/>
      <c r="M68" s="28"/>
      <c r="N68" s="7"/>
      <c r="O68" s="25" t="s">
        <v>1617</v>
      </c>
      <c r="P68" s="25"/>
      <c r="Q68" s="25"/>
      <c r="R68" s="373" t="s">
        <v>1518</v>
      </c>
      <c r="S68" s="24" t="s">
        <v>1618</v>
      </c>
      <c r="T68" s="209" t="s">
        <v>1542</v>
      </c>
      <c r="U68" s="331"/>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76"/>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59"/>
      <c r="BS68" s="159"/>
      <c r="BT68" s="159"/>
      <c r="BU68" s="159"/>
      <c r="BV68" s="159"/>
      <c r="BW68" s="159"/>
      <c r="BX68" s="159"/>
      <c r="BY68" s="159"/>
      <c r="BZ68" s="159"/>
      <c r="CA68" s="159"/>
      <c r="CB68" s="159"/>
      <c r="CC68" s="159"/>
      <c r="CD68" s="159"/>
      <c r="CE68" s="159"/>
      <c r="CF68" s="159"/>
      <c r="CG68" s="159"/>
      <c r="CH68" s="159"/>
      <c r="CI68" s="159"/>
      <c r="CJ68" s="159"/>
      <c r="CK68" s="159"/>
      <c r="CL68" s="159"/>
      <c r="CM68" s="159"/>
      <c r="CN68" s="159"/>
      <c r="CO68" s="159"/>
      <c r="CP68" s="174"/>
      <c r="CQ68" s="174"/>
      <c r="CR68" s="174"/>
      <c r="CS68" s="174"/>
      <c r="CT68" s="174"/>
      <c r="CU68" s="174"/>
      <c r="CV68" s="174"/>
      <c r="CW68" s="174"/>
      <c r="CX68" s="174"/>
      <c r="CY68" s="174"/>
      <c r="CZ68" s="174"/>
      <c r="DA68" s="174"/>
      <c r="DB68" s="174"/>
      <c r="DC68" s="174"/>
      <c r="DD68" s="174"/>
      <c r="DE68" s="174"/>
      <c r="DF68" s="174"/>
      <c r="DG68" s="174"/>
      <c r="DH68" s="174"/>
      <c r="DI68" s="174"/>
      <c r="DJ68" s="174"/>
      <c r="DK68" s="174"/>
      <c r="DL68" s="174"/>
      <c r="DM68" s="174"/>
    </row>
    <row r="69" spans="2:117">
      <c r="B69" s="851"/>
      <c r="C69" s="7"/>
      <c r="D69" s="24">
        <f t="shared" si="4"/>
        <v>95</v>
      </c>
      <c r="E69" s="24">
        <f>D68+1</f>
        <v>64</v>
      </c>
      <c r="F69" s="24">
        <v>32</v>
      </c>
      <c r="G69" s="7"/>
      <c r="H69" s="8"/>
      <c r="I69" s="7"/>
      <c r="J69" s="22" t="s">
        <v>1614</v>
      </c>
      <c r="K69" s="16"/>
      <c r="L69" s="16"/>
      <c r="M69" s="28"/>
      <c r="N69" s="7"/>
      <c r="O69" s="25" t="s">
        <v>1619</v>
      </c>
      <c r="P69" s="25"/>
      <c r="Q69" s="25"/>
      <c r="R69" s="373" t="s">
        <v>1518</v>
      </c>
      <c r="S69" s="24" t="s">
        <v>1620</v>
      </c>
      <c r="T69" s="209" t="s">
        <v>1542</v>
      </c>
      <c r="U69" s="331"/>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76"/>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59"/>
      <c r="BS69" s="159"/>
      <c r="BT69" s="159"/>
      <c r="BU69" s="159"/>
      <c r="BV69" s="159"/>
      <c r="BW69" s="159"/>
      <c r="BX69" s="159"/>
      <c r="BY69" s="159"/>
      <c r="BZ69" s="159"/>
      <c r="CA69" s="159"/>
      <c r="CB69" s="159"/>
      <c r="CC69" s="159"/>
      <c r="CD69" s="159"/>
      <c r="CE69" s="159"/>
      <c r="CF69" s="159"/>
      <c r="CG69" s="159"/>
      <c r="CH69" s="159"/>
      <c r="CI69" s="159"/>
      <c r="CJ69" s="159"/>
      <c r="CK69" s="159"/>
      <c r="CL69" s="159"/>
      <c r="CM69" s="159"/>
      <c r="CN69" s="159"/>
      <c r="CO69" s="159"/>
      <c r="CP69" s="174"/>
      <c r="CQ69" s="174"/>
      <c r="CR69" s="174"/>
      <c r="CS69" s="174"/>
      <c r="CT69" s="174"/>
      <c r="CU69" s="174"/>
      <c r="CV69" s="174"/>
      <c r="CW69" s="174"/>
      <c r="CX69" s="174"/>
      <c r="CY69" s="174"/>
      <c r="CZ69" s="174"/>
      <c r="DA69" s="174"/>
      <c r="DB69" s="174"/>
      <c r="DC69" s="174"/>
      <c r="DD69" s="174"/>
      <c r="DE69" s="174"/>
      <c r="DF69" s="174"/>
      <c r="DG69" s="174"/>
      <c r="DH69" s="174"/>
      <c r="DI69" s="174"/>
      <c r="DJ69" s="174"/>
      <c r="DK69" s="174"/>
      <c r="DL69" s="174"/>
      <c r="DM69" s="174"/>
    </row>
    <row r="70" spans="2:117">
      <c r="B70" s="851"/>
      <c r="C70" s="7"/>
      <c r="D70" s="24">
        <f t="shared" si="4"/>
        <v>127</v>
      </c>
      <c r="E70" s="24">
        <f>D69+1</f>
        <v>96</v>
      </c>
      <c r="F70" s="24">
        <v>32</v>
      </c>
      <c r="G70" s="7"/>
      <c r="H70" s="8"/>
      <c r="I70" s="7"/>
      <c r="J70" s="22" t="s">
        <v>1614</v>
      </c>
      <c r="K70" s="16"/>
      <c r="L70" s="16"/>
      <c r="M70" s="28"/>
      <c r="N70" s="7"/>
      <c r="O70" s="25" t="s">
        <v>1621</v>
      </c>
      <c r="P70" s="25"/>
      <c r="Q70" s="25"/>
      <c r="R70" s="373" t="s">
        <v>1518</v>
      </c>
      <c r="S70" s="24" t="s">
        <v>1622</v>
      </c>
      <c r="T70" s="209" t="s">
        <v>1542</v>
      </c>
      <c r="U70" s="331"/>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76"/>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59"/>
      <c r="BS70" s="159"/>
      <c r="BT70" s="159"/>
      <c r="BU70" s="159"/>
      <c r="BV70" s="159"/>
      <c r="BW70" s="159"/>
      <c r="BX70" s="159"/>
      <c r="BY70" s="159"/>
      <c r="BZ70" s="159"/>
      <c r="CA70" s="159"/>
      <c r="CB70" s="159"/>
      <c r="CC70" s="159"/>
      <c r="CD70" s="159"/>
      <c r="CE70" s="159"/>
      <c r="CF70" s="159"/>
      <c r="CG70" s="159"/>
      <c r="CH70" s="159"/>
      <c r="CI70" s="159"/>
      <c r="CJ70" s="159"/>
      <c r="CK70" s="159"/>
      <c r="CL70" s="159"/>
      <c r="CM70" s="159"/>
      <c r="CN70" s="159"/>
      <c r="CO70" s="159"/>
      <c r="CP70" s="174"/>
      <c r="CQ70" s="174"/>
      <c r="CR70" s="174"/>
      <c r="CS70" s="174"/>
      <c r="CT70" s="174"/>
      <c r="CU70" s="174"/>
      <c r="CV70" s="174"/>
      <c r="CW70" s="174"/>
      <c r="CX70" s="174"/>
      <c r="CY70" s="174"/>
      <c r="CZ70" s="174"/>
      <c r="DA70" s="174"/>
      <c r="DB70" s="174"/>
      <c r="DC70" s="174"/>
      <c r="DD70" s="174"/>
      <c r="DE70" s="174"/>
      <c r="DF70" s="174"/>
      <c r="DG70" s="174"/>
      <c r="DH70" s="174"/>
      <c r="DI70" s="174"/>
      <c r="DJ70" s="174"/>
      <c r="DK70" s="174"/>
      <c r="DL70" s="174"/>
      <c r="DM70" s="174"/>
    </row>
    <row r="71" spans="2:117">
      <c r="B71" s="851"/>
      <c r="C71" s="7"/>
      <c r="D71" s="24">
        <f t="shared" si="4"/>
        <v>31</v>
      </c>
      <c r="E71" s="24">
        <v>0</v>
      </c>
      <c r="F71" s="24">
        <v>32</v>
      </c>
      <c r="G71" s="7"/>
      <c r="H71" s="8"/>
      <c r="I71" s="7"/>
      <c r="J71" s="22" t="s">
        <v>1623</v>
      </c>
      <c r="K71" s="16"/>
      <c r="L71" s="16"/>
      <c r="M71" s="28"/>
      <c r="N71" s="7"/>
      <c r="O71" s="25" t="s">
        <v>1624</v>
      </c>
      <c r="P71" s="25"/>
      <c r="Q71" s="25"/>
      <c r="R71" s="373" t="s">
        <v>1518</v>
      </c>
      <c r="S71" s="24" t="s">
        <v>1625</v>
      </c>
      <c r="T71" s="209" t="s">
        <v>1542</v>
      </c>
      <c r="U71" s="331"/>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76"/>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59"/>
      <c r="BS71" s="159"/>
      <c r="BT71" s="159"/>
      <c r="BU71" s="159"/>
      <c r="BV71" s="159"/>
      <c r="BW71" s="159"/>
      <c r="BX71" s="159"/>
      <c r="BY71" s="159"/>
      <c r="BZ71" s="159"/>
      <c r="CA71" s="159"/>
      <c r="CB71" s="159"/>
      <c r="CC71" s="159"/>
      <c r="CD71" s="159"/>
      <c r="CE71" s="159"/>
      <c r="CF71" s="159"/>
      <c r="CG71" s="159"/>
      <c r="CH71" s="159"/>
      <c r="CI71" s="159"/>
      <c r="CJ71" s="159"/>
      <c r="CK71" s="159"/>
      <c r="CL71" s="159"/>
      <c r="CM71" s="159"/>
      <c r="CN71" s="159"/>
      <c r="CO71" s="159"/>
      <c r="CP71" s="174"/>
      <c r="CQ71" s="174"/>
      <c r="CR71" s="174"/>
      <c r="CS71" s="174"/>
      <c r="CT71" s="174"/>
      <c r="CU71" s="174"/>
      <c r="CV71" s="174"/>
      <c r="CW71" s="174"/>
      <c r="CX71" s="174"/>
      <c r="CY71" s="174"/>
      <c r="CZ71" s="174"/>
      <c r="DA71" s="174"/>
      <c r="DB71" s="174"/>
      <c r="DC71" s="174"/>
      <c r="DD71" s="174"/>
      <c r="DE71" s="174"/>
      <c r="DF71" s="174"/>
      <c r="DG71" s="174"/>
      <c r="DH71" s="174"/>
      <c r="DI71" s="174"/>
      <c r="DJ71" s="174"/>
      <c r="DK71" s="174"/>
      <c r="DL71" s="174"/>
      <c r="DM71" s="174"/>
    </row>
    <row r="72" spans="2:117">
      <c r="B72" s="851"/>
      <c r="C72" s="7"/>
      <c r="D72" s="24">
        <f t="shared" si="4"/>
        <v>63</v>
      </c>
      <c r="E72" s="24">
        <f>D71+1</f>
        <v>32</v>
      </c>
      <c r="F72" s="24">
        <v>32</v>
      </c>
      <c r="G72" s="7"/>
      <c r="H72" s="8"/>
      <c r="I72" s="7"/>
      <c r="J72" s="22" t="s">
        <v>1623</v>
      </c>
      <c r="K72" s="16"/>
      <c r="L72" s="16"/>
      <c r="M72" s="28"/>
      <c r="N72" s="7"/>
      <c r="O72" s="25" t="s">
        <v>1626</v>
      </c>
      <c r="P72" s="25"/>
      <c r="Q72" s="25"/>
      <c r="R72" s="373" t="s">
        <v>1518</v>
      </c>
      <c r="S72" s="24" t="s">
        <v>1627</v>
      </c>
      <c r="T72" s="209" t="s">
        <v>1542</v>
      </c>
      <c r="U72" s="331"/>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76"/>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c r="BQ72" s="174"/>
      <c r="BR72" s="159"/>
      <c r="BS72" s="159"/>
      <c r="BT72" s="159"/>
      <c r="BU72" s="159"/>
      <c r="BV72" s="159"/>
      <c r="BW72" s="159"/>
      <c r="BX72" s="159"/>
      <c r="BY72" s="159"/>
      <c r="BZ72" s="159"/>
      <c r="CA72" s="159"/>
      <c r="CB72" s="159"/>
      <c r="CC72" s="159"/>
      <c r="CD72" s="159"/>
      <c r="CE72" s="159"/>
      <c r="CF72" s="159"/>
      <c r="CG72" s="159"/>
      <c r="CH72" s="159"/>
      <c r="CI72" s="159"/>
      <c r="CJ72" s="159"/>
      <c r="CK72" s="159"/>
      <c r="CL72" s="159"/>
      <c r="CM72" s="159"/>
      <c r="CN72" s="159"/>
      <c r="CO72" s="159"/>
      <c r="CP72" s="174"/>
      <c r="CQ72" s="174"/>
      <c r="CR72" s="174"/>
      <c r="CS72" s="174"/>
      <c r="CT72" s="174"/>
      <c r="CU72" s="174"/>
      <c r="CV72" s="174"/>
      <c r="CW72" s="174"/>
      <c r="CX72" s="174"/>
      <c r="CY72" s="174"/>
      <c r="CZ72" s="174"/>
      <c r="DA72" s="174"/>
      <c r="DB72" s="174"/>
      <c r="DC72" s="174"/>
      <c r="DD72" s="174"/>
      <c r="DE72" s="174"/>
      <c r="DF72" s="174"/>
      <c r="DG72" s="174"/>
      <c r="DH72" s="174"/>
      <c r="DI72" s="174"/>
      <c r="DJ72" s="174"/>
      <c r="DK72" s="174"/>
      <c r="DL72" s="174"/>
      <c r="DM72" s="174"/>
    </row>
    <row r="73" spans="2:117">
      <c r="B73" s="851"/>
      <c r="C73" s="7"/>
      <c r="D73" s="24">
        <f t="shared" si="4"/>
        <v>95</v>
      </c>
      <c r="E73" s="24">
        <f>D72+1</f>
        <v>64</v>
      </c>
      <c r="F73" s="24">
        <v>32</v>
      </c>
      <c r="G73" s="7"/>
      <c r="H73" s="8"/>
      <c r="I73" s="7"/>
      <c r="J73" s="22" t="s">
        <v>1623</v>
      </c>
      <c r="K73" s="16"/>
      <c r="L73" s="16"/>
      <c r="M73" s="28"/>
      <c r="N73" s="7"/>
      <c r="O73" s="25" t="s">
        <v>1628</v>
      </c>
      <c r="P73" s="25"/>
      <c r="Q73" s="25"/>
      <c r="R73" s="373" t="s">
        <v>1518</v>
      </c>
      <c r="S73" s="24" t="s">
        <v>1629</v>
      </c>
      <c r="T73" s="209" t="s">
        <v>1542</v>
      </c>
      <c r="U73" s="331"/>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76"/>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c r="BQ73" s="174"/>
      <c r="BR73" s="159"/>
      <c r="BS73" s="159"/>
      <c r="BT73" s="159"/>
      <c r="BU73" s="159"/>
      <c r="BV73" s="159"/>
      <c r="BW73" s="159"/>
      <c r="BX73" s="159"/>
      <c r="BY73" s="159"/>
      <c r="BZ73" s="159"/>
      <c r="CA73" s="159"/>
      <c r="CB73" s="159"/>
      <c r="CC73" s="159"/>
      <c r="CD73" s="159"/>
      <c r="CE73" s="159"/>
      <c r="CF73" s="159"/>
      <c r="CG73" s="159"/>
      <c r="CH73" s="159"/>
      <c r="CI73" s="159"/>
      <c r="CJ73" s="159"/>
      <c r="CK73" s="159"/>
      <c r="CL73" s="159"/>
      <c r="CM73" s="159"/>
      <c r="CN73" s="159"/>
      <c r="CO73" s="159"/>
      <c r="CP73" s="174"/>
      <c r="CQ73" s="174"/>
      <c r="CR73" s="174"/>
      <c r="CS73" s="174"/>
      <c r="CT73" s="174"/>
      <c r="CU73" s="174"/>
      <c r="CV73" s="174"/>
      <c r="CW73" s="174"/>
      <c r="CX73" s="174"/>
      <c r="CY73" s="174"/>
      <c r="CZ73" s="174"/>
      <c r="DA73" s="174"/>
      <c r="DB73" s="174"/>
      <c r="DC73" s="174"/>
      <c r="DD73" s="174"/>
      <c r="DE73" s="174"/>
      <c r="DF73" s="174"/>
      <c r="DG73" s="174"/>
      <c r="DH73" s="174"/>
      <c r="DI73" s="174"/>
      <c r="DJ73" s="174"/>
      <c r="DK73" s="174"/>
      <c r="DL73" s="174"/>
      <c r="DM73" s="174"/>
    </row>
    <row r="74" spans="2:117">
      <c r="B74" s="851"/>
      <c r="C74" s="7"/>
      <c r="D74" s="24">
        <f t="shared" si="4"/>
        <v>127</v>
      </c>
      <c r="E74" s="24">
        <f>D73+1</f>
        <v>96</v>
      </c>
      <c r="F74" s="24">
        <v>32</v>
      </c>
      <c r="G74" s="7"/>
      <c r="H74" s="8"/>
      <c r="I74" s="7"/>
      <c r="J74" s="22" t="s">
        <v>1623</v>
      </c>
      <c r="K74" s="16"/>
      <c r="L74" s="16"/>
      <c r="M74" s="28"/>
      <c r="N74" s="7"/>
      <c r="O74" s="25" t="s">
        <v>1630</v>
      </c>
      <c r="P74" s="25"/>
      <c r="Q74" s="25"/>
      <c r="R74" s="373" t="s">
        <v>1518</v>
      </c>
      <c r="S74" s="24" t="s">
        <v>1631</v>
      </c>
      <c r="T74" s="209" t="s">
        <v>1542</v>
      </c>
      <c r="U74" s="331"/>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76"/>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59"/>
      <c r="BS74" s="159"/>
      <c r="BT74" s="159"/>
      <c r="BU74" s="159"/>
      <c r="BV74" s="159"/>
      <c r="BW74" s="159"/>
      <c r="BX74" s="159"/>
      <c r="BY74" s="159"/>
      <c r="BZ74" s="159"/>
      <c r="CA74" s="159"/>
      <c r="CB74" s="159"/>
      <c r="CC74" s="159"/>
      <c r="CD74" s="159"/>
      <c r="CE74" s="159"/>
      <c r="CF74" s="159"/>
      <c r="CG74" s="159"/>
      <c r="CH74" s="159"/>
      <c r="CI74" s="159"/>
      <c r="CJ74" s="159"/>
      <c r="CK74" s="159"/>
      <c r="CL74" s="159"/>
      <c r="CM74" s="159"/>
      <c r="CN74" s="159"/>
      <c r="CO74" s="159"/>
      <c r="CP74" s="174"/>
      <c r="CQ74" s="174"/>
      <c r="CR74" s="174"/>
      <c r="CS74" s="174"/>
      <c r="CT74" s="174"/>
      <c r="CU74" s="174"/>
      <c r="CV74" s="174"/>
      <c r="CW74" s="174"/>
      <c r="CX74" s="174"/>
      <c r="CY74" s="174"/>
      <c r="CZ74" s="174"/>
      <c r="DA74" s="174"/>
      <c r="DB74" s="174"/>
      <c r="DC74" s="174"/>
      <c r="DD74" s="174"/>
      <c r="DE74" s="174"/>
      <c r="DF74" s="174"/>
      <c r="DG74" s="174"/>
      <c r="DH74" s="174"/>
      <c r="DI74" s="174"/>
      <c r="DJ74" s="174"/>
      <c r="DK74" s="174"/>
      <c r="DL74" s="174"/>
      <c r="DM74" s="174"/>
    </row>
    <row r="75" spans="2:117">
      <c r="B75" s="851"/>
      <c r="C75" s="7"/>
      <c r="D75" s="24">
        <f t="shared" si="4"/>
        <v>31</v>
      </c>
      <c r="E75" s="24">
        <v>0</v>
      </c>
      <c r="F75" s="24">
        <v>32</v>
      </c>
      <c r="G75" s="7"/>
      <c r="H75" s="8"/>
      <c r="I75" s="7"/>
      <c r="J75" s="22" t="s">
        <v>1632</v>
      </c>
      <c r="K75" s="16"/>
      <c r="L75" s="16"/>
      <c r="M75" s="28"/>
      <c r="N75" s="7"/>
      <c r="O75" s="25" t="s">
        <v>1633</v>
      </c>
      <c r="P75" s="25"/>
      <c r="Q75" s="25"/>
      <c r="R75" s="373" t="s">
        <v>1518</v>
      </c>
      <c r="S75" s="24" t="s">
        <v>1634</v>
      </c>
      <c r="T75" s="209" t="s">
        <v>1542</v>
      </c>
      <c r="U75" s="331"/>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c r="AR75" s="159"/>
      <c r="AS75" s="176"/>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59"/>
      <c r="BS75" s="159"/>
      <c r="BT75" s="159"/>
      <c r="BU75" s="159"/>
      <c r="BV75" s="159"/>
      <c r="BW75" s="159"/>
      <c r="BX75" s="159"/>
      <c r="BY75" s="159"/>
      <c r="BZ75" s="159"/>
      <c r="CA75" s="159"/>
      <c r="CB75" s="159"/>
      <c r="CC75" s="159"/>
      <c r="CD75" s="159"/>
      <c r="CE75" s="159"/>
      <c r="CF75" s="159"/>
      <c r="CG75" s="159"/>
      <c r="CH75" s="159"/>
      <c r="CI75" s="159"/>
      <c r="CJ75" s="159"/>
      <c r="CK75" s="159"/>
      <c r="CL75" s="159"/>
      <c r="CM75" s="159"/>
      <c r="CN75" s="159"/>
      <c r="CO75" s="159"/>
      <c r="CP75" s="174"/>
      <c r="CQ75" s="174"/>
      <c r="CR75" s="174"/>
      <c r="CS75" s="174"/>
      <c r="CT75" s="174"/>
      <c r="CU75" s="174"/>
      <c r="CV75" s="174"/>
      <c r="CW75" s="174"/>
      <c r="CX75" s="174"/>
      <c r="CY75" s="174"/>
      <c r="CZ75" s="174"/>
      <c r="DA75" s="174"/>
      <c r="DB75" s="174"/>
      <c r="DC75" s="174"/>
      <c r="DD75" s="174"/>
      <c r="DE75" s="174"/>
      <c r="DF75" s="174"/>
      <c r="DG75" s="174"/>
      <c r="DH75" s="174"/>
      <c r="DI75" s="174"/>
      <c r="DJ75" s="174"/>
      <c r="DK75" s="174"/>
      <c r="DL75" s="174"/>
      <c r="DM75" s="174"/>
    </row>
    <row r="76" spans="2:117">
      <c r="B76" s="851"/>
      <c r="C76" s="7"/>
      <c r="D76" s="24">
        <f t="shared" si="4"/>
        <v>63</v>
      </c>
      <c r="E76" s="24">
        <f>D75+1</f>
        <v>32</v>
      </c>
      <c r="F76" s="24">
        <v>32</v>
      </c>
      <c r="G76" s="7"/>
      <c r="H76" s="8"/>
      <c r="I76" s="7"/>
      <c r="J76" s="22" t="s">
        <v>1632</v>
      </c>
      <c r="K76" s="16"/>
      <c r="L76" s="16"/>
      <c r="M76" s="28"/>
      <c r="N76" s="7"/>
      <c r="O76" s="25" t="s">
        <v>1635</v>
      </c>
      <c r="P76" s="25"/>
      <c r="Q76" s="25"/>
      <c r="R76" s="373" t="s">
        <v>1518</v>
      </c>
      <c r="S76" s="24" t="s">
        <v>1636</v>
      </c>
      <c r="T76" s="209" t="s">
        <v>1542</v>
      </c>
      <c r="U76" s="331"/>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76"/>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59"/>
      <c r="BS76" s="159"/>
      <c r="BT76" s="159"/>
      <c r="BU76" s="159"/>
      <c r="BV76" s="159"/>
      <c r="BW76" s="159"/>
      <c r="BX76" s="159"/>
      <c r="BY76" s="159"/>
      <c r="BZ76" s="159"/>
      <c r="CA76" s="159"/>
      <c r="CB76" s="159"/>
      <c r="CC76" s="159"/>
      <c r="CD76" s="159"/>
      <c r="CE76" s="159"/>
      <c r="CF76" s="159"/>
      <c r="CG76" s="159"/>
      <c r="CH76" s="159"/>
      <c r="CI76" s="159"/>
      <c r="CJ76" s="159"/>
      <c r="CK76" s="159"/>
      <c r="CL76" s="159"/>
      <c r="CM76" s="159"/>
      <c r="CN76" s="159"/>
      <c r="CO76" s="159"/>
      <c r="CP76" s="174"/>
      <c r="CQ76" s="174"/>
      <c r="CR76" s="174"/>
      <c r="CS76" s="174"/>
      <c r="CT76" s="174"/>
      <c r="CU76" s="174"/>
      <c r="CV76" s="174"/>
      <c r="CW76" s="174"/>
      <c r="CX76" s="174"/>
      <c r="CY76" s="174"/>
      <c r="CZ76" s="174"/>
      <c r="DA76" s="174"/>
      <c r="DB76" s="174"/>
      <c r="DC76" s="174"/>
      <c r="DD76" s="174"/>
      <c r="DE76" s="174"/>
      <c r="DF76" s="174"/>
      <c r="DG76" s="174"/>
      <c r="DH76" s="174"/>
      <c r="DI76" s="174"/>
      <c r="DJ76" s="174"/>
      <c r="DK76" s="174"/>
      <c r="DL76" s="174"/>
      <c r="DM76" s="174"/>
    </row>
    <row r="77" spans="2:117">
      <c r="B77" s="851"/>
      <c r="C77" s="7"/>
      <c r="D77" s="24">
        <f t="shared" si="4"/>
        <v>95</v>
      </c>
      <c r="E77" s="24">
        <f>D76+1</f>
        <v>64</v>
      </c>
      <c r="F77" s="24">
        <v>32</v>
      </c>
      <c r="G77" s="7"/>
      <c r="H77" s="8"/>
      <c r="I77" s="7"/>
      <c r="J77" s="22" t="s">
        <v>1632</v>
      </c>
      <c r="K77" s="16"/>
      <c r="L77" s="16"/>
      <c r="M77" s="28"/>
      <c r="N77" s="7"/>
      <c r="O77" s="25" t="s">
        <v>1635</v>
      </c>
      <c r="P77" s="25"/>
      <c r="Q77" s="25"/>
      <c r="R77" s="373" t="s">
        <v>1518</v>
      </c>
      <c r="S77" s="24" t="s">
        <v>1637</v>
      </c>
      <c r="T77" s="209" t="s">
        <v>1542</v>
      </c>
      <c r="U77" s="331"/>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76"/>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59"/>
      <c r="BS77" s="159"/>
      <c r="BT77" s="159"/>
      <c r="BU77" s="159"/>
      <c r="BV77" s="159"/>
      <c r="BW77" s="159"/>
      <c r="BX77" s="159"/>
      <c r="BY77" s="159"/>
      <c r="BZ77" s="159"/>
      <c r="CA77" s="159"/>
      <c r="CB77" s="159"/>
      <c r="CC77" s="159"/>
      <c r="CD77" s="159"/>
      <c r="CE77" s="159"/>
      <c r="CF77" s="159"/>
      <c r="CG77" s="159"/>
      <c r="CH77" s="159"/>
      <c r="CI77" s="159"/>
      <c r="CJ77" s="159"/>
      <c r="CK77" s="159"/>
      <c r="CL77" s="159"/>
      <c r="CM77" s="159"/>
      <c r="CN77" s="159"/>
      <c r="CO77" s="159"/>
      <c r="CP77" s="174"/>
      <c r="CQ77" s="174"/>
      <c r="CR77" s="174"/>
      <c r="CS77" s="174"/>
      <c r="CT77" s="174"/>
      <c r="CU77" s="174"/>
      <c r="CV77" s="174"/>
      <c r="CW77" s="174"/>
      <c r="CX77" s="174"/>
      <c r="CY77" s="174"/>
      <c r="CZ77" s="174"/>
      <c r="DA77" s="174"/>
      <c r="DB77" s="174"/>
      <c r="DC77" s="174"/>
      <c r="DD77" s="174"/>
      <c r="DE77" s="174"/>
      <c r="DF77" s="174"/>
      <c r="DG77" s="174"/>
      <c r="DH77" s="174"/>
      <c r="DI77" s="174"/>
      <c r="DJ77" s="174"/>
      <c r="DK77" s="174"/>
      <c r="DL77" s="174"/>
      <c r="DM77" s="174"/>
    </row>
    <row r="78" spans="2:117">
      <c r="B78" s="851"/>
      <c r="C78" s="7"/>
      <c r="D78" s="24">
        <f t="shared" si="4"/>
        <v>127</v>
      </c>
      <c r="E78" s="24">
        <f>D77+1</f>
        <v>96</v>
      </c>
      <c r="F78" s="24">
        <v>32</v>
      </c>
      <c r="G78" s="7"/>
      <c r="H78" s="8"/>
      <c r="I78" s="7"/>
      <c r="J78" s="22" t="s">
        <v>1632</v>
      </c>
      <c r="K78" s="16"/>
      <c r="L78" s="16"/>
      <c r="M78" s="28"/>
      <c r="N78" s="7"/>
      <c r="O78" s="25" t="s">
        <v>1635</v>
      </c>
      <c r="P78" s="25"/>
      <c r="Q78" s="25"/>
      <c r="R78" s="373" t="s">
        <v>1518</v>
      </c>
      <c r="S78" s="24" t="s">
        <v>1638</v>
      </c>
      <c r="T78" s="209" t="s">
        <v>1542</v>
      </c>
      <c r="U78" s="331"/>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76"/>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59"/>
      <c r="BS78" s="159"/>
      <c r="BT78" s="159"/>
      <c r="BU78" s="159"/>
      <c r="BV78" s="159"/>
      <c r="BW78" s="159"/>
      <c r="BX78" s="159"/>
      <c r="BY78" s="159"/>
      <c r="BZ78" s="159"/>
      <c r="CA78" s="159"/>
      <c r="CB78" s="159"/>
      <c r="CC78" s="159"/>
      <c r="CD78" s="159"/>
      <c r="CE78" s="159"/>
      <c r="CF78" s="159"/>
      <c r="CG78" s="159"/>
      <c r="CH78" s="159"/>
      <c r="CI78" s="159"/>
      <c r="CJ78" s="159"/>
      <c r="CK78" s="159"/>
      <c r="CL78" s="159"/>
      <c r="CM78" s="159"/>
      <c r="CN78" s="159"/>
      <c r="CO78" s="159"/>
      <c r="CP78" s="174"/>
      <c r="CQ78" s="174"/>
      <c r="CR78" s="174"/>
      <c r="CS78" s="174"/>
      <c r="CT78" s="174"/>
      <c r="CU78" s="174"/>
      <c r="CV78" s="174"/>
      <c r="CW78" s="174"/>
      <c r="CX78" s="174"/>
      <c r="CY78" s="174"/>
      <c r="CZ78" s="174"/>
      <c r="DA78" s="174"/>
      <c r="DB78" s="174"/>
      <c r="DC78" s="174"/>
      <c r="DD78" s="174"/>
      <c r="DE78" s="174"/>
      <c r="DF78" s="174"/>
      <c r="DG78" s="174"/>
      <c r="DH78" s="174"/>
      <c r="DI78" s="174"/>
      <c r="DJ78" s="174"/>
      <c r="DK78" s="174"/>
      <c r="DL78" s="174"/>
      <c r="DM78" s="174"/>
    </row>
    <row r="79" spans="2:117">
      <c r="B79" s="851"/>
      <c r="C79" s="7"/>
      <c r="D79" s="24">
        <f t="shared" si="4"/>
        <v>7</v>
      </c>
      <c r="E79" s="24">
        <v>0</v>
      </c>
      <c r="F79" s="7">
        <v>8</v>
      </c>
      <c r="G79" s="7"/>
      <c r="H79" s="8"/>
      <c r="I79" s="7"/>
      <c r="J79" s="15" t="s">
        <v>1639</v>
      </c>
      <c r="K79" s="16" t="s">
        <v>1579</v>
      </c>
      <c r="L79" s="16">
        <v>4</v>
      </c>
      <c r="M79" s="7" t="s">
        <v>1640</v>
      </c>
      <c r="N79" s="7"/>
      <c r="O79" s="8" t="s">
        <v>1641</v>
      </c>
      <c r="P79" s="8" t="s">
        <v>1537</v>
      </c>
      <c r="Q79" s="8"/>
      <c r="R79" s="373" t="s">
        <v>1518</v>
      </c>
      <c r="S79" s="80" t="s">
        <v>1642</v>
      </c>
      <c r="T79" s="209" t="s">
        <v>1542</v>
      </c>
      <c r="U79" s="331"/>
      <c r="V79" s="159" t="str">
        <f>nirvana1_phantom_1P02G!E4</f>
        <v>8'h20</v>
      </c>
      <c r="W79" s="159" t="str">
        <f>nirvana1_phantom_1P02G!F4</f>
        <v>8'h20</v>
      </c>
      <c r="X79" s="159" t="str">
        <f>nirvana1_phantom_1P02G!G4</f>
        <v>8'h20</v>
      </c>
      <c r="Y79" s="159" t="str">
        <f>nirvana1_phantom_1P02G!I4</f>
        <v>8'h10</v>
      </c>
      <c r="Z79" s="159" t="str">
        <f>nirvana1_phantom_1P02G!J4</f>
        <v>8'h10</v>
      </c>
      <c r="AA79" s="159" t="str">
        <f>nirvana1_phantom_1P02G!K4</f>
        <v>8'h10</v>
      </c>
      <c r="AB79" s="159" t="str">
        <f>nirvana1_phantom_1P02G!M4</f>
        <v>8'h20</v>
      </c>
      <c r="AC79" s="159" t="str">
        <f>nirvana1_phantom_1P02G!N4</f>
        <v>8'h20</v>
      </c>
      <c r="AD79" s="159" t="str">
        <f>nirvana1_phantom_1P02G!O4</f>
        <v>8'h20</v>
      </c>
      <c r="AE79" s="159" t="str">
        <f>nirvana1_phantom_1P02G!Q4</f>
        <v>8'h10</v>
      </c>
      <c r="AF79" s="159" t="str">
        <f>nirvana1_phantom_1P02G!R4</f>
        <v>8'h10</v>
      </c>
      <c r="AG79" s="159" t="str">
        <f>nirvana1_phantom_1P02G!S4</f>
        <v>8'h10</v>
      </c>
      <c r="AH79" s="159" t="str">
        <f>nirvana1_phantom_1P02G!T4</f>
        <v>8'h10</v>
      </c>
      <c r="AI79" s="159" t="str">
        <f>nirvana1_phantom_1P02G!U4</f>
        <v>8'h20</v>
      </c>
      <c r="AJ79" s="159" t="str">
        <f>nirvana1_phantom_1P02G!V4</f>
        <v>8'h20</v>
      </c>
      <c r="AK79" s="159" t="str">
        <f>nirvana1_phantom_1P02G!X4</f>
        <v>8'h10</v>
      </c>
      <c r="AL79" s="159" t="str">
        <f>nirvana1_phantom_1P02G!Y4</f>
        <v>8'h10</v>
      </c>
      <c r="AM79" s="159" t="str">
        <f>nirvana1_phantom_1P02G!AA4</f>
        <v>8'h10</v>
      </c>
      <c r="AN79" s="159" t="str">
        <f>nirvana1_phantom_1P02G!AB4</f>
        <v>8'h20</v>
      </c>
      <c r="AO79" s="159" t="str">
        <f>nirvana1_phantom_1P02G!AC4</f>
        <v>8'h20</v>
      </c>
      <c r="AP79" s="159" t="str">
        <f>nirvana1_phantom_1P02G!AD4</f>
        <v>8'h20</v>
      </c>
      <c r="AQ79" s="159" t="str">
        <f>nirvana1_phantom_1P02G!AE4</f>
        <v>8'h20</v>
      </c>
      <c r="AR79" s="159" t="str">
        <f>nirvana1_phantom_1P02G!AG4</f>
        <v>8'h20</v>
      </c>
      <c r="AS79" s="176" t="str">
        <f>nirvana1_phantom_1P02G!AH4</f>
        <v>8'h20</v>
      </c>
      <c r="AT79" s="174" t="str">
        <f>nirvana1_phantom_1P02G!AI4</f>
        <v>8'h20</v>
      </c>
      <c r="AU79" s="174" t="str">
        <f>nirvana1_phantom_1P02G!AJ4</f>
        <v>8'h20</v>
      </c>
      <c r="AV79" s="174" t="str">
        <f>nirvana1_phantom_1P02G!AK4</f>
        <v>8'h10</v>
      </c>
      <c r="AW79" s="174" t="str">
        <f>nirvana1_phantom_1P02G!AL4</f>
        <v>8'h10</v>
      </c>
      <c r="AX79" s="174" t="str">
        <f>nirvana1_phantom_1P02G!AM4</f>
        <v>8'h10</v>
      </c>
      <c r="AY79" s="174" t="str">
        <f>nirvana1_phantom_1P02G!AN4</f>
        <v>8'h10</v>
      </c>
      <c r="AZ79" s="174">
        <f>nirvana1_phantom_1P02G!AO4</f>
        <v>0</v>
      </c>
      <c r="BA79" s="174">
        <f>nirvana1_phantom_1P02G!AP4</f>
        <v>0</v>
      </c>
      <c r="BB79" s="174">
        <f>nirvana1_phantom_1P02G!AQ4</f>
        <v>0</v>
      </c>
      <c r="BC79" s="174">
        <f>nirvana1_phantom_1P02G!AR4</f>
        <v>0</v>
      </c>
      <c r="BD79" s="174">
        <f>nirvana1_phantom_1P02G!AS4</f>
        <v>0</v>
      </c>
      <c r="BE79" s="174">
        <f>nirvana1_phantom_1P02G!AT4</f>
        <v>0</v>
      </c>
      <c r="BF79" s="174">
        <f>nirvana1_phantom_1P02G!AU4</f>
        <v>0</v>
      </c>
      <c r="BG79" s="174">
        <f>nirvana1_phantom_1P02G!AV4</f>
        <v>0</v>
      </c>
      <c r="BH79" s="174">
        <f>nirvana1_phantom_1P02G!AW4</f>
        <v>0</v>
      </c>
      <c r="BI79" s="174">
        <f>nirvana1_phantom_1P02G!AX4</f>
        <v>0</v>
      </c>
      <c r="BJ79" s="174">
        <f>nirvana1_phantom_1P02G!AY4</f>
        <v>0</v>
      </c>
      <c r="BK79" s="174">
        <f>nirvana1_phantom_1P02G!AZ4</f>
        <v>0</v>
      </c>
      <c r="BL79" s="174">
        <f>nirvana1_phantom_1P02G!BA4</f>
        <v>0</v>
      </c>
      <c r="BM79" s="174">
        <f>nirvana1_phantom_1P02G!BB4</f>
        <v>0</v>
      </c>
      <c r="BN79" s="174">
        <f>nirvana1_phantom_1P02G!BC4</f>
        <v>0</v>
      </c>
      <c r="BO79" s="174">
        <f>nirvana1_phantom_1P02G!BD4</f>
        <v>0</v>
      </c>
      <c r="BP79" s="174">
        <f>nirvana1_phantom_1P02G!BE4</f>
        <v>0</v>
      </c>
      <c r="BQ79" s="174">
        <f>nirvana1_phantom_1P02G!BF4</f>
        <v>0</v>
      </c>
      <c r="BR79" s="159" t="str">
        <f>nirvana1_phantom_1P02G!E20</f>
        <v>4'h5</v>
      </c>
      <c r="BS79" s="159" t="str">
        <f>nirvana1_phantom_1P02G!F20</f>
        <v>4'h5</v>
      </c>
      <c r="BT79" s="159" t="str">
        <f>nirvana1_phantom_1P02G!G20</f>
        <v>4'h5</v>
      </c>
      <c r="BU79" s="159" t="str">
        <f>nirvana1_phantom_1P02G!I20</f>
        <v>4'h5</v>
      </c>
      <c r="BV79" s="159" t="str">
        <f>nirvana1_phantom_1P02G!J20</f>
        <v>4'h5</v>
      </c>
      <c r="BW79" s="159" t="str">
        <f>nirvana1_phantom_1P02G!K20</f>
        <v>4'h5</v>
      </c>
      <c r="BX79" s="159" t="str">
        <f>nirvana1_phantom_1P02G!M20</f>
        <v>4'h5</v>
      </c>
      <c r="BY79" s="159" t="str">
        <f>nirvana1_phantom_1P02G!N20</f>
        <v>4'h5</v>
      </c>
      <c r="BZ79" s="159" t="str">
        <f>nirvana1_phantom_1P02G!O20</f>
        <v>4'h5</v>
      </c>
      <c r="CA79" s="159" t="str">
        <f>nirvana1_phantom_1P02G!Q20</f>
        <v>4'h5</v>
      </c>
      <c r="CB79" s="159" t="str">
        <f>nirvana1_phantom_1P02G!R20</f>
        <v>4'h5</v>
      </c>
      <c r="CC79" s="159" t="str">
        <f>nirvana1_phantom_1P02G!S20</f>
        <v>4'h5</v>
      </c>
      <c r="CD79" s="159" t="str">
        <f>nirvana1_phantom_1P02G!T20</f>
        <v>4'h5</v>
      </c>
      <c r="CE79" s="159" t="str">
        <f>nirvana1_phantom_1P02G!U20</f>
        <v>4'h5</v>
      </c>
      <c r="CF79" s="159" t="str">
        <f>nirvana1_phantom_1P02G!V20</f>
        <v>4'h5</v>
      </c>
      <c r="CG79" s="159" t="str">
        <f>nirvana1_phantom_1P02G!X20</f>
        <v>4'h5</v>
      </c>
      <c r="CH79" s="159" t="str">
        <f>nirvana1_phantom_1P02G!Y20</f>
        <v>4'h5</v>
      </c>
      <c r="CI79" s="159" t="str">
        <f>nirvana1_phantom_1P02G!AA20</f>
        <v>4'h0</v>
      </c>
      <c r="CJ79" s="159" t="str">
        <f>nirvana1_phantom_1P02G!AB20</f>
        <v>4'h5</v>
      </c>
      <c r="CK79" s="159" t="str">
        <f>nirvana1_phantom_1P02G!AC20</f>
        <v>4'h5</v>
      </c>
      <c r="CL79" s="159" t="str">
        <f>nirvana1_phantom_1P02G!AD20</f>
        <v>4'h5</v>
      </c>
      <c r="CM79" s="159" t="str">
        <f>nirvana1_phantom_1P02G!AE20</f>
        <v>4'h5</v>
      </c>
      <c r="CN79" s="159" t="str">
        <f>nirvana1_phantom_1P02G!AG20</f>
        <v>4'h5</v>
      </c>
      <c r="CO79" s="159" t="str">
        <f>nirvana1_phantom_1P02G!AH20</f>
        <v>4'h5</v>
      </c>
      <c r="CP79" s="174" t="str">
        <f>nirvana1_phantom_1P02G!AI20</f>
        <v>4'h5</v>
      </c>
      <c r="CQ79" s="174" t="str">
        <f>nirvana1_phantom_1P02G!AJ20</f>
        <v>4'h5</v>
      </c>
      <c r="CR79" s="174" t="str">
        <f>nirvana1_phantom_1P02G!AK20</f>
        <v>4'h5</v>
      </c>
      <c r="CS79" s="174" t="str">
        <f>nirvana1_phantom_1P02G!AL20</f>
        <v>4'h5</v>
      </c>
      <c r="CT79" s="174" t="str">
        <f>nirvana1_phantom_1P02G!AM20</f>
        <v>4'h5</v>
      </c>
      <c r="CU79" s="174" t="str">
        <f>nirvana1_phantom_1P02G!AN20</f>
        <v>4'h5</v>
      </c>
      <c r="CV79" s="174">
        <f>nirvana1_phantom_1P02G!AO20</f>
        <v>0</v>
      </c>
      <c r="CW79" s="174">
        <f>nirvana1_phantom_1P02G!AP20</f>
        <v>0</v>
      </c>
      <c r="CX79" s="174">
        <f>nirvana1_phantom_1P02G!AQ20</f>
        <v>0</v>
      </c>
      <c r="CY79" s="174">
        <f>nirvana1_phantom_1P02G!AR20</f>
        <v>0</v>
      </c>
      <c r="CZ79" s="174">
        <f>nirvana1_phantom_1P02G!AS20</f>
        <v>0</v>
      </c>
      <c r="DA79" s="174">
        <f>nirvana1_phantom_1P02G!AT20</f>
        <v>0</v>
      </c>
      <c r="DB79" s="174">
        <f>nirvana1_phantom_1P02G!AU20</f>
        <v>0</v>
      </c>
      <c r="DC79" s="174">
        <f>nirvana1_phantom_1P02G!AV20</f>
        <v>0</v>
      </c>
      <c r="DD79" s="174">
        <f>nirvana1_phantom_1P02G!AW20</f>
        <v>0</v>
      </c>
      <c r="DE79" s="174">
        <f>nirvana1_phantom_1P02G!AX20</f>
        <v>0</v>
      </c>
      <c r="DF79" s="174">
        <f>nirvana1_phantom_1P02G!AY20</f>
        <v>0</v>
      </c>
      <c r="DG79" s="174">
        <f>nirvana1_phantom_1P02G!AZ20</f>
        <v>0</v>
      </c>
      <c r="DH79" s="174">
        <f>nirvana1_phantom_1P02G!BA20</f>
        <v>0</v>
      </c>
      <c r="DI79" s="174">
        <f>nirvana1_phantom_1P02G!BB20</f>
        <v>0</v>
      </c>
      <c r="DJ79" s="174">
        <f>nirvana1_phantom_1P02G!BC20</f>
        <v>0</v>
      </c>
      <c r="DK79" s="174">
        <f>nirvana1_phantom_1P02G!BD20</f>
        <v>0</v>
      </c>
      <c r="DL79" s="174">
        <f>nirvana1_phantom_1P02G!BE20</f>
        <v>0</v>
      </c>
      <c r="DM79" s="174">
        <f>nirvana1_phantom_1P02G!BF20</f>
        <v>0</v>
      </c>
    </row>
    <row r="80" spans="2:117">
      <c r="B80" s="851"/>
      <c r="C80" s="7"/>
      <c r="D80" s="24">
        <f t="shared" si="4"/>
        <v>15</v>
      </c>
      <c r="E80" s="24">
        <f>D79+1</f>
        <v>8</v>
      </c>
      <c r="F80" s="7">
        <v>8</v>
      </c>
      <c r="G80" s="7"/>
      <c r="H80" s="8"/>
      <c r="I80" s="7"/>
      <c r="J80" s="15" t="s">
        <v>1639</v>
      </c>
      <c r="K80" s="16"/>
      <c r="L80" s="16"/>
      <c r="M80" s="24" t="s">
        <v>1643</v>
      </c>
      <c r="N80" s="7"/>
      <c r="O80" s="25" t="s">
        <v>1641</v>
      </c>
      <c r="P80" s="8"/>
      <c r="Q80" s="8"/>
      <c r="R80" s="373" t="s">
        <v>1518</v>
      </c>
      <c r="S80" s="32" t="s">
        <v>1644</v>
      </c>
      <c r="T80" s="209" t="s">
        <v>1542</v>
      </c>
      <c r="U80" s="331"/>
      <c r="V80" s="159" t="str">
        <f>nirvana1_phantom_1P02G!E5</f>
        <v>8'h20</v>
      </c>
      <c r="W80" s="159" t="str">
        <f>nirvana1_phantom_1P02G!F5</f>
        <v>8'h20</v>
      </c>
      <c r="X80" s="159" t="str">
        <f>nirvana1_phantom_1P02G!G5</f>
        <v>8'h20</v>
      </c>
      <c r="Y80" s="159" t="str">
        <f>nirvana1_phantom_1P02G!I5</f>
        <v>8'h10</v>
      </c>
      <c r="Z80" s="159" t="str">
        <f>nirvana1_phantom_1P02G!J5</f>
        <v>8'h10</v>
      </c>
      <c r="AA80" s="159" t="str">
        <f>nirvana1_phantom_1P02G!K5</f>
        <v>8'h10</v>
      </c>
      <c r="AB80" s="159" t="str">
        <f>nirvana1_phantom_1P02G!M5</f>
        <v>8'h20</v>
      </c>
      <c r="AC80" s="159" t="str">
        <f>nirvana1_phantom_1P02G!N5</f>
        <v>8'h20</v>
      </c>
      <c r="AD80" s="159" t="str">
        <f>nirvana1_phantom_1P02G!O5</f>
        <v>8'h20</v>
      </c>
      <c r="AE80" s="159" t="str">
        <f>nirvana1_phantom_1P02G!Q5</f>
        <v>8'h10</v>
      </c>
      <c r="AF80" s="159" t="str">
        <f>nirvana1_phantom_1P02G!R5</f>
        <v>8'h10</v>
      </c>
      <c r="AG80" s="159" t="str">
        <f>nirvana1_phantom_1P02G!S5</f>
        <v>8'h10</v>
      </c>
      <c r="AH80" s="159" t="str">
        <f>nirvana1_phantom_1P02G!T5</f>
        <v>8'h10</v>
      </c>
      <c r="AI80" s="159" t="str">
        <f>nirvana1_phantom_1P02G!U5</f>
        <v>8'h20</v>
      </c>
      <c r="AJ80" s="159" t="str">
        <f>nirvana1_phantom_1P02G!V5</f>
        <v>8'h20</v>
      </c>
      <c r="AK80" s="159" t="str">
        <f>nirvana1_phantom_1P02G!X5</f>
        <v>8'h10</v>
      </c>
      <c r="AL80" s="159" t="str">
        <f>nirvana1_phantom_1P02G!Y5</f>
        <v>8'h10</v>
      </c>
      <c r="AM80" s="159" t="str">
        <f>nirvana1_phantom_1P02G!AA5</f>
        <v>8'h10</v>
      </c>
      <c r="AN80" s="159" t="str">
        <f>nirvana1_phantom_1P02G!AB5</f>
        <v>8'h20</v>
      </c>
      <c r="AO80" s="159" t="str">
        <f>nirvana1_phantom_1P02G!AC5</f>
        <v>8'h20</v>
      </c>
      <c r="AP80" s="159" t="str">
        <f>nirvana1_phantom_1P02G!AD5</f>
        <v>8'h20</v>
      </c>
      <c r="AQ80" s="159" t="str">
        <f>nirvana1_phantom_1P02G!AE5</f>
        <v>8'h20</v>
      </c>
      <c r="AR80" s="159" t="str">
        <f>nirvana1_phantom_1P02G!AG5</f>
        <v>8'h20</v>
      </c>
      <c r="AS80" s="176" t="str">
        <f>nirvana1_phantom_1P02G!AH5</f>
        <v>8'h20</v>
      </c>
      <c r="AT80" s="174" t="str">
        <f>nirvana1_phantom_1P02G!AI5</f>
        <v>8'h20</v>
      </c>
      <c r="AU80" s="174" t="str">
        <f>nirvana1_phantom_1P02G!AJ5</f>
        <v>8'h20</v>
      </c>
      <c r="AV80" s="174" t="str">
        <f>nirvana1_phantom_1P02G!AK5</f>
        <v>8'h10</v>
      </c>
      <c r="AW80" s="174" t="str">
        <f>nirvana1_phantom_1P02G!AL5</f>
        <v>8'h10</v>
      </c>
      <c r="AX80" s="174" t="str">
        <f>nirvana1_phantom_1P02G!AM5</f>
        <v>8'h10</v>
      </c>
      <c r="AY80" s="174" t="str">
        <f>nirvana1_phantom_1P02G!AN5</f>
        <v>8'h10</v>
      </c>
      <c r="AZ80" s="174">
        <f>nirvana1_phantom_1P02G!AO5</f>
        <v>0</v>
      </c>
      <c r="BA80" s="174">
        <f>nirvana1_phantom_1P02G!AP5</f>
        <v>0</v>
      </c>
      <c r="BB80" s="174">
        <f>nirvana1_phantom_1P02G!AQ5</f>
        <v>0</v>
      </c>
      <c r="BC80" s="174">
        <f>nirvana1_phantom_1P02G!AR5</f>
        <v>0</v>
      </c>
      <c r="BD80" s="174">
        <f>nirvana1_phantom_1P02G!AS5</f>
        <v>0</v>
      </c>
      <c r="BE80" s="174">
        <f>nirvana1_phantom_1P02G!AT5</f>
        <v>0</v>
      </c>
      <c r="BF80" s="174">
        <f>nirvana1_phantom_1P02G!AU5</f>
        <v>0</v>
      </c>
      <c r="BG80" s="174">
        <f>nirvana1_phantom_1P02G!AV5</f>
        <v>0</v>
      </c>
      <c r="BH80" s="174">
        <f>nirvana1_phantom_1P02G!AW5</f>
        <v>0</v>
      </c>
      <c r="BI80" s="174">
        <f>nirvana1_phantom_1P02G!AX5</f>
        <v>0</v>
      </c>
      <c r="BJ80" s="174">
        <f>nirvana1_phantom_1P02G!AY5</f>
        <v>0</v>
      </c>
      <c r="BK80" s="174">
        <f>nirvana1_phantom_1P02G!AZ5</f>
        <v>0</v>
      </c>
      <c r="BL80" s="174">
        <f>nirvana1_phantom_1P02G!BA5</f>
        <v>0</v>
      </c>
      <c r="BM80" s="174">
        <f>nirvana1_phantom_1P02G!BB5</f>
        <v>0</v>
      </c>
      <c r="BN80" s="174">
        <f>nirvana1_phantom_1P02G!BC5</f>
        <v>0</v>
      </c>
      <c r="BO80" s="174">
        <f>nirvana1_phantom_1P02G!BD5</f>
        <v>0</v>
      </c>
      <c r="BP80" s="174">
        <f>nirvana1_phantom_1P02G!BE5</f>
        <v>0</v>
      </c>
      <c r="BQ80" s="174">
        <f>nirvana1_phantom_1P02G!BF5</f>
        <v>0</v>
      </c>
      <c r="BR80" s="159" t="str">
        <f>nirvana1_phantom_1P02G!E21</f>
        <v>4'h5</v>
      </c>
      <c r="BS80" s="159" t="str">
        <f>nirvana1_phantom_1P02G!F21</f>
        <v>4'h5</v>
      </c>
      <c r="BT80" s="159" t="str">
        <f>nirvana1_phantom_1P02G!G21</f>
        <v>4'h5</v>
      </c>
      <c r="BU80" s="159" t="str">
        <f>nirvana1_phantom_1P02G!I21</f>
        <v>4'h5</v>
      </c>
      <c r="BV80" s="159" t="str">
        <f>nirvana1_phantom_1P02G!J21</f>
        <v>4'h5</v>
      </c>
      <c r="BW80" s="159" t="str">
        <f>nirvana1_phantom_1P02G!K21</f>
        <v>4'h5</v>
      </c>
      <c r="BX80" s="159" t="str">
        <f>nirvana1_phantom_1P02G!M21</f>
        <v>4'h5</v>
      </c>
      <c r="BY80" s="159" t="str">
        <f>nirvana1_phantom_1P02G!N21</f>
        <v>4'h5</v>
      </c>
      <c r="BZ80" s="159" t="str">
        <f>nirvana1_phantom_1P02G!O21</f>
        <v>4'h5</v>
      </c>
      <c r="CA80" s="159" t="str">
        <f>nirvana1_phantom_1P02G!Q21</f>
        <v>4'h5</v>
      </c>
      <c r="CB80" s="159" t="str">
        <f>nirvana1_phantom_1P02G!R21</f>
        <v>4'h5</v>
      </c>
      <c r="CC80" s="159" t="str">
        <f>nirvana1_phantom_1P02G!S21</f>
        <v>4'h5</v>
      </c>
      <c r="CD80" s="159" t="str">
        <f>nirvana1_phantom_1P02G!T21</f>
        <v>4'h5</v>
      </c>
      <c r="CE80" s="159" t="str">
        <f>nirvana1_phantom_1P02G!U21</f>
        <v>4'h5</v>
      </c>
      <c r="CF80" s="159" t="str">
        <f>nirvana1_phantom_1P02G!V21</f>
        <v>4'h5</v>
      </c>
      <c r="CG80" s="159" t="str">
        <f>nirvana1_phantom_1P02G!X21</f>
        <v>4'h5</v>
      </c>
      <c r="CH80" s="159" t="str">
        <f>nirvana1_phantom_1P02G!Y21</f>
        <v>4'h5</v>
      </c>
      <c r="CI80" s="159" t="str">
        <f>nirvana1_phantom_1P02G!AA21</f>
        <v>4'h5</v>
      </c>
      <c r="CJ80" s="159" t="str">
        <f>nirvana1_phantom_1P02G!AB21</f>
        <v>4'h5</v>
      </c>
      <c r="CK80" s="159" t="str">
        <f>nirvana1_phantom_1P02G!AC21</f>
        <v>4'h5</v>
      </c>
      <c r="CL80" s="159" t="str">
        <f>nirvana1_phantom_1P02G!AD21</f>
        <v>4'h5</v>
      </c>
      <c r="CM80" s="159" t="str">
        <f>nirvana1_phantom_1P02G!AE21</f>
        <v>4'h5</v>
      </c>
      <c r="CN80" s="159" t="str">
        <f>nirvana1_phantom_1P02G!AG21</f>
        <v>4'h5</v>
      </c>
      <c r="CO80" s="159" t="str">
        <f>nirvana1_phantom_1P02G!AH21</f>
        <v>4'h5</v>
      </c>
      <c r="CP80" s="174" t="str">
        <f>nirvana1_phantom_1P02G!AI21</f>
        <v>4'h5</v>
      </c>
      <c r="CQ80" s="174" t="str">
        <f>nirvana1_phantom_1P02G!AJ21</f>
        <v>4'h5</v>
      </c>
      <c r="CR80" s="174" t="str">
        <f>nirvana1_phantom_1P02G!AK21</f>
        <v>4'h5</v>
      </c>
      <c r="CS80" s="174" t="str">
        <f>nirvana1_phantom_1P02G!AL21</f>
        <v>4'h5</v>
      </c>
      <c r="CT80" s="174" t="str">
        <f>nirvana1_phantom_1P02G!AM21</f>
        <v>4'h5</v>
      </c>
      <c r="CU80" s="174" t="str">
        <f>nirvana1_phantom_1P02G!AN21</f>
        <v>4'h5</v>
      </c>
      <c r="CV80" s="174">
        <f>nirvana1_phantom_1P02G!AO21</f>
        <v>0</v>
      </c>
      <c r="CW80" s="174">
        <f>nirvana1_phantom_1P02G!AP21</f>
        <v>0</v>
      </c>
      <c r="CX80" s="174">
        <f>nirvana1_phantom_1P02G!AQ21</f>
        <v>0</v>
      </c>
      <c r="CY80" s="174">
        <f>nirvana1_phantom_1P02G!AR21</f>
        <v>0</v>
      </c>
      <c r="CZ80" s="174">
        <f>nirvana1_phantom_1P02G!AS21</f>
        <v>0</v>
      </c>
      <c r="DA80" s="174">
        <f>nirvana1_phantom_1P02G!AT21</f>
        <v>0</v>
      </c>
      <c r="DB80" s="174">
        <f>nirvana1_phantom_1P02G!AU21</f>
        <v>0</v>
      </c>
      <c r="DC80" s="174">
        <f>nirvana1_phantom_1P02G!AV21</f>
        <v>0</v>
      </c>
      <c r="DD80" s="174">
        <f>nirvana1_phantom_1P02G!AW21</f>
        <v>0</v>
      </c>
      <c r="DE80" s="174">
        <f>nirvana1_phantom_1P02G!AX21</f>
        <v>0</v>
      </c>
      <c r="DF80" s="174">
        <f>nirvana1_phantom_1P02G!AY21</f>
        <v>0</v>
      </c>
      <c r="DG80" s="174">
        <f>nirvana1_phantom_1P02G!AZ21</f>
        <v>0</v>
      </c>
      <c r="DH80" s="174">
        <f>nirvana1_phantom_1P02G!BA21</f>
        <v>0</v>
      </c>
      <c r="DI80" s="174">
        <f>nirvana1_phantom_1P02G!BB21</f>
        <v>0</v>
      </c>
      <c r="DJ80" s="174">
        <f>nirvana1_phantom_1P02G!BC21</f>
        <v>0</v>
      </c>
      <c r="DK80" s="174">
        <f>nirvana1_phantom_1P02G!BD21</f>
        <v>0</v>
      </c>
      <c r="DL80" s="174">
        <f>nirvana1_phantom_1P02G!BE21</f>
        <v>0</v>
      </c>
      <c r="DM80" s="174">
        <f>nirvana1_phantom_1P02G!BF21</f>
        <v>0</v>
      </c>
    </row>
    <row r="81" spans="2:117">
      <c r="B81" s="851"/>
      <c r="C81" s="7"/>
      <c r="D81" s="24">
        <f t="shared" si="4"/>
        <v>31</v>
      </c>
      <c r="E81" s="24">
        <f>D80+1</f>
        <v>16</v>
      </c>
      <c r="F81" s="7">
        <v>16</v>
      </c>
      <c r="G81" s="7"/>
      <c r="H81" s="8"/>
      <c r="I81" s="7"/>
      <c r="J81" s="15" t="s">
        <v>1639</v>
      </c>
      <c r="K81" s="16"/>
      <c r="L81" s="16"/>
      <c r="M81" s="7"/>
      <c r="N81" s="7"/>
      <c r="O81" s="25" t="s">
        <v>1645</v>
      </c>
      <c r="P81" s="8"/>
      <c r="Q81" s="8"/>
      <c r="R81" s="373" t="s">
        <v>1518</v>
      </c>
      <c r="S81" s="32" t="s">
        <v>1646</v>
      </c>
      <c r="T81" s="209" t="s">
        <v>1542</v>
      </c>
      <c r="U81" s="331"/>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76"/>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159"/>
      <c r="BS81" s="159"/>
      <c r="BT81" s="159"/>
      <c r="BU81" s="159"/>
      <c r="BV81" s="159"/>
      <c r="BW81" s="159"/>
      <c r="BX81" s="159"/>
      <c r="BY81" s="159"/>
      <c r="BZ81" s="159"/>
      <c r="CA81" s="159"/>
      <c r="CB81" s="159"/>
      <c r="CC81" s="159"/>
      <c r="CD81" s="159"/>
      <c r="CE81" s="159"/>
      <c r="CF81" s="159"/>
      <c r="CG81" s="159"/>
      <c r="CH81" s="159"/>
      <c r="CI81" s="159"/>
      <c r="CJ81" s="159"/>
      <c r="CK81" s="159"/>
      <c r="CL81" s="159"/>
      <c r="CM81" s="159"/>
      <c r="CN81" s="159"/>
      <c r="CO81" s="159"/>
      <c r="CP81" s="174"/>
      <c r="CQ81" s="174"/>
      <c r="CR81" s="174"/>
      <c r="CS81" s="174"/>
      <c r="CT81" s="174"/>
      <c r="CU81" s="174"/>
      <c r="CV81" s="174"/>
      <c r="CW81" s="174"/>
      <c r="CX81" s="174"/>
      <c r="CY81" s="174"/>
      <c r="CZ81" s="174"/>
      <c r="DA81" s="174"/>
      <c r="DB81" s="174"/>
      <c r="DC81" s="174"/>
      <c r="DD81" s="174"/>
      <c r="DE81" s="174"/>
      <c r="DF81" s="174"/>
      <c r="DG81" s="174"/>
      <c r="DH81" s="174"/>
      <c r="DI81" s="174"/>
      <c r="DJ81" s="174"/>
      <c r="DK81" s="174"/>
      <c r="DL81" s="174"/>
      <c r="DM81" s="174"/>
    </row>
    <row r="82" spans="2:117">
      <c r="B82" s="851"/>
      <c r="C82" s="7"/>
      <c r="D82" s="24">
        <f t="shared" si="4"/>
        <v>63</v>
      </c>
      <c r="E82" s="24">
        <f>D81+1</f>
        <v>32</v>
      </c>
      <c r="F82" s="7">
        <v>32</v>
      </c>
      <c r="G82" s="7"/>
      <c r="H82" s="8"/>
      <c r="I82" s="7"/>
      <c r="J82" s="15" t="s">
        <v>1639</v>
      </c>
      <c r="K82" s="16"/>
      <c r="L82" s="16"/>
      <c r="M82" s="7"/>
      <c r="N82" s="7"/>
      <c r="O82" s="25" t="s">
        <v>1647</v>
      </c>
      <c r="P82" s="8"/>
      <c r="Q82" s="8"/>
      <c r="R82" s="373" t="s">
        <v>1518</v>
      </c>
      <c r="S82" s="32" t="s">
        <v>1648</v>
      </c>
      <c r="T82" s="209" t="s">
        <v>1542</v>
      </c>
      <c r="U82" s="331"/>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c r="AR82" s="159"/>
      <c r="AS82" s="176"/>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59"/>
      <c r="BS82" s="159"/>
      <c r="BT82" s="159"/>
      <c r="BU82" s="159"/>
      <c r="BV82" s="159"/>
      <c r="BW82" s="159"/>
      <c r="BX82" s="159"/>
      <c r="BY82" s="159"/>
      <c r="BZ82" s="159"/>
      <c r="CA82" s="159"/>
      <c r="CB82" s="159"/>
      <c r="CC82" s="159"/>
      <c r="CD82" s="159"/>
      <c r="CE82" s="159"/>
      <c r="CF82" s="159"/>
      <c r="CG82" s="159"/>
      <c r="CH82" s="159"/>
      <c r="CI82" s="159"/>
      <c r="CJ82" s="159"/>
      <c r="CK82" s="159"/>
      <c r="CL82" s="159"/>
      <c r="CM82" s="159"/>
      <c r="CN82" s="159"/>
      <c r="CO82" s="159"/>
      <c r="CP82" s="174"/>
      <c r="CQ82" s="174"/>
      <c r="CR82" s="174"/>
      <c r="CS82" s="174"/>
      <c r="CT82" s="174"/>
      <c r="CU82" s="174"/>
      <c r="CV82" s="174"/>
      <c r="CW82" s="174"/>
      <c r="CX82" s="174"/>
      <c r="CY82" s="174"/>
      <c r="CZ82" s="174"/>
      <c r="DA82" s="174"/>
      <c r="DB82" s="174"/>
      <c r="DC82" s="174"/>
      <c r="DD82" s="174"/>
      <c r="DE82" s="174"/>
      <c r="DF82" s="174"/>
      <c r="DG82" s="174"/>
      <c r="DH82" s="174"/>
      <c r="DI82" s="174"/>
      <c r="DJ82" s="174"/>
      <c r="DK82" s="174"/>
      <c r="DL82" s="174"/>
      <c r="DM82" s="174"/>
    </row>
    <row r="83" spans="2:117">
      <c r="B83" s="851"/>
      <c r="C83" s="7"/>
      <c r="D83" s="24">
        <f t="shared" si="4"/>
        <v>95</v>
      </c>
      <c r="E83" s="24">
        <f>D82+1</f>
        <v>64</v>
      </c>
      <c r="F83" s="7">
        <v>32</v>
      </c>
      <c r="G83" s="7"/>
      <c r="H83" s="8"/>
      <c r="I83" s="7"/>
      <c r="J83" s="15" t="s">
        <v>1639</v>
      </c>
      <c r="K83" s="16"/>
      <c r="L83" s="16"/>
      <c r="M83" s="7"/>
      <c r="N83" s="7"/>
      <c r="O83" s="25" t="s">
        <v>1647</v>
      </c>
      <c r="P83" s="8"/>
      <c r="Q83" s="8"/>
      <c r="R83" s="373" t="s">
        <v>1518</v>
      </c>
      <c r="S83" s="32" t="s">
        <v>1649</v>
      </c>
      <c r="T83" s="209" t="s">
        <v>1542</v>
      </c>
      <c r="U83" s="331"/>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76"/>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59"/>
      <c r="BS83" s="159"/>
      <c r="BT83" s="159"/>
      <c r="BU83" s="159"/>
      <c r="BV83" s="159"/>
      <c r="BW83" s="159"/>
      <c r="BX83" s="159"/>
      <c r="BY83" s="159"/>
      <c r="BZ83" s="159"/>
      <c r="CA83" s="159"/>
      <c r="CB83" s="159"/>
      <c r="CC83" s="159"/>
      <c r="CD83" s="159"/>
      <c r="CE83" s="159"/>
      <c r="CF83" s="159"/>
      <c r="CG83" s="159"/>
      <c r="CH83" s="159"/>
      <c r="CI83" s="159"/>
      <c r="CJ83" s="159"/>
      <c r="CK83" s="159"/>
      <c r="CL83" s="159"/>
      <c r="CM83" s="159"/>
      <c r="CN83" s="159"/>
      <c r="CO83" s="159"/>
      <c r="CP83" s="174"/>
      <c r="CQ83" s="174"/>
      <c r="CR83" s="174"/>
      <c r="CS83" s="174"/>
      <c r="CT83" s="174"/>
      <c r="CU83" s="174"/>
      <c r="CV83" s="174"/>
      <c r="CW83" s="174"/>
      <c r="CX83" s="174"/>
      <c r="CY83" s="174"/>
      <c r="CZ83" s="174"/>
      <c r="DA83" s="174"/>
      <c r="DB83" s="174"/>
      <c r="DC83" s="174"/>
      <c r="DD83" s="174"/>
      <c r="DE83" s="174"/>
      <c r="DF83" s="174"/>
      <c r="DG83" s="174"/>
      <c r="DH83" s="174"/>
      <c r="DI83" s="174"/>
      <c r="DJ83" s="174"/>
      <c r="DK83" s="174"/>
      <c r="DL83" s="174"/>
      <c r="DM83" s="174"/>
    </row>
    <row r="84" spans="2:117">
      <c r="B84" s="851"/>
      <c r="C84" s="7"/>
      <c r="D84" s="24">
        <f t="shared" si="4"/>
        <v>127</v>
      </c>
      <c r="E84" s="24">
        <f>D83+1</f>
        <v>96</v>
      </c>
      <c r="F84" s="7">
        <v>32</v>
      </c>
      <c r="G84" s="7"/>
      <c r="H84" s="8"/>
      <c r="I84" s="7"/>
      <c r="J84" s="15" t="s">
        <v>1639</v>
      </c>
      <c r="K84" s="16"/>
      <c r="L84" s="16"/>
      <c r="M84" s="7"/>
      <c r="N84" s="7"/>
      <c r="O84" s="25" t="s">
        <v>1647</v>
      </c>
      <c r="P84" s="8"/>
      <c r="Q84" s="8"/>
      <c r="R84" s="373" t="s">
        <v>1518</v>
      </c>
      <c r="S84" s="32" t="s">
        <v>1650</v>
      </c>
      <c r="T84" s="209" t="s">
        <v>1542</v>
      </c>
      <c r="U84" s="331"/>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c r="AR84" s="159"/>
      <c r="AS84" s="176"/>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59"/>
      <c r="BS84" s="159"/>
      <c r="BT84" s="159"/>
      <c r="BU84" s="159"/>
      <c r="BV84" s="159"/>
      <c r="BW84" s="159"/>
      <c r="BX84" s="159"/>
      <c r="BY84" s="159"/>
      <c r="BZ84" s="159"/>
      <c r="CA84" s="159"/>
      <c r="CB84" s="159"/>
      <c r="CC84" s="159"/>
      <c r="CD84" s="159"/>
      <c r="CE84" s="159"/>
      <c r="CF84" s="159"/>
      <c r="CG84" s="159"/>
      <c r="CH84" s="159"/>
      <c r="CI84" s="159"/>
      <c r="CJ84" s="159"/>
      <c r="CK84" s="159"/>
      <c r="CL84" s="159"/>
      <c r="CM84" s="159"/>
      <c r="CN84" s="159"/>
      <c r="CO84" s="159"/>
      <c r="CP84" s="174"/>
      <c r="CQ84" s="174"/>
      <c r="CR84" s="174"/>
      <c r="CS84" s="174"/>
      <c r="CT84" s="174"/>
      <c r="CU84" s="174"/>
      <c r="CV84" s="174"/>
      <c r="CW84" s="174"/>
      <c r="CX84" s="174"/>
      <c r="CY84" s="174"/>
      <c r="CZ84" s="174"/>
      <c r="DA84" s="174"/>
      <c r="DB84" s="174"/>
      <c r="DC84" s="174"/>
      <c r="DD84" s="174"/>
      <c r="DE84" s="174"/>
      <c r="DF84" s="174"/>
      <c r="DG84" s="174"/>
      <c r="DH84" s="174"/>
      <c r="DI84" s="174"/>
      <c r="DJ84" s="174"/>
      <c r="DK84" s="174"/>
      <c r="DL84" s="174"/>
      <c r="DM84" s="174"/>
    </row>
    <row r="85" spans="2:117">
      <c r="B85" s="851"/>
      <c r="C85" s="7"/>
      <c r="D85" s="109">
        <f t="shared" si="4"/>
        <v>0</v>
      </c>
      <c r="E85" s="109">
        <v>0</v>
      </c>
      <c r="F85" s="7">
        <v>1</v>
      </c>
      <c r="G85" s="7"/>
      <c r="H85" s="8"/>
      <c r="I85" s="7"/>
      <c r="J85" s="15" t="s">
        <v>1651</v>
      </c>
      <c r="K85" s="16" t="s">
        <v>1579</v>
      </c>
      <c r="L85" s="16">
        <v>5</v>
      </c>
      <c r="M85" s="7" t="s">
        <v>1652</v>
      </c>
      <c r="N85" s="7"/>
      <c r="O85" s="25" t="s">
        <v>1590</v>
      </c>
      <c r="P85" s="8" t="s">
        <v>1653</v>
      </c>
      <c r="Q85" s="8"/>
      <c r="R85" s="373" t="s">
        <v>1518</v>
      </c>
      <c r="S85" s="80" t="s">
        <v>1654</v>
      </c>
      <c r="T85" s="209" t="s">
        <v>1542</v>
      </c>
      <c r="U85" s="331"/>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76"/>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59"/>
      <c r="BS85" s="159"/>
      <c r="BT85" s="159"/>
      <c r="BU85" s="159"/>
      <c r="BV85" s="159"/>
      <c r="BW85" s="159"/>
      <c r="BX85" s="159"/>
      <c r="BY85" s="159"/>
      <c r="BZ85" s="159"/>
      <c r="CA85" s="159"/>
      <c r="CB85" s="159"/>
      <c r="CC85" s="159"/>
      <c r="CD85" s="159"/>
      <c r="CE85" s="159"/>
      <c r="CF85" s="159"/>
      <c r="CG85" s="159"/>
      <c r="CH85" s="159"/>
      <c r="CI85" s="159"/>
      <c r="CJ85" s="159"/>
      <c r="CK85" s="159"/>
      <c r="CL85" s="159"/>
      <c r="CM85" s="159"/>
      <c r="CN85" s="159"/>
      <c r="CO85" s="159"/>
      <c r="CP85" s="174"/>
      <c r="CQ85" s="174"/>
      <c r="CR85" s="174"/>
      <c r="CS85" s="174"/>
      <c r="CT85" s="174"/>
      <c r="CU85" s="174"/>
      <c r="CV85" s="174"/>
      <c r="CW85" s="174"/>
      <c r="CX85" s="174"/>
      <c r="CY85" s="174"/>
      <c r="CZ85" s="174"/>
      <c r="DA85" s="174"/>
      <c r="DB85" s="174"/>
      <c r="DC85" s="174"/>
      <c r="DD85" s="174"/>
      <c r="DE85" s="174"/>
      <c r="DF85" s="174"/>
      <c r="DG85" s="174"/>
      <c r="DH85" s="174"/>
      <c r="DI85" s="174"/>
      <c r="DJ85" s="174"/>
      <c r="DK85" s="174"/>
      <c r="DL85" s="174"/>
      <c r="DM85" s="174"/>
    </row>
    <row r="86" spans="2:117">
      <c r="B86" s="851"/>
      <c r="C86" s="7"/>
      <c r="D86" s="24">
        <f t="shared" si="4"/>
        <v>31</v>
      </c>
      <c r="E86" s="24">
        <f>D85+1</f>
        <v>1</v>
      </c>
      <c r="F86" s="7">
        <v>31</v>
      </c>
      <c r="G86" s="7"/>
      <c r="H86" s="8"/>
      <c r="I86" s="7"/>
      <c r="J86" s="22" t="s">
        <v>1651</v>
      </c>
      <c r="K86" s="16"/>
      <c r="L86" s="16"/>
      <c r="M86" s="7"/>
      <c r="N86" s="7"/>
      <c r="O86" s="25" t="s">
        <v>1655</v>
      </c>
      <c r="P86" s="25"/>
      <c r="Q86" s="25"/>
      <c r="R86" s="373" t="s">
        <v>1518</v>
      </c>
      <c r="S86" s="32" t="s">
        <v>1656</v>
      </c>
      <c r="T86" s="209" t="s">
        <v>1542</v>
      </c>
      <c r="U86" s="331"/>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76"/>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59"/>
      <c r="BS86" s="159"/>
      <c r="BT86" s="159"/>
      <c r="BU86" s="159"/>
      <c r="BV86" s="159"/>
      <c r="BW86" s="159"/>
      <c r="BX86" s="159"/>
      <c r="BY86" s="159"/>
      <c r="BZ86" s="159"/>
      <c r="CA86" s="159"/>
      <c r="CB86" s="159"/>
      <c r="CC86" s="159"/>
      <c r="CD86" s="159"/>
      <c r="CE86" s="159"/>
      <c r="CF86" s="159"/>
      <c r="CG86" s="159"/>
      <c r="CH86" s="159"/>
      <c r="CI86" s="159"/>
      <c r="CJ86" s="159"/>
      <c r="CK86" s="159"/>
      <c r="CL86" s="159"/>
      <c r="CM86" s="159"/>
      <c r="CN86" s="159"/>
      <c r="CO86" s="159"/>
      <c r="CP86" s="174"/>
      <c r="CQ86" s="174"/>
      <c r="CR86" s="174"/>
      <c r="CS86" s="174"/>
      <c r="CT86" s="174"/>
      <c r="CU86" s="174"/>
      <c r="CV86" s="174"/>
      <c r="CW86" s="174"/>
      <c r="CX86" s="174"/>
      <c r="CY86" s="174"/>
      <c r="CZ86" s="174"/>
      <c r="DA86" s="174"/>
      <c r="DB86" s="174"/>
      <c r="DC86" s="174"/>
      <c r="DD86" s="174"/>
      <c r="DE86" s="174"/>
      <c r="DF86" s="174"/>
      <c r="DG86" s="174"/>
      <c r="DH86" s="174"/>
      <c r="DI86" s="174"/>
      <c r="DJ86" s="174"/>
      <c r="DK86" s="174"/>
      <c r="DL86" s="174"/>
      <c r="DM86" s="174"/>
    </row>
    <row r="87" spans="2:117">
      <c r="B87" s="851"/>
      <c r="C87" s="7"/>
      <c r="D87" s="24">
        <f t="shared" si="4"/>
        <v>63</v>
      </c>
      <c r="E87" s="24">
        <f>D86+1</f>
        <v>32</v>
      </c>
      <c r="F87" s="7">
        <v>32</v>
      </c>
      <c r="G87" s="7"/>
      <c r="H87" s="8"/>
      <c r="I87" s="7"/>
      <c r="J87" s="22" t="s">
        <v>1651</v>
      </c>
      <c r="K87" s="16"/>
      <c r="L87" s="16"/>
      <c r="M87" s="7"/>
      <c r="N87" s="7"/>
      <c r="O87" s="25" t="s">
        <v>1647</v>
      </c>
      <c r="P87" s="25"/>
      <c r="Q87" s="25"/>
      <c r="R87" s="373" t="s">
        <v>1518</v>
      </c>
      <c r="S87" s="32" t="s">
        <v>1657</v>
      </c>
      <c r="T87" s="209" t="s">
        <v>1542</v>
      </c>
      <c r="U87" s="331"/>
      <c r="V87" s="159"/>
      <c r="W87" s="159"/>
      <c r="X87" s="159"/>
      <c r="Y87" s="159"/>
      <c r="Z87" s="159"/>
      <c r="AA87" s="159"/>
      <c r="AB87" s="159"/>
      <c r="AC87" s="159"/>
      <c r="AD87" s="159"/>
      <c r="AE87" s="159"/>
      <c r="AF87" s="159"/>
      <c r="AG87" s="159"/>
      <c r="AH87" s="159"/>
      <c r="AI87" s="159"/>
      <c r="AJ87" s="159"/>
      <c r="AK87" s="159"/>
      <c r="AL87" s="159"/>
      <c r="AM87" s="159"/>
      <c r="AN87" s="159"/>
      <c r="AO87" s="159"/>
      <c r="AP87" s="159"/>
      <c r="AQ87" s="159"/>
      <c r="AR87" s="159"/>
      <c r="AS87" s="176"/>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59"/>
      <c r="BS87" s="159"/>
      <c r="BT87" s="159"/>
      <c r="BU87" s="159"/>
      <c r="BV87" s="159"/>
      <c r="BW87" s="159"/>
      <c r="BX87" s="159"/>
      <c r="BY87" s="159"/>
      <c r="BZ87" s="159"/>
      <c r="CA87" s="159"/>
      <c r="CB87" s="159"/>
      <c r="CC87" s="159"/>
      <c r="CD87" s="159"/>
      <c r="CE87" s="159"/>
      <c r="CF87" s="159"/>
      <c r="CG87" s="159"/>
      <c r="CH87" s="159"/>
      <c r="CI87" s="159"/>
      <c r="CJ87" s="159"/>
      <c r="CK87" s="159"/>
      <c r="CL87" s="159"/>
      <c r="CM87" s="159"/>
      <c r="CN87" s="159"/>
      <c r="CO87" s="159"/>
      <c r="CP87" s="174"/>
      <c r="CQ87" s="174"/>
      <c r="CR87" s="174"/>
      <c r="CS87" s="174"/>
      <c r="CT87" s="174"/>
      <c r="CU87" s="174"/>
      <c r="CV87" s="174"/>
      <c r="CW87" s="174"/>
      <c r="CX87" s="174"/>
      <c r="CY87" s="174"/>
      <c r="CZ87" s="174"/>
      <c r="DA87" s="174"/>
      <c r="DB87" s="174"/>
      <c r="DC87" s="174"/>
      <c r="DD87" s="174"/>
      <c r="DE87" s="174"/>
      <c r="DF87" s="174"/>
      <c r="DG87" s="174"/>
      <c r="DH87" s="174"/>
      <c r="DI87" s="174"/>
      <c r="DJ87" s="174"/>
      <c r="DK87" s="174"/>
      <c r="DL87" s="174"/>
      <c r="DM87" s="174"/>
    </row>
    <row r="88" spans="2:117">
      <c r="B88" s="851"/>
      <c r="C88" s="7"/>
      <c r="D88" s="24">
        <f t="shared" si="4"/>
        <v>95</v>
      </c>
      <c r="E88" s="24">
        <f>D87+1</f>
        <v>64</v>
      </c>
      <c r="F88" s="7">
        <v>32</v>
      </c>
      <c r="G88" s="7"/>
      <c r="H88" s="8"/>
      <c r="I88" s="7"/>
      <c r="J88" s="22" t="s">
        <v>1651</v>
      </c>
      <c r="K88" s="16"/>
      <c r="L88" s="16"/>
      <c r="M88" s="7"/>
      <c r="N88" s="7"/>
      <c r="O88" s="25" t="s">
        <v>1647</v>
      </c>
      <c r="P88" s="25"/>
      <c r="Q88" s="25"/>
      <c r="R88" s="373" t="s">
        <v>1518</v>
      </c>
      <c r="S88" s="32" t="s">
        <v>1658</v>
      </c>
      <c r="T88" s="209" t="s">
        <v>1542</v>
      </c>
      <c r="U88" s="331"/>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76"/>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59"/>
      <c r="BS88" s="159"/>
      <c r="BT88" s="159"/>
      <c r="BU88" s="159"/>
      <c r="BV88" s="159"/>
      <c r="BW88" s="159"/>
      <c r="BX88" s="159"/>
      <c r="BY88" s="159"/>
      <c r="BZ88" s="159"/>
      <c r="CA88" s="159"/>
      <c r="CB88" s="159"/>
      <c r="CC88" s="159"/>
      <c r="CD88" s="159"/>
      <c r="CE88" s="159"/>
      <c r="CF88" s="159"/>
      <c r="CG88" s="159"/>
      <c r="CH88" s="159"/>
      <c r="CI88" s="159"/>
      <c r="CJ88" s="159"/>
      <c r="CK88" s="159"/>
      <c r="CL88" s="159"/>
      <c r="CM88" s="159"/>
      <c r="CN88" s="159"/>
      <c r="CO88" s="159"/>
      <c r="CP88" s="174"/>
      <c r="CQ88" s="174"/>
      <c r="CR88" s="174"/>
      <c r="CS88" s="174"/>
      <c r="CT88" s="174"/>
      <c r="CU88" s="174"/>
      <c r="CV88" s="174"/>
      <c r="CW88" s="174"/>
      <c r="CX88" s="174"/>
      <c r="CY88" s="174"/>
      <c r="CZ88" s="174"/>
      <c r="DA88" s="174"/>
      <c r="DB88" s="174"/>
      <c r="DC88" s="174"/>
      <c r="DD88" s="174"/>
      <c r="DE88" s="174"/>
      <c r="DF88" s="174"/>
      <c r="DG88" s="174"/>
      <c r="DH88" s="174"/>
      <c r="DI88" s="174"/>
      <c r="DJ88" s="174"/>
      <c r="DK88" s="174"/>
      <c r="DL88" s="174"/>
      <c r="DM88" s="174"/>
    </row>
    <row r="89" spans="2:117">
      <c r="B89" s="851"/>
      <c r="C89" s="7"/>
      <c r="D89" s="24">
        <f t="shared" si="4"/>
        <v>127</v>
      </c>
      <c r="E89" s="24">
        <f>D88+1</f>
        <v>96</v>
      </c>
      <c r="F89" s="7">
        <v>32</v>
      </c>
      <c r="G89" s="7"/>
      <c r="H89" s="8"/>
      <c r="I89" s="7"/>
      <c r="J89" s="22" t="s">
        <v>1651</v>
      </c>
      <c r="K89" s="16"/>
      <c r="L89" s="16"/>
      <c r="M89" s="7"/>
      <c r="N89" s="7"/>
      <c r="O89" s="25" t="s">
        <v>1647</v>
      </c>
      <c r="P89" s="25"/>
      <c r="Q89" s="25"/>
      <c r="R89" s="373" t="s">
        <v>1518</v>
      </c>
      <c r="S89" s="32" t="s">
        <v>1659</v>
      </c>
      <c r="T89" s="209" t="s">
        <v>1542</v>
      </c>
      <c r="U89" s="331"/>
      <c r="V89" s="159"/>
      <c r="W89" s="159"/>
      <c r="X89" s="159"/>
      <c r="Y89" s="159"/>
      <c r="Z89" s="159"/>
      <c r="AA89" s="159"/>
      <c r="AB89" s="159"/>
      <c r="AC89" s="159"/>
      <c r="AD89" s="159"/>
      <c r="AE89" s="159"/>
      <c r="AF89" s="159"/>
      <c r="AG89" s="159"/>
      <c r="AH89" s="159"/>
      <c r="AI89" s="159"/>
      <c r="AJ89" s="159"/>
      <c r="AK89" s="159"/>
      <c r="AL89" s="159"/>
      <c r="AM89" s="159"/>
      <c r="AN89" s="159"/>
      <c r="AO89" s="159"/>
      <c r="AP89" s="159"/>
      <c r="AQ89" s="159"/>
      <c r="AR89" s="159"/>
      <c r="AS89" s="176"/>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59"/>
      <c r="BS89" s="159"/>
      <c r="BT89" s="159"/>
      <c r="BU89" s="159"/>
      <c r="BV89" s="159"/>
      <c r="BW89" s="159"/>
      <c r="BX89" s="159"/>
      <c r="BY89" s="159"/>
      <c r="BZ89" s="159"/>
      <c r="CA89" s="159"/>
      <c r="CB89" s="159"/>
      <c r="CC89" s="159"/>
      <c r="CD89" s="159"/>
      <c r="CE89" s="159"/>
      <c r="CF89" s="159"/>
      <c r="CG89" s="159"/>
      <c r="CH89" s="159"/>
      <c r="CI89" s="159"/>
      <c r="CJ89" s="159"/>
      <c r="CK89" s="159"/>
      <c r="CL89" s="159"/>
      <c r="CM89" s="159"/>
      <c r="CN89" s="159"/>
      <c r="CO89" s="159"/>
      <c r="CP89" s="174"/>
      <c r="CQ89" s="174"/>
      <c r="CR89" s="174"/>
      <c r="CS89" s="174"/>
      <c r="CT89" s="174"/>
      <c r="CU89" s="174"/>
      <c r="CV89" s="174"/>
      <c r="CW89" s="174"/>
      <c r="CX89" s="174"/>
      <c r="CY89" s="174"/>
      <c r="CZ89" s="174"/>
      <c r="DA89" s="174"/>
      <c r="DB89" s="174"/>
      <c r="DC89" s="174"/>
      <c r="DD89" s="174"/>
      <c r="DE89" s="174"/>
      <c r="DF89" s="174"/>
      <c r="DG89" s="174"/>
      <c r="DH89" s="174"/>
      <c r="DI89" s="174"/>
      <c r="DJ89" s="174"/>
      <c r="DK89" s="174"/>
      <c r="DL89" s="174"/>
      <c r="DM89" s="174"/>
    </row>
    <row r="90" spans="2:117">
      <c r="B90" s="851"/>
      <c r="C90" s="7"/>
      <c r="D90" s="24">
        <f t="shared" si="4"/>
        <v>127</v>
      </c>
      <c r="E90" s="24">
        <v>0</v>
      </c>
      <c r="F90" s="7">
        <v>128</v>
      </c>
      <c r="G90" s="7"/>
      <c r="H90" s="8"/>
      <c r="I90" s="7"/>
      <c r="J90" s="15" t="s">
        <v>1660</v>
      </c>
      <c r="K90" s="16" t="s">
        <v>1579</v>
      </c>
      <c r="L90" s="16">
        <v>6</v>
      </c>
      <c r="M90" s="7"/>
      <c r="N90" s="7"/>
      <c r="O90" s="8"/>
      <c r="P90" s="8"/>
      <c r="Q90" s="8"/>
      <c r="R90" s="373" t="s">
        <v>1518</v>
      </c>
      <c r="S90" s="80" t="s">
        <v>1661</v>
      </c>
      <c r="T90" s="209" t="s">
        <v>1542</v>
      </c>
      <c r="U90" s="331"/>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c r="AR90" s="159"/>
      <c r="AS90" s="176"/>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59"/>
      <c r="BS90" s="159"/>
      <c r="BT90" s="159"/>
      <c r="BU90" s="159"/>
      <c r="BV90" s="159"/>
      <c r="BW90" s="159"/>
      <c r="BX90" s="159"/>
      <c r="BY90" s="159"/>
      <c r="BZ90" s="159"/>
      <c r="CA90" s="159"/>
      <c r="CB90" s="159"/>
      <c r="CC90" s="159"/>
      <c r="CD90" s="159"/>
      <c r="CE90" s="159"/>
      <c r="CF90" s="159"/>
      <c r="CG90" s="159"/>
      <c r="CH90" s="159"/>
      <c r="CI90" s="159"/>
      <c r="CJ90" s="159"/>
      <c r="CK90" s="159"/>
      <c r="CL90" s="159"/>
      <c r="CM90" s="159"/>
      <c r="CN90" s="159"/>
      <c r="CO90" s="159"/>
      <c r="CP90" s="174"/>
      <c r="CQ90" s="174"/>
      <c r="CR90" s="174"/>
      <c r="CS90" s="174"/>
      <c r="CT90" s="174"/>
      <c r="CU90" s="174"/>
      <c r="CV90" s="174"/>
      <c r="CW90" s="174"/>
      <c r="CX90" s="174"/>
      <c r="CY90" s="174"/>
      <c r="CZ90" s="174"/>
      <c r="DA90" s="174"/>
      <c r="DB90" s="174"/>
      <c r="DC90" s="174"/>
      <c r="DD90" s="174"/>
      <c r="DE90" s="174"/>
      <c r="DF90" s="174"/>
      <c r="DG90" s="174"/>
      <c r="DH90" s="174"/>
      <c r="DI90" s="174"/>
      <c r="DJ90" s="174"/>
      <c r="DK90" s="174"/>
      <c r="DL90" s="174"/>
      <c r="DM90" s="174"/>
    </row>
    <row r="91" spans="2:117">
      <c r="B91" s="851"/>
      <c r="C91" s="7"/>
      <c r="D91" s="7"/>
      <c r="E91" s="7"/>
      <c r="F91" s="7"/>
      <c r="G91" s="7"/>
      <c r="H91" s="8"/>
      <c r="I91" s="7"/>
      <c r="J91" s="15"/>
      <c r="K91" s="16"/>
      <c r="L91" s="16"/>
      <c r="M91" s="7"/>
      <c r="N91" s="7"/>
      <c r="O91" s="8"/>
      <c r="P91" s="8"/>
      <c r="Q91" s="8"/>
      <c r="R91" s="373" t="s">
        <v>1518</v>
      </c>
      <c r="S91" s="80"/>
      <c r="T91" s="209" t="s">
        <v>1542</v>
      </c>
      <c r="U91" s="331"/>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76"/>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59"/>
      <c r="BS91" s="159"/>
      <c r="BT91" s="159"/>
      <c r="BU91" s="159"/>
      <c r="BV91" s="159"/>
      <c r="BW91" s="159"/>
      <c r="BX91" s="159"/>
      <c r="BY91" s="159"/>
      <c r="BZ91" s="159"/>
      <c r="CA91" s="159"/>
      <c r="CB91" s="159"/>
      <c r="CC91" s="159"/>
      <c r="CD91" s="159"/>
      <c r="CE91" s="159"/>
      <c r="CF91" s="159"/>
      <c r="CG91" s="159"/>
      <c r="CH91" s="159"/>
      <c r="CI91" s="159"/>
      <c r="CJ91" s="159"/>
      <c r="CK91" s="159"/>
      <c r="CL91" s="159"/>
      <c r="CM91" s="159"/>
      <c r="CN91" s="159"/>
      <c r="CO91" s="159"/>
      <c r="CP91" s="174"/>
      <c r="CQ91" s="174"/>
      <c r="CR91" s="174"/>
      <c r="CS91" s="174"/>
      <c r="CT91" s="174"/>
      <c r="CU91" s="174"/>
      <c r="CV91" s="174"/>
      <c r="CW91" s="174"/>
      <c r="CX91" s="174"/>
      <c r="CY91" s="174"/>
      <c r="CZ91" s="174"/>
      <c r="DA91" s="174"/>
      <c r="DB91" s="174"/>
      <c r="DC91" s="174"/>
      <c r="DD91" s="174"/>
      <c r="DE91" s="174"/>
      <c r="DF91" s="174"/>
      <c r="DG91" s="174"/>
      <c r="DH91" s="174"/>
      <c r="DI91" s="174"/>
      <c r="DJ91" s="174"/>
      <c r="DK91" s="174"/>
      <c r="DL91" s="174"/>
      <c r="DM91" s="174"/>
    </row>
    <row r="92" spans="2:117">
      <c r="B92" s="851"/>
      <c r="C92" s="7"/>
      <c r="D92" s="7"/>
      <c r="E92" s="7"/>
      <c r="F92" s="7"/>
      <c r="G92" s="7"/>
      <c r="H92" s="8"/>
      <c r="I92" s="7"/>
      <c r="J92" s="15" t="s">
        <v>1662</v>
      </c>
      <c r="K92" s="16" t="s">
        <v>1579</v>
      </c>
      <c r="L92" s="16">
        <v>10</v>
      </c>
      <c r="M92" s="7"/>
      <c r="N92" s="7"/>
      <c r="O92" s="8"/>
      <c r="P92" s="8"/>
      <c r="Q92" s="8"/>
      <c r="R92" s="373" t="s">
        <v>1518</v>
      </c>
      <c r="S92" s="80" t="s">
        <v>261</v>
      </c>
      <c r="T92" s="209" t="s">
        <v>1542</v>
      </c>
      <c r="U92" s="331"/>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76"/>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59"/>
      <c r="BS92" s="159"/>
      <c r="BT92" s="159"/>
      <c r="BU92" s="159"/>
      <c r="BV92" s="159"/>
      <c r="BW92" s="159"/>
      <c r="BX92" s="159"/>
      <c r="BY92" s="159"/>
      <c r="BZ92" s="159"/>
      <c r="CA92" s="159"/>
      <c r="CB92" s="159"/>
      <c r="CC92" s="159"/>
      <c r="CD92" s="159"/>
      <c r="CE92" s="159"/>
      <c r="CF92" s="159"/>
      <c r="CG92" s="159"/>
      <c r="CH92" s="159"/>
      <c r="CI92" s="159"/>
      <c r="CJ92" s="159"/>
      <c r="CK92" s="159"/>
      <c r="CL92" s="159"/>
      <c r="CM92" s="159"/>
      <c r="CN92" s="159"/>
      <c r="CO92" s="159"/>
      <c r="CP92" s="174"/>
      <c r="CQ92" s="174"/>
      <c r="CR92" s="174"/>
      <c r="CS92" s="174"/>
      <c r="CT92" s="174"/>
      <c r="CU92" s="174"/>
      <c r="CV92" s="174"/>
      <c r="CW92" s="174"/>
      <c r="CX92" s="174"/>
      <c r="CY92" s="174"/>
      <c r="CZ92" s="174"/>
      <c r="DA92" s="174"/>
      <c r="DB92" s="174"/>
      <c r="DC92" s="174"/>
      <c r="DD92" s="174"/>
      <c r="DE92" s="174"/>
      <c r="DF92" s="174"/>
      <c r="DG92" s="174"/>
      <c r="DH92" s="174"/>
      <c r="DI92" s="174"/>
      <c r="DJ92" s="174"/>
      <c r="DK92" s="174"/>
      <c r="DL92" s="174"/>
      <c r="DM92" s="174"/>
    </row>
    <row r="93" spans="2:117" ht="30.75">
      <c r="B93" s="851"/>
      <c r="C93" s="7"/>
      <c r="D93" s="24">
        <v>31</v>
      </c>
      <c r="E93" s="24">
        <v>0</v>
      </c>
      <c r="F93" s="24">
        <v>32</v>
      </c>
      <c r="G93" s="7"/>
      <c r="H93" s="8"/>
      <c r="I93" s="7"/>
      <c r="J93" s="15" t="s">
        <v>1663</v>
      </c>
      <c r="K93" s="16" t="s">
        <v>1579</v>
      </c>
      <c r="L93" s="16" t="s">
        <v>1664</v>
      </c>
      <c r="M93" s="7"/>
      <c r="N93" s="7"/>
      <c r="O93" s="207" t="s">
        <v>1665</v>
      </c>
      <c r="P93" s="8" t="s">
        <v>1540</v>
      </c>
      <c r="Q93" s="8"/>
      <c r="R93" s="373" t="s">
        <v>1518</v>
      </c>
      <c r="S93" s="80" t="s">
        <v>1666</v>
      </c>
      <c r="T93" s="340" t="s">
        <v>1665</v>
      </c>
      <c r="U93" s="340" t="s">
        <v>1665</v>
      </c>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76"/>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59"/>
      <c r="BS93" s="159"/>
      <c r="BT93" s="159"/>
      <c r="BU93" s="159"/>
      <c r="BV93" s="159"/>
      <c r="BW93" s="159"/>
      <c r="BX93" s="159"/>
      <c r="BY93" s="159"/>
      <c r="BZ93" s="159"/>
      <c r="CA93" s="159"/>
      <c r="CB93" s="159"/>
      <c r="CC93" s="159"/>
      <c r="CD93" s="159"/>
      <c r="CE93" s="159"/>
      <c r="CF93" s="159"/>
      <c r="CG93" s="159"/>
      <c r="CH93" s="159"/>
      <c r="CI93" s="159"/>
      <c r="CJ93" s="159"/>
      <c r="CK93" s="159"/>
      <c r="CL93" s="159"/>
      <c r="CM93" s="159"/>
      <c r="CN93" s="159"/>
      <c r="CO93" s="159"/>
      <c r="CP93" s="174"/>
      <c r="CQ93" s="174"/>
      <c r="CR93" s="174"/>
      <c r="CS93" s="174"/>
      <c r="CT93" s="174"/>
      <c r="CU93" s="174"/>
      <c r="CV93" s="174"/>
      <c r="CW93" s="174"/>
      <c r="CX93" s="174"/>
      <c r="CY93" s="174"/>
      <c r="CZ93" s="174"/>
      <c r="DA93" s="174"/>
      <c r="DB93" s="174"/>
      <c r="DC93" s="174"/>
      <c r="DD93" s="174"/>
      <c r="DE93" s="174"/>
      <c r="DF93" s="174"/>
      <c r="DG93" s="174"/>
      <c r="DH93" s="174"/>
      <c r="DI93" s="174"/>
      <c r="DJ93" s="174"/>
      <c r="DK93" s="174"/>
      <c r="DL93" s="174"/>
      <c r="DM93" s="174"/>
    </row>
    <row r="94" spans="2:117" ht="18">
      <c r="B94" s="851"/>
      <c r="C94" s="7"/>
      <c r="D94" s="24">
        <v>127</v>
      </c>
      <c r="E94" s="24">
        <v>32</v>
      </c>
      <c r="F94" s="24">
        <v>96</v>
      </c>
      <c r="G94" s="7"/>
      <c r="H94" s="8"/>
      <c r="I94" s="7"/>
      <c r="J94" s="15" t="s">
        <v>1663</v>
      </c>
      <c r="K94" s="16" t="s">
        <v>1579</v>
      </c>
      <c r="L94" s="16" t="s">
        <v>1664</v>
      </c>
      <c r="M94" s="7"/>
      <c r="N94" s="205"/>
      <c r="O94" s="208"/>
      <c r="P94" s="206"/>
      <c r="Q94" s="206"/>
      <c r="R94" s="373" t="s">
        <v>1518</v>
      </c>
      <c r="S94" s="80" t="s">
        <v>1569</v>
      </c>
      <c r="T94" s="338"/>
      <c r="U94" s="33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76"/>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59"/>
      <c r="BS94" s="159"/>
      <c r="BT94" s="159"/>
      <c r="BU94" s="159"/>
      <c r="BV94" s="159"/>
      <c r="BW94" s="159"/>
      <c r="BX94" s="159"/>
      <c r="BY94" s="159"/>
      <c r="BZ94" s="159"/>
      <c r="CA94" s="159"/>
      <c r="CB94" s="159"/>
      <c r="CC94" s="159"/>
      <c r="CD94" s="159"/>
      <c r="CE94" s="159"/>
      <c r="CF94" s="159"/>
      <c r="CG94" s="159"/>
      <c r="CH94" s="159"/>
      <c r="CI94" s="159"/>
      <c r="CJ94" s="159"/>
      <c r="CK94" s="159"/>
      <c r="CL94" s="159"/>
      <c r="CM94" s="159"/>
      <c r="CN94" s="159"/>
      <c r="CO94" s="159"/>
      <c r="CP94" s="174"/>
      <c r="CQ94" s="174"/>
      <c r="CR94" s="174"/>
      <c r="CS94" s="174"/>
      <c r="CT94" s="174"/>
      <c r="CU94" s="174"/>
      <c r="CV94" s="174"/>
      <c r="CW94" s="174"/>
      <c r="CX94" s="174"/>
      <c r="CY94" s="174"/>
      <c r="CZ94" s="174"/>
      <c r="DA94" s="174"/>
      <c r="DB94" s="174"/>
      <c r="DC94" s="174"/>
      <c r="DD94" s="174"/>
      <c r="DE94" s="174"/>
      <c r="DF94" s="174"/>
      <c r="DG94" s="174"/>
      <c r="DH94" s="174"/>
      <c r="DI94" s="174"/>
      <c r="DJ94" s="174"/>
      <c r="DK94" s="174"/>
      <c r="DL94" s="174"/>
      <c r="DM94" s="174"/>
    </row>
    <row r="95" spans="2:117" ht="30.75">
      <c r="B95" s="851"/>
      <c r="C95" s="7"/>
      <c r="D95" s="24">
        <v>31</v>
      </c>
      <c r="E95" s="24">
        <v>0</v>
      </c>
      <c r="F95" s="24">
        <v>32</v>
      </c>
      <c r="G95" s="7"/>
      <c r="H95" s="8"/>
      <c r="I95" s="7"/>
      <c r="J95" s="15" t="s">
        <v>1667</v>
      </c>
      <c r="K95" s="16" t="s">
        <v>1579</v>
      </c>
      <c r="L95" s="16" t="s">
        <v>1668</v>
      </c>
      <c r="M95" s="7"/>
      <c r="N95" s="205"/>
      <c r="O95" s="204" t="s">
        <v>1665</v>
      </c>
      <c r="P95" s="206"/>
      <c r="Q95" s="206"/>
      <c r="R95" s="373" t="s">
        <v>1518</v>
      </c>
      <c r="S95" s="32" t="s">
        <v>1669</v>
      </c>
      <c r="T95" s="340" t="s">
        <v>1665</v>
      </c>
      <c r="U95" s="340" t="s">
        <v>1665</v>
      </c>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76"/>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59"/>
      <c r="BS95" s="159"/>
      <c r="BT95" s="159"/>
      <c r="BU95" s="159"/>
      <c r="BV95" s="159"/>
      <c r="BW95" s="159"/>
      <c r="BX95" s="159"/>
      <c r="BY95" s="159"/>
      <c r="BZ95" s="159"/>
      <c r="CA95" s="159"/>
      <c r="CB95" s="159"/>
      <c r="CC95" s="159"/>
      <c r="CD95" s="159"/>
      <c r="CE95" s="159"/>
      <c r="CF95" s="159"/>
      <c r="CG95" s="159"/>
      <c r="CH95" s="159"/>
      <c r="CI95" s="159"/>
      <c r="CJ95" s="159"/>
      <c r="CK95" s="159"/>
      <c r="CL95" s="159"/>
      <c r="CM95" s="159"/>
      <c r="CN95" s="159"/>
      <c r="CO95" s="159"/>
      <c r="CP95" s="174"/>
      <c r="CQ95" s="174"/>
      <c r="CR95" s="174"/>
      <c r="CS95" s="174"/>
      <c r="CT95" s="174"/>
      <c r="CU95" s="174"/>
      <c r="CV95" s="174"/>
      <c r="CW95" s="174"/>
      <c r="CX95" s="174"/>
      <c r="CY95" s="174"/>
      <c r="CZ95" s="174"/>
      <c r="DA95" s="174"/>
      <c r="DB95" s="174"/>
      <c r="DC95" s="174"/>
      <c r="DD95" s="174"/>
      <c r="DE95" s="174"/>
      <c r="DF95" s="174"/>
      <c r="DG95" s="174"/>
      <c r="DH95" s="174"/>
      <c r="DI95" s="174"/>
      <c r="DJ95" s="174"/>
      <c r="DK95" s="174"/>
      <c r="DL95" s="174"/>
      <c r="DM95" s="174"/>
    </row>
    <row r="96" spans="2:117">
      <c r="B96" s="851"/>
      <c r="C96" s="7"/>
      <c r="D96" s="24">
        <v>127</v>
      </c>
      <c r="E96" s="24">
        <v>32</v>
      </c>
      <c r="F96" s="24">
        <v>96</v>
      </c>
      <c r="G96" s="7"/>
      <c r="H96" s="8"/>
      <c r="I96" s="7"/>
      <c r="J96" s="15" t="s">
        <v>1667</v>
      </c>
      <c r="K96" s="16" t="s">
        <v>1579</v>
      </c>
      <c r="L96" s="16" t="s">
        <v>1668</v>
      </c>
      <c r="M96" s="7"/>
      <c r="N96" s="7"/>
      <c r="P96" s="8"/>
      <c r="Q96" s="8"/>
      <c r="R96" s="372"/>
      <c r="S96" s="80"/>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76"/>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59"/>
      <c r="BS96" s="159"/>
      <c r="BT96" s="159"/>
      <c r="BU96" s="159"/>
      <c r="BV96" s="159"/>
      <c r="BW96" s="159"/>
      <c r="BX96" s="159"/>
      <c r="BY96" s="159"/>
      <c r="BZ96" s="159"/>
      <c r="CA96" s="159"/>
      <c r="CB96" s="159"/>
      <c r="CC96" s="159"/>
      <c r="CD96" s="159"/>
      <c r="CE96" s="159"/>
      <c r="CF96" s="159"/>
      <c r="CG96" s="159"/>
      <c r="CH96" s="159"/>
      <c r="CI96" s="159"/>
      <c r="CJ96" s="159"/>
      <c r="CK96" s="159"/>
      <c r="CL96" s="159"/>
      <c r="CM96" s="159"/>
      <c r="CN96" s="159"/>
      <c r="CO96" s="159"/>
      <c r="CP96" s="174"/>
      <c r="CQ96" s="174"/>
      <c r="CR96" s="174"/>
      <c r="CS96" s="174"/>
      <c r="CT96" s="174"/>
      <c r="CU96" s="174"/>
      <c r="CV96" s="174"/>
      <c r="CW96" s="174"/>
      <c r="CX96" s="174"/>
      <c r="CY96" s="174"/>
      <c r="CZ96" s="174"/>
      <c r="DA96" s="174"/>
      <c r="DB96" s="174"/>
      <c r="DC96" s="174"/>
      <c r="DD96" s="174"/>
      <c r="DE96" s="174"/>
      <c r="DF96" s="174"/>
      <c r="DG96" s="174"/>
      <c r="DH96" s="174"/>
      <c r="DI96" s="174"/>
      <c r="DJ96" s="174"/>
      <c r="DK96" s="174"/>
      <c r="DL96" s="174"/>
      <c r="DM96" s="174"/>
    </row>
    <row r="97" spans="2:117">
      <c r="B97" s="14"/>
      <c r="C97" s="7"/>
      <c r="D97" s="7"/>
      <c r="E97" s="7"/>
      <c r="F97" s="7"/>
      <c r="G97" s="7"/>
      <c r="H97" s="8"/>
      <c r="I97" s="7"/>
      <c r="J97" s="15"/>
      <c r="K97" s="16"/>
      <c r="L97" s="16"/>
      <c r="M97" s="7"/>
      <c r="N97" s="7"/>
      <c r="O97" s="8"/>
      <c r="P97" s="8"/>
      <c r="Q97" s="8"/>
      <c r="R97" s="372"/>
      <c r="S97" s="80"/>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76"/>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59"/>
      <c r="BS97" s="159"/>
      <c r="BT97" s="159"/>
      <c r="BU97" s="159"/>
      <c r="BV97" s="159"/>
      <c r="BW97" s="159"/>
      <c r="BX97" s="159"/>
      <c r="BY97" s="159"/>
      <c r="BZ97" s="159"/>
      <c r="CA97" s="159"/>
      <c r="CB97" s="159"/>
      <c r="CC97" s="159"/>
      <c r="CD97" s="159"/>
      <c r="CE97" s="159"/>
      <c r="CF97" s="159"/>
      <c r="CG97" s="159"/>
      <c r="CH97" s="159"/>
      <c r="CI97" s="159"/>
      <c r="CJ97" s="159"/>
      <c r="CK97" s="159"/>
      <c r="CL97" s="159"/>
      <c r="CM97" s="159"/>
      <c r="CN97" s="159"/>
      <c r="CO97" s="159"/>
      <c r="CP97" s="174"/>
      <c r="CQ97" s="174"/>
      <c r="CR97" s="174"/>
      <c r="CS97" s="174"/>
      <c r="CT97" s="174"/>
      <c r="CU97" s="174"/>
      <c r="CV97" s="174"/>
      <c r="CW97" s="174"/>
      <c r="CX97" s="174"/>
      <c r="CY97" s="174"/>
      <c r="CZ97" s="174"/>
      <c r="DA97" s="174"/>
      <c r="DB97" s="174"/>
      <c r="DC97" s="174"/>
      <c r="DD97" s="174"/>
      <c r="DE97" s="174"/>
      <c r="DF97" s="174"/>
      <c r="DG97" s="174"/>
      <c r="DH97" s="174"/>
      <c r="DI97" s="174"/>
      <c r="DJ97" s="174"/>
      <c r="DK97" s="174"/>
      <c r="DL97" s="174"/>
      <c r="DM97" s="174"/>
    </row>
    <row r="98" spans="2:117" ht="60.75">
      <c r="B98" s="14"/>
      <c r="C98" s="7" t="s">
        <v>1670</v>
      </c>
      <c r="D98" s="7">
        <v>0</v>
      </c>
      <c r="E98" s="7">
        <v>0</v>
      </c>
      <c r="F98" s="7">
        <v>1</v>
      </c>
      <c r="G98" s="24" t="s">
        <v>1671</v>
      </c>
      <c r="H98" s="8" t="s">
        <v>1672</v>
      </c>
      <c r="I98" s="24" t="s">
        <v>1673</v>
      </c>
      <c r="J98" s="15" t="s">
        <v>1674</v>
      </c>
      <c r="K98" s="16" t="s">
        <v>1675</v>
      </c>
      <c r="L98" s="16">
        <v>0</v>
      </c>
      <c r="M98" s="7"/>
      <c r="N98" s="7"/>
      <c r="O98" s="8" t="s">
        <v>1590</v>
      </c>
      <c r="P98" s="8" t="s">
        <v>1653</v>
      </c>
      <c r="Q98" s="8"/>
      <c r="R98" s="373" t="s">
        <v>1676</v>
      </c>
      <c r="S98" s="32" t="s">
        <v>1677</v>
      </c>
      <c r="T98" s="209">
        <v>0</v>
      </c>
      <c r="U98" s="331"/>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76"/>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59"/>
      <c r="BS98" s="159"/>
      <c r="BT98" s="159"/>
      <c r="BU98" s="159"/>
      <c r="BV98" s="159"/>
      <c r="BW98" s="159"/>
      <c r="BX98" s="159"/>
      <c r="BY98" s="159"/>
      <c r="BZ98" s="159"/>
      <c r="CA98" s="159"/>
      <c r="CB98" s="159"/>
      <c r="CC98" s="159"/>
      <c r="CD98" s="159"/>
      <c r="CE98" s="159"/>
      <c r="CF98" s="159"/>
      <c r="CG98" s="159"/>
      <c r="CH98" s="159"/>
      <c r="CI98" s="159"/>
      <c r="CJ98" s="159"/>
      <c r="CK98" s="159"/>
      <c r="CL98" s="159"/>
      <c r="CM98" s="159"/>
      <c r="CN98" s="159"/>
      <c r="CO98" s="159"/>
      <c r="CP98" s="174"/>
      <c r="CQ98" s="174"/>
      <c r="CR98" s="174"/>
      <c r="CS98" s="174"/>
      <c r="CT98" s="174"/>
      <c r="CU98" s="174"/>
      <c r="CV98" s="174"/>
      <c r="CW98" s="174"/>
      <c r="CX98" s="174"/>
      <c r="CY98" s="174"/>
      <c r="CZ98" s="174"/>
      <c r="DA98" s="174"/>
      <c r="DB98" s="174"/>
      <c r="DC98" s="174"/>
      <c r="DD98" s="174"/>
      <c r="DE98" s="174"/>
      <c r="DF98" s="174"/>
      <c r="DG98" s="174"/>
      <c r="DH98" s="174"/>
      <c r="DI98" s="174"/>
      <c r="DJ98" s="174"/>
      <c r="DK98" s="174"/>
      <c r="DL98" s="174"/>
      <c r="DM98" s="174"/>
    </row>
    <row r="99" spans="2:117" s="13" customFormat="1" ht="60.75" customHeight="1">
      <c r="B99" s="23"/>
      <c r="C99" s="24" t="s">
        <v>1670</v>
      </c>
      <c r="D99" s="24">
        <f t="shared" ref="D99:D112" si="6">E99+F99-1</f>
        <v>63</v>
      </c>
      <c r="E99" s="24">
        <f>D2+1</f>
        <v>1</v>
      </c>
      <c r="F99" s="24">
        <v>63</v>
      </c>
      <c r="G99" s="24"/>
      <c r="H99" s="25"/>
      <c r="I99" s="24" t="s">
        <v>245</v>
      </c>
      <c r="J99" s="22" t="s">
        <v>1674</v>
      </c>
      <c r="K99" s="26"/>
      <c r="L99" s="26"/>
      <c r="M99" s="24"/>
      <c r="N99" s="24"/>
      <c r="O99" s="25"/>
      <c r="P99" s="25"/>
      <c r="Q99" s="25"/>
      <c r="R99" s="378"/>
      <c r="S99" s="27"/>
      <c r="U99" s="334"/>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7"/>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c r="BR99" s="170"/>
      <c r="BS99" s="170"/>
      <c r="BT99" s="170"/>
      <c r="BU99" s="170"/>
      <c r="BV99" s="170"/>
      <c r="BW99" s="170"/>
      <c r="BX99" s="170"/>
      <c r="BY99" s="170"/>
      <c r="BZ99" s="170"/>
      <c r="CA99" s="170"/>
      <c r="CB99" s="170"/>
      <c r="CC99" s="170"/>
      <c r="CD99" s="170"/>
      <c r="CE99" s="170"/>
      <c r="CF99" s="170"/>
      <c r="CG99" s="170"/>
      <c r="CH99" s="170"/>
      <c r="CI99" s="170"/>
      <c r="CJ99" s="170"/>
      <c r="CK99" s="170"/>
      <c r="CL99" s="170"/>
      <c r="CM99" s="170"/>
      <c r="CN99" s="170"/>
      <c r="CO99" s="170"/>
      <c r="CP99" s="175"/>
      <c r="CQ99" s="175"/>
      <c r="CR99" s="175"/>
      <c r="CS99" s="175"/>
      <c r="CT99" s="175"/>
      <c r="CU99" s="175"/>
      <c r="CV99" s="175"/>
      <c r="CW99" s="175"/>
      <c r="CX99" s="175"/>
      <c r="CY99" s="175"/>
      <c r="CZ99" s="175"/>
      <c r="DA99" s="175"/>
      <c r="DB99" s="175"/>
      <c r="DC99" s="175"/>
      <c r="DD99" s="175"/>
      <c r="DE99" s="175"/>
      <c r="DF99" s="175"/>
      <c r="DG99" s="175"/>
      <c r="DH99" s="175"/>
      <c r="DI99" s="175"/>
      <c r="DJ99" s="175"/>
      <c r="DK99" s="175"/>
      <c r="DL99" s="175"/>
      <c r="DM99" s="175"/>
    </row>
    <row r="100" spans="2:117" s="13" customFormat="1" ht="15.75" customHeight="1">
      <c r="B100" s="416" t="s">
        <v>1678</v>
      </c>
      <c r="C100" s="137" t="s">
        <v>1670</v>
      </c>
      <c r="D100" s="138">
        <f t="shared" si="6"/>
        <v>71</v>
      </c>
      <c r="E100" s="138">
        <f t="shared" ref="E100:E112" si="7">D99+1</f>
        <v>64</v>
      </c>
      <c r="F100" s="138">
        <v>8</v>
      </c>
      <c r="G100" s="139"/>
      <c r="H100" s="140" t="s">
        <v>1672</v>
      </c>
      <c r="I100" s="141" t="s">
        <v>1679</v>
      </c>
      <c r="J100" s="142" t="s">
        <v>1674</v>
      </c>
      <c r="K100" s="143"/>
      <c r="L100" s="143"/>
      <c r="M100" s="139"/>
      <c r="N100" s="139" t="s">
        <v>1680</v>
      </c>
      <c r="O100" s="140" t="s">
        <v>1681</v>
      </c>
      <c r="P100" s="140" t="s">
        <v>1682</v>
      </c>
      <c r="Q100" s="140"/>
      <c r="R100" s="379"/>
      <c r="S100" s="144" t="s">
        <v>1683</v>
      </c>
      <c r="T100" s="212"/>
      <c r="U100" s="335"/>
      <c r="V100" s="170"/>
      <c r="W100" s="170"/>
      <c r="X100" s="170"/>
      <c r="Y100" s="170"/>
      <c r="Z100" s="170"/>
      <c r="AA100" s="170"/>
      <c r="AB100" s="170"/>
      <c r="AC100" s="170"/>
      <c r="AD100" s="170"/>
      <c r="AE100" s="170"/>
      <c r="AF100" s="170"/>
      <c r="AG100" s="170"/>
      <c r="AH100" s="170"/>
      <c r="AI100" s="170"/>
      <c r="AJ100" s="170"/>
      <c r="AK100" s="170"/>
      <c r="AL100" s="170"/>
      <c r="AM100" s="170"/>
      <c r="AN100" s="170"/>
      <c r="AO100" s="170"/>
      <c r="AP100" s="170"/>
      <c r="AQ100" s="170"/>
      <c r="AR100" s="170"/>
      <c r="AS100" s="177"/>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c r="BR100" s="170"/>
      <c r="BS100" s="170"/>
      <c r="BT100" s="170"/>
      <c r="BU100" s="170"/>
      <c r="BV100" s="170"/>
      <c r="BW100" s="170"/>
      <c r="BX100" s="170"/>
      <c r="BY100" s="170"/>
      <c r="BZ100" s="170"/>
      <c r="CA100" s="170"/>
      <c r="CB100" s="170"/>
      <c r="CC100" s="170"/>
      <c r="CD100" s="170"/>
      <c r="CE100" s="170"/>
      <c r="CF100" s="170"/>
      <c r="CG100" s="170"/>
      <c r="CH100" s="170"/>
      <c r="CI100" s="170"/>
      <c r="CJ100" s="170"/>
      <c r="CK100" s="170"/>
      <c r="CL100" s="170"/>
      <c r="CM100" s="170"/>
      <c r="CN100" s="170"/>
      <c r="CO100" s="170"/>
      <c r="CP100" s="175"/>
      <c r="CQ100" s="175"/>
      <c r="CR100" s="175"/>
      <c r="CS100" s="175"/>
      <c r="CT100" s="175"/>
      <c r="CU100" s="175"/>
      <c r="CV100" s="175"/>
      <c r="CW100" s="175"/>
      <c r="CX100" s="175"/>
      <c r="CY100" s="175"/>
      <c r="CZ100" s="175"/>
      <c r="DA100" s="175"/>
      <c r="DB100" s="175"/>
      <c r="DC100" s="175"/>
      <c r="DD100" s="175"/>
      <c r="DE100" s="175"/>
      <c r="DF100" s="175"/>
      <c r="DG100" s="175"/>
      <c r="DH100" s="175"/>
      <c r="DI100" s="175"/>
      <c r="DJ100" s="175"/>
      <c r="DK100" s="175"/>
      <c r="DL100" s="175"/>
      <c r="DM100" s="175"/>
    </row>
    <row r="101" spans="2:117" s="13" customFormat="1" ht="210" customHeight="1">
      <c r="B101" s="417"/>
      <c r="C101" s="137" t="s">
        <v>1670</v>
      </c>
      <c r="D101" s="138">
        <f t="shared" si="6"/>
        <v>75</v>
      </c>
      <c r="E101" s="138">
        <f t="shared" si="7"/>
        <v>72</v>
      </c>
      <c r="F101" s="138">
        <v>4</v>
      </c>
      <c r="G101" s="17" t="s">
        <v>1671</v>
      </c>
      <c r="H101" s="145"/>
      <c r="I101" s="146" t="s">
        <v>1684</v>
      </c>
      <c r="J101" s="147" t="s">
        <v>1674</v>
      </c>
      <c r="K101" s="148"/>
      <c r="L101" s="148"/>
      <c r="M101" s="138"/>
      <c r="N101" s="138" t="s">
        <v>1685</v>
      </c>
      <c r="O101" s="145" t="s">
        <v>1686</v>
      </c>
      <c r="P101" s="145" t="s">
        <v>1537</v>
      </c>
      <c r="Q101" s="145"/>
      <c r="R101" s="373" t="s">
        <v>1687</v>
      </c>
      <c r="S101" s="144" t="s">
        <v>1688</v>
      </c>
      <c r="T101" s="212" t="s">
        <v>1689</v>
      </c>
      <c r="U101" s="339" t="s">
        <v>1686</v>
      </c>
      <c r="V101" s="170" t="str">
        <f>nirvana1_phantom_1P02G!E6</f>
        <v>4'h0</v>
      </c>
      <c r="W101" s="170" t="str">
        <f>nirvana1_phantom_1P02G!F6</f>
        <v>4'h0</v>
      </c>
      <c r="X101" s="170" t="str">
        <f>nirvana1_phantom_1P02G!G6</f>
        <v>4'h0</v>
      </c>
      <c r="Y101" s="170" t="str">
        <f>nirvana1_phantom_1P02G!I6</f>
        <v>4'h0</v>
      </c>
      <c r="Z101" s="170" t="str">
        <f>nirvana1_phantom_1P02G!J6</f>
        <v>4'h0</v>
      </c>
      <c r="AA101" s="170" t="str">
        <f>nirvana1_phantom_1P02G!K6</f>
        <v>4'h0</v>
      </c>
      <c r="AB101" s="170" t="str">
        <f>nirvana1_phantom_1P02G!M6</f>
        <v>4'h0</v>
      </c>
      <c r="AC101" s="170" t="str">
        <f>nirvana1_phantom_1P02G!N6</f>
        <v>4'h0</v>
      </c>
      <c r="AD101" s="170" t="str">
        <f>nirvana1_phantom_1P02G!O6</f>
        <v>4'h0</v>
      </c>
      <c r="AE101" s="170" t="str">
        <f>nirvana1_phantom_1P02G!Q6</f>
        <v>4'h0</v>
      </c>
      <c r="AF101" s="170" t="str">
        <f>nirvana1_phantom_1P02G!R6</f>
        <v>4'h0</v>
      </c>
      <c r="AG101" s="170" t="str">
        <f>nirvana1_phantom_1P02G!S6</f>
        <v>4'h0</v>
      </c>
      <c r="AH101" s="170" t="str">
        <f>nirvana1_phantom_1P02G!T6</f>
        <v>4'h0</v>
      </c>
      <c r="AI101" s="170" t="str">
        <f>nirvana1_phantom_1P02G!U6</f>
        <v>4'h0</v>
      </c>
      <c r="AJ101" s="170" t="str">
        <f>nirvana1_phantom_1P02G!V6</f>
        <v>4'h0</v>
      </c>
      <c r="AK101" s="170" t="str">
        <f>nirvana1_phantom_1P02G!X6</f>
        <v>4'h0</v>
      </c>
      <c r="AL101" s="170" t="str">
        <f>nirvana1_phantom_1P02G!Y6</f>
        <v>4'h0</v>
      </c>
      <c r="AM101" s="170" t="str">
        <f>nirvana1_phantom_1P02G!AA6</f>
        <v>4'h0</v>
      </c>
      <c r="AN101" s="170" t="str">
        <f>nirvana1_phantom_1P02G!AB6</f>
        <v>4'h0</v>
      </c>
      <c r="AO101" s="170" t="str">
        <f>nirvana1_phantom_1P02G!AC6</f>
        <v>4'h0</v>
      </c>
      <c r="AP101" s="170" t="str">
        <f>nirvana1_phantom_1P02G!AD6</f>
        <v>4'h0</v>
      </c>
      <c r="AQ101" s="170" t="str">
        <f>nirvana1_phantom_1P02G!AE6</f>
        <v>4'h0</v>
      </c>
      <c r="AR101" s="170" t="str">
        <f>nirvana1_phantom_1P02G!AG6</f>
        <v>4'h0</v>
      </c>
      <c r="AS101" s="170" t="str">
        <f>nirvana1_phantom_1P02G!AH6</f>
        <v>4'h0</v>
      </c>
      <c r="AT101" s="175" t="str">
        <f>nirvana1_phantom_1P02G!AI6</f>
        <v>4'h0</v>
      </c>
      <c r="AU101" s="175" t="str">
        <f>nirvana1_phantom_1P02G!AJ6</f>
        <v>4'h0</v>
      </c>
      <c r="AV101" s="175" t="str">
        <f>nirvana1_phantom_1P02G!AK6</f>
        <v>4'h0</v>
      </c>
      <c r="AW101" s="175" t="str">
        <f>nirvana1_phantom_1P02G!AL6</f>
        <v>4'h0</v>
      </c>
      <c r="AX101" s="175" t="str">
        <f>nirvana1_phantom_1P02G!AM6</f>
        <v>4'h0</v>
      </c>
      <c r="AY101" s="175" t="str">
        <f>nirvana1_phantom_1P02G!AN6</f>
        <v>4'h0</v>
      </c>
      <c r="AZ101" s="175">
        <f>nirvana1_phantom_1P02G!AO6</f>
        <v>0</v>
      </c>
      <c r="BA101" s="175">
        <f>nirvana1_phantom_1P02G!AP6</f>
        <v>0</v>
      </c>
      <c r="BB101" s="175">
        <f>nirvana1_phantom_1P02G!AQ6</f>
        <v>0</v>
      </c>
      <c r="BC101" s="175">
        <f>nirvana1_phantom_1P02G!AR6</f>
        <v>0</v>
      </c>
      <c r="BD101" s="175">
        <f>nirvana1_phantom_1P02G!AS6</f>
        <v>0</v>
      </c>
      <c r="BE101" s="175">
        <f>nirvana1_phantom_1P02G!AT6</f>
        <v>0</v>
      </c>
      <c r="BF101" s="175">
        <f>nirvana1_phantom_1P02G!AU6</f>
        <v>0</v>
      </c>
      <c r="BG101" s="175">
        <f>nirvana1_phantom_1P02G!AV6</f>
        <v>0</v>
      </c>
      <c r="BH101" s="175">
        <f>nirvana1_phantom_1P02G!AW6</f>
        <v>0</v>
      </c>
      <c r="BI101" s="175">
        <f>nirvana1_phantom_1P02G!AX6</f>
        <v>0</v>
      </c>
      <c r="BJ101" s="175">
        <f>nirvana1_phantom_1P02G!AY6</f>
        <v>0</v>
      </c>
      <c r="BK101" s="175">
        <f>nirvana1_phantom_1P02G!AZ6</f>
        <v>0</v>
      </c>
      <c r="BL101" s="175">
        <f>nirvana1_phantom_1P02G!BA6</f>
        <v>0</v>
      </c>
      <c r="BM101" s="175">
        <f>nirvana1_phantom_1P02G!BB6</f>
        <v>0</v>
      </c>
      <c r="BN101" s="175">
        <f>nirvana1_phantom_1P02G!BC6</f>
        <v>0</v>
      </c>
      <c r="BO101" s="175">
        <f>nirvana1_phantom_1P02G!BD6</f>
        <v>0</v>
      </c>
      <c r="BP101" s="175">
        <f>nirvana1_phantom_1P02G!BE6</f>
        <v>0</v>
      </c>
      <c r="BQ101" s="175">
        <f>nirvana1_phantom_1P02G!BF6</f>
        <v>0</v>
      </c>
      <c r="BR101" s="170">
        <f>nirvana1_phantom_1P02G!E22</f>
        <v>0</v>
      </c>
      <c r="BS101" s="170">
        <f>nirvana1_phantom_1P02G!F22</f>
        <v>0</v>
      </c>
      <c r="BT101" s="170">
        <f>nirvana1_phantom_1P02G!G22</f>
        <v>0</v>
      </c>
      <c r="BU101" s="170">
        <f>nirvana1_phantom_1P02G!I22</f>
        <v>0</v>
      </c>
      <c r="BV101" s="170">
        <f>nirvana1_phantom_1P02G!J22</f>
        <v>0</v>
      </c>
      <c r="BW101" s="170">
        <f>nirvana1_phantom_1P02G!K22</f>
        <v>0</v>
      </c>
      <c r="BX101" s="170">
        <f>nirvana1_phantom_1P02G!M22</f>
        <v>0</v>
      </c>
      <c r="BY101" s="170">
        <f>nirvana1_phantom_1P02G!N22</f>
        <v>0</v>
      </c>
      <c r="BZ101" s="170">
        <f>nirvana1_phantom_1P02G!O22</f>
        <v>0</v>
      </c>
      <c r="CA101" s="170">
        <f>nirvana1_phantom_1P02G!Q22</f>
        <v>0</v>
      </c>
      <c r="CB101" s="170">
        <f>nirvana1_phantom_1P02G!R22</f>
        <v>0</v>
      </c>
      <c r="CC101" s="170">
        <f>nirvana1_phantom_1P02G!S22</f>
        <v>0</v>
      </c>
      <c r="CD101" s="170">
        <f>nirvana1_phantom_1P02G!T22</f>
        <v>0</v>
      </c>
      <c r="CE101" s="170">
        <f>nirvana1_phantom_1P02G!U22</f>
        <v>0</v>
      </c>
      <c r="CF101" s="170">
        <f>nirvana1_phantom_1P02G!V22</f>
        <v>0</v>
      </c>
      <c r="CG101" s="170">
        <f>nirvana1_phantom_1P02G!X22</f>
        <v>0</v>
      </c>
      <c r="CH101" s="170">
        <f>nirvana1_phantom_1P02G!Y22</f>
        <v>0</v>
      </c>
      <c r="CI101" s="170">
        <f>nirvana1_phantom_1P02G!AA22</f>
        <v>0</v>
      </c>
      <c r="CJ101" s="170">
        <f>nirvana1_phantom_1P02G!AB22</f>
        <v>0</v>
      </c>
      <c r="CK101" s="170">
        <f>nirvana1_phantom_1P02G!AC22</f>
        <v>0</v>
      </c>
      <c r="CL101" s="170">
        <f>nirvana1_phantom_1P02G!AD22</f>
        <v>0</v>
      </c>
      <c r="CM101" s="170">
        <f>nirvana1_phantom_1P02G!AE22</f>
        <v>0</v>
      </c>
      <c r="CN101" s="170">
        <f>nirvana1_phantom_1P02G!AG22</f>
        <v>0</v>
      </c>
      <c r="CO101" s="170">
        <f>nirvana1_phantom_1P02G!AH22</f>
        <v>0</v>
      </c>
      <c r="CP101" s="175">
        <f>nirvana1_phantom_1P02G!AI22</f>
        <v>0</v>
      </c>
      <c r="CQ101" s="175">
        <f>nirvana1_phantom_1P02G!AJ22</f>
        <v>0</v>
      </c>
      <c r="CR101" s="175">
        <f>nirvana1_phantom_1P02G!AK22</f>
        <v>0</v>
      </c>
      <c r="CS101" s="175">
        <f>nirvana1_phantom_1P02G!AL22</f>
        <v>0</v>
      </c>
      <c r="CT101" s="175">
        <f>nirvana1_phantom_1P02G!AM22</f>
        <v>0</v>
      </c>
      <c r="CU101" s="175">
        <f>nirvana1_phantom_1P02G!AN22</f>
        <v>0</v>
      </c>
      <c r="CV101" s="175">
        <f>nirvana1_phantom_1P02G!AO22</f>
        <v>0</v>
      </c>
      <c r="CW101" s="175">
        <f>nirvana1_phantom_1P02G!AP22</f>
        <v>0</v>
      </c>
      <c r="CX101" s="175">
        <f>nirvana1_phantom_1P02G!AQ22</f>
        <v>0</v>
      </c>
      <c r="CY101" s="175">
        <f>nirvana1_phantom_1P02G!AR22</f>
        <v>0</v>
      </c>
      <c r="CZ101" s="175">
        <f>nirvana1_phantom_1P02G!AS22</f>
        <v>0</v>
      </c>
      <c r="DA101" s="175">
        <f>nirvana1_phantom_1P02G!AT22</f>
        <v>0</v>
      </c>
      <c r="DB101" s="175">
        <f>nirvana1_phantom_1P02G!AU22</f>
        <v>0</v>
      </c>
      <c r="DC101" s="175">
        <f>nirvana1_phantom_1P02G!AV22</f>
        <v>0</v>
      </c>
      <c r="DD101" s="175">
        <f>nirvana1_phantom_1P02G!AW22</f>
        <v>0</v>
      </c>
      <c r="DE101" s="175">
        <f>nirvana1_phantom_1P02G!AX22</f>
        <v>0</v>
      </c>
      <c r="DF101" s="175">
        <f>nirvana1_phantom_1P02G!AY22</f>
        <v>0</v>
      </c>
      <c r="DG101" s="175">
        <f>nirvana1_phantom_1P02G!AZ22</f>
        <v>0</v>
      </c>
      <c r="DH101" s="175">
        <f>nirvana1_phantom_1P02G!BA22</f>
        <v>0</v>
      </c>
      <c r="DI101" s="175">
        <f>nirvana1_phantom_1P02G!BB22</f>
        <v>0</v>
      </c>
      <c r="DJ101" s="175">
        <f>nirvana1_phantom_1P02G!BC22</f>
        <v>0</v>
      </c>
      <c r="DK101" s="175">
        <f>nirvana1_phantom_1P02G!BD22</f>
        <v>0</v>
      </c>
      <c r="DL101" s="175">
        <f>nirvana1_phantom_1P02G!BE22</f>
        <v>0</v>
      </c>
      <c r="DM101" s="175">
        <f>nirvana1_phantom_1P02G!BF22</f>
        <v>0</v>
      </c>
    </row>
    <row r="102" spans="2:117" s="13" customFormat="1" ht="135" customHeight="1">
      <c r="B102" s="417"/>
      <c r="C102" s="137" t="s">
        <v>1670</v>
      </c>
      <c r="D102" s="138">
        <f t="shared" si="6"/>
        <v>79</v>
      </c>
      <c r="E102" s="138">
        <f t="shared" si="7"/>
        <v>76</v>
      </c>
      <c r="F102" s="138">
        <v>4</v>
      </c>
      <c r="G102" s="17" t="s">
        <v>1671</v>
      </c>
      <c r="H102" s="145"/>
      <c r="I102" s="149" t="s">
        <v>1690</v>
      </c>
      <c r="J102" s="147" t="s">
        <v>1674</v>
      </c>
      <c r="K102" s="148"/>
      <c r="L102" s="148"/>
      <c r="M102" s="138"/>
      <c r="N102" s="150" t="s">
        <v>1691</v>
      </c>
      <c r="O102" s="145" t="s">
        <v>1686</v>
      </c>
      <c r="P102" s="145" t="s">
        <v>1537</v>
      </c>
      <c r="Q102" s="145"/>
      <c r="R102" s="373" t="s">
        <v>1687</v>
      </c>
      <c r="S102" s="144" t="s">
        <v>1692</v>
      </c>
      <c r="T102" s="212" t="s">
        <v>1689</v>
      </c>
      <c r="U102" s="339" t="s">
        <v>1686</v>
      </c>
      <c r="V102" s="170" t="str">
        <f>nirvana1_phantom_1P02G!E7</f>
        <v>4'h0</v>
      </c>
      <c r="W102" s="170" t="str">
        <f>nirvana1_phantom_1P02G!F7</f>
        <v>4'h0</v>
      </c>
      <c r="X102" s="170" t="str">
        <f>nirvana1_phantom_1P02G!G7</f>
        <v>4'h0</v>
      </c>
      <c r="Y102" s="170" t="str">
        <f>nirvana1_phantom_1P02G!I7</f>
        <v>4'h0</v>
      </c>
      <c r="Z102" s="170" t="str">
        <f>nirvana1_phantom_1P02G!J7</f>
        <v>4'h0</v>
      </c>
      <c r="AA102" s="170" t="str">
        <f>nirvana1_phantom_1P02G!K7</f>
        <v>4'h0</v>
      </c>
      <c r="AB102" s="170" t="str">
        <f>nirvana1_phantom_1P02G!M7</f>
        <v>4'h0</v>
      </c>
      <c r="AC102" s="170" t="str">
        <f>nirvana1_phantom_1P02G!N7</f>
        <v>4'h0</v>
      </c>
      <c r="AD102" s="170" t="str">
        <f>nirvana1_phantom_1P02G!O7</f>
        <v>4'h0</v>
      </c>
      <c r="AE102" s="170" t="str">
        <f>nirvana1_phantom_1P02G!Q7</f>
        <v>4'h0</v>
      </c>
      <c r="AF102" s="170" t="str">
        <f>nirvana1_phantom_1P02G!R7</f>
        <v>4'h0</v>
      </c>
      <c r="AG102" s="170" t="str">
        <f>nirvana1_phantom_1P02G!S7</f>
        <v>4'h0</v>
      </c>
      <c r="AH102" s="170" t="str">
        <f>nirvana1_phantom_1P02G!T7</f>
        <v>4'h0</v>
      </c>
      <c r="AI102" s="170" t="str">
        <f>nirvana1_phantom_1P02G!U7</f>
        <v>4'h0</v>
      </c>
      <c r="AJ102" s="170" t="str">
        <f>nirvana1_phantom_1P02G!V7</f>
        <v>4'h0</v>
      </c>
      <c r="AK102" s="170" t="str">
        <f>nirvana1_phantom_1P02G!X7</f>
        <v>4'h0</v>
      </c>
      <c r="AL102" s="170" t="str">
        <f>nirvana1_phantom_1P02G!Y7</f>
        <v>4'h0</v>
      </c>
      <c r="AM102" s="170" t="str">
        <f>nirvana1_phantom_1P02G!AA7</f>
        <v>4'h0</v>
      </c>
      <c r="AN102" s="170" t="str">
        <f>nirvana1_phantom_1P02G!AB7</f>
        <v>4'h0</v>
      </c>
      <c r="AO102" s="170" t="str">
        <f>nirvana1_phantom_1P02G!AC7</f>
        <v>4'h0</v>
      </c>
      <c r="AP102" s="170" t="str">
        <f>nirvana1_phantom_1P02G!AD7</f>
        <v>4'h0</v>
      </c>
      <c r="AQ102" s="170" t="str">
        <f>nirvana1_phantom_1P02G!AE7</f>
        <v>4'h0</v>
      </c>
      <c r="AR102" s="170" t="str">
        <f>nirvana1_phantom_1P02G!AG7</f>
        <v>4'h0</v>
      </c>
      <c r="AS102" s="170" t="str">
        <f>nirvana1_phantom_1P02G!AH7</f>
        <v>4'h0</v>
      </c>
      <c r="AT102" s="175" t="str">
        <f>nirvana1_phantom_1P02G!AI7</f>
        <v>4'h0</v>
      </c>
      <c r="AU102" s="175" t="str">
        <f>nirvana1_phantom_1P02G!AJ7</f>
        <v>4'h0</v>
      </c>
      <c r="AV102" s="175" t="str">
        <f>nirvana1_phantom_1P02G!AK7</f>
        <v>4'h0</v>
      </c>
      <c r="AW102" s="175" t="str">
        <f>nirvana1_phantom_1P02G!AL7</f>
        <v>4'h0</v>
      </c>
      <c r="AX102" s="175" t="str">
        <f>nirvana1_phantom_1P02G!AM7</f>
        <v>4'h0</v>
      </c>
      <c r="AY102" s="175" t="str">
        <f>nirvana1_phantom_1P02G!AN7</f>
        <v>4'h0</v>
      </c>
      <c r="AZ102" s="175">
        <f>nirvana1_phantom_1P02G!AO7</f>
        <v>0</v>
      </c>
      <c r="BA102" s="175">
        <f>nirvana1_phantom_1P02G!AP7</f>
        <v>0</v>
      </c>
      <c r="BB102" s="175">
        <f>nirvana1_phantom_1P02G!AQ7</f>
        <v>0</v>
      </c>
      <c r="BC102" s="175">
        <f>nirvana1_phantom_1P02G!AR7</f>
        <v>0</v>
      </c>
      <c r="BD102" s="175">
        <f>nirvana1_phantom_1P02G!AS7</f>
        <v>0</v>
      </c>
      <c r="BE102" s="175">
        <f>nirvana1_phantom_1P02G!AT7</f>
        <v>0</v>
      </c>
      <c r="BF102" s="175">
        <f>nirvana1_phantom_1P02G!AU7</f>
        <v>0</v>
      </c>
      <c r="BG102" s="175">
        <f>nirvana1_phantom_1P02G!AV7</f>
        <v>0</v>
      </c>
      <c r="BH102" s="175">
        <f>nirvana1_phantom_1P02G!AW7</f>
        <v>0</v>
      </c>
      <c r="BI102" s="175">
        <f>nirvana1_phantom_1P02G!AX7</f>
        <v>0</v>
      </c>
      <c r="BJ102" s="175">
        <f>nirvana1_phantom_1P02G!AY7</f>
        <v>0</v>
      </c>
      <c r="BK102" s="175">
        <f>nirvana1_phantom_1P02G!AZ7</f>
        <v>0</v>
      </c>
      <c r="BL102" s="175">
        <f>nirvana1_phantom_1P02G!BA7</f>
        <v>0</v>
      </c>
      <c r="BM102" s="175">
        <f>nirvana1_phantom_1P02G!BB7</f>
        <v>0</v>
      </c>
      <c r="BN102" s="175">
        <f>nirvana1_phantom_1P02G!BC7</f>
        <v>0</v>
      </c>
      <c r="BO102" s="175">
        <f>nirvana1_phantom_1P02G!BD7</f>
        <v>0</v>
      </c>
      <c r="BP102" s="175">
        <f>nirvana1_phantom_1P02G!BE7</f>
        <v>0</v>
      </c>
      <c r="BQ102" s="175">
        <f>nirvana1_phantom_1P02G!BF7</f>
        <v>0</v>
      </c>
      <c r="BR102" s="170" t="str">
        <f>nirvana1_phantom_1P02G!E24</f>
        <v>Note:
DEVICE_ID ROM_REV_MINOR should be same with the ROM patch version provided by ROM team.</v>
      </c>
      <c r="BS102" s="170">
        <f>nirvana1_phantom_1P02G!F24</f>
        <v>0</v>
      </c>
      <c r="BT102" s="170">
        <f>nirvana1_phantom_1P02G!G24</f>
        <v>0</v>
      </c>
      <c r="BU102" s="170">
        <f>nirvana1_phantom_1P02G!I24</f>
        <v>0</v>
      </c>
      <c r="BV102" s="170">
        <f>nirvana1_phantom_1P02G!J24</f>
        <v>0</v>
      </c>
      <c r="BW102" s="170">
        <f>nirvana1_phantom_1P02G!K24</f>
        <v>0</v>
      </c>
      <c r="BX102" s="170">
        <f>nirvana1_phantom_1P02G!M24</f>
        <v>0</v>
      </c>
      <c r="BY102" s="170">
        <f>nirvana1_phantom_1P02G!N24</f>
        <v>0</v>
      </c>
      <c r="BZ102" s="170">
        <f>nirvana1_phantom_1P02G!O24</f>
        <v>0</v>
      </c>
      <c r="CA102" s="170">
        <f>nirvana1_phantom_1P02G!Q24</f>
        <v>0</v>
      </c>
      <c r="CB102" s="170">
        <f>nirvana1_phantom_1P02G!R24</f>
        <v>0</v>
      </c>
      <c r="CC102" s="170" t="str">
        <f>nirvana1_phantom_1P02G!S24</f>
        <v>Note:
DEVICE_ID ROM_REV_MINOR should be same with the ROM patch version provided by ROM team.</v>
      </c>
      <c r="CD102" s="170">
        <f>nirvana1_phantom_1P02G!T24</f>
        <v>0</v>
      </c>
      <c r="CE102" s="170">
        <f>nirvana1_phantom_1P02G!U24</f>
        <v>0</v>
      </c>
      <c r="CF102" s="170">
        <f>nirvana1_phantom_1P02G!V24</f>
        <v>0</v>
      </c>
      <c r="CG102" s="170">
        <f>nirvana1_phantom_1P02G!X24</f>
        <v>0</v>
      </c>
      <c r="CH102" s="170">
        <f>nirvana1_phantom_1P02G!Y24</f>
        <v>0</v>
      </c>
      <c r="CI102" s="170">
        <f>nirvana1_phantom_1P02G!AA24</f>
        <v>0</v>
      </c>
      <c r="CJ102" s="170">
        <f>nirvana1_phantom_1P02G!AB24</f>
        <v>0</v>
      </c>
      <c r="CK102" s="170">
        <f>nirvana1_phantom_1P02G!AC24</f>
        <v>0</v>
      </c>
      <c r="CL102" s="170">
        <f>nirvana1_phantom_1P02G!AD24</f>
        <v>0</v>
      </c>
      <c r="CM102" s="170" t="str">
        <f>nirvana1_phantom_1P02G!AE24</f>
        <v>Note:
DEVICE_ID ROM_REV_MINOR should be same with the ROM patch version provided by ROM team.</v>
      </c>
      <c r="CN102" s="170">
        <f>nirvana1_phantom_1P02G!AG24</f>
        <v>0</v>
      </c>
      <c r="CO102" s="170">
        <f>nirvana1_phantom_1P02G!AH24</f>
        <v>0</v>
      </c>
      <c r="CP102" s="175">
        <f>nirvana1_phantom_1P02G!AI24</f>
        <v>0</v>
      </c>
      <c r="CQ102" s="175">
        <f>nirvana1_phantom_1P02G!AJ24</f>
        <v>0</v>
      </c>
      <c r="CR102" s="175">
        <f>nirvana1_phantom_1P02G!AK24</f>
        <v>0</v>
      </c>
      <c r="CS102" s="175">
        <f>nirvana1_phantom_1P02G!AL24</f>
        <v>0</v>
      </c>
      <c r="CT102" s="175">
        <f>nirvana1_phantom_1P02G!AM24</f>
        <v>0</v>
      </c>
      <c r="CU102" s="175">
        <f>nirvana1_phantom_1P02G!AN24</f>
        <v>0</v>
      </c>
      <c r="CV102" s="175">
        <f>nirvana1_phantom_1P02G!AO24</f>
        <v>0</v>
      </c>
      <c r="CW102" s="175">
        <f>nirvana1_phantom_1P02G!AP24</f>
        <v>0</v>
      </c>
      <c r="CX102" s="175">
        <f>nirvana1_phantom_1P02G!AQ24</f>
        <v>0</v>
      </c>
      <c r="CY102" s="175">
        <f>nirvana1_phantom_1P02G!AR24</f>
        <v>0</v>
      </c>
      <c r="CZ102" s="175">
        <f>nirvana1_phantom_1P02G!AS24</f>
        <v>0</v>
      </c>
      <c r="DA102" s="175">
        <f>nirvana1_phantom_1P02G!AT24</f>
        <v>0</v>
      </c>
      <c r="DB102" s="175">
        <f>nirvana1_phantom_1P02G!AU24</f>
        <v>0</v>
      </c>
      <c r="DC102" s="175">
        <f>nirvana1_phantom_1P02G!AV24</f>
        <v>0</v>
      </c>
      <c r="DD102" s="175">
        <f>nirvana1_phantom_1P02G!AW24</f>
        <v>0</v>
      </c>
      <c r="DE102" s="175">
        <f>nirvana1_phantom_1P02G!AX24</f>
        <v>0</v>
      </c>
      <c r="DF102" s="175">
        <f>nirvana1_phantom_1P02G!AY24</f>
        <v>0</v>
      </c>
      <c r="DG102" s="175">
        <f>nirvana1_phantom_1P02G!AZ24</f>
        <v>0</v>
      </c>
      <c r="DH102" s="175">
        <f>nirvana1_phantom_1P02G!BA24</f>
        <v>0</v>
      </c>
      <c r="DI102" s="175">
        <f>nirvana1_phantom_1P02G!BB24</f>
        <v>0</v>
      </c>
      <c r="DJ102" s="175">
        <f>nirvana1_phantom_1P02G!BC24</f>
        <v>0</v>
      </c>
      <c r="DK102" s="175">
        <f>nirvana1_phantom_1P02G!BD24</f>
        <v>0</v>
      </c>
      <c r="DL102" s="175">
        <f>nirvana1_phantom_1P02G!BE24</f>
        <v>0</v>
      </c>
      <c r="DM102" s="175">
        <f>nirvana1_phantom_1P02G!BF24</f>
        <v>0</v>
      </c>
    </row>
    <row r="103" spans="2:117" s="13" customFormat="1" ht="15.75" customHeight="1">
      <c r="B103" s="417"/>
      <c r="C103" s="137" t="s">
        <v>1670</v>
      </c>
      <c r="D103" s="138">
        <f t="shared" si="6"/>
        <v>83</v>
      </c>
      <c r="E103" s="138">
        <f t="shared" si="7"/>
        <v>80</v>
      </c>
      <c r="F103" s="138">
        <v>4</v>
      </c>
      <c r="G103" s="17" t="s">
        <v>1693</v>
      </c>
      <c r="H103" s="145"/>
      <c r="I103" s="169" t="s">
        <v>1694</v>
      </c>
      <c r="J103" s="19" t="s">
        <v>1674</v>
      </c>
      <c r="K103" s="148"/>
      <c r="L103" s="148"/>
      <c r="M103" s="17" t="s">
        <v>1695</v>
      </c>
      <c r="N103" s="138"/>
      <c r="O103" s="18" t="s">
        <v>1696</v>
      </c>
      <c r="P103" s="145"/>
      <c r="Q103" s="357"/>
      <c r="R103" s="373" t="s">
        <v>1697</v>
      </c>
      <c r="S103" s="151" t="s">
        <v>1698</v>
      </c>
      <c r="T103" s="212" t="s">
        <v>1689</v>
      </c>
      <c r="U103" s="335"/>
      <c r="V103" s="170"/>
      <c r="W103" s="170"/>
      <c r="X103" s="170"/>
      <c r="Y103" s="170"/>
      <c r="Z103" s="170"/>
      <c r="AA103" s="170"/>
      <c r="AB103" s="170"/>
      <c r="AC103" s="170"/>
      <c r="AD103" s="170"/>
      <c r="AE103" s="170"/>
      <c r="AF103" s="170"/>
      <c r="AG103" s="170"/>
      <c r="AH103" s="170"/>
      <c r="AI103" s="170"/>
      <c r="AJ103" s="170"/>
      <c r="AK103" s="170"/>
      <c r="AL103" s="170"/>
      <c r="AM103" s="170"/>
      <c r="AN103" s="170"/>
      <c r="AO103" s="170"/>
      <c r="AP103" s="170"/>
      <c r="AQ103" s="170"/>
      <c r="AR103" s="170"/>
      <c r="AS103" s="177"/>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c r="BR103" s="170"/>
      <c r="BS103" s="170"/>
      <c r="BT103" s="170"/>
      <c r="BU103" s="170"/>
      <c r="BV103" s="170"/>
      <c r="BW103" s="170"/>
      <c r="BX103" s="170"/>
      <c r="BY103" s="170"/>
      <c r="BZ103" s="170"/>
      <c r="CA103" s="170"/>
      <c r="CB103" s="170"/>
      <c r="CC103" s="170"/>
      <c r="CD103" s="170"/>
      <c r="CE103" s="170"/>
      <c r="CF103" s="170"/>
      <c r="CG103" s="170"/>
      <c r="CH103" s="170"/>
      <c r="CI103" s="170"/>
      <c r="CJ103" s="170"/>
      <c r="CK103" s="170"/>
      <c r="CL103" s="170"/>
      <c r="CM103" s="170"/>
      <c r="CN103" s="170"/>
      <c r="CO103" s="170"/>
      <c r="CP103" s="175"/>
      <c r="CQ103" s="175"/>
      <c r="CR103" s="175"/>
      <c r="CS103" s="175"/>
      <c r="CT103" s="175"/>
      <c r="CU103" s="175"/>
      <c r="CV103" s="175"/>
      <c r="CW103" s="175"/>
      <c r="CX103" s="175"/>
      <c r="CY103" s="175"/>
      <c r="CZ103" s="175"/>
      <c r="DA103" s="175"/>
      <c r="DB103" s="175"/>
      <c r="DC103" s="175"/>
      <c r="DD103" s="175"/>
      <c r="DE103" s="175"/>
      <c r="DF103" s="175"/>
      <c r="DG103" s="175"/>
      <c r="DH103" s="175"/>
      <c r="DI103" s="175"/>
      <c r="DJ103" s="175"/>
      <c r="DK103" s="175"/>
      <c r="DL103" s="175"/>
      <c r="DM103" s="175"/>
    </row>
    <row r="104" spans="2:117" s="13" customFormat="1" ht="15.75" customHeight="1">
      <c r="B104" s="417"/>
      <c r="C104" s="137" t="s">
        <v>1670</v>
      </c>
      <c r="D104" s="138">
        <f t="shared" si="6"/>
        <v>87</v>
      </c>
      <c r="E104" s="138">
        <f t="shared" si="7"/>
        <v>84</v>
      </c>
      <c r="F104" s="138">
        <v>4</v>
      </c>
      <c r="G104" s="17" t="s">
        <v>1693</v>
      </c>
      <c r="H104" s="145"/>
      <c r="I104" s="125" t="s">
        <v>1699</v>
      </c>
      <c r="J104" s="19" t="s">
        <v>1674</v>
      </c>
      <c r="K104" s="20"/>
      <c r="L104" s="20"/>
      <c r="M104" s="17" t="s">
        <v>1700</v>
      </c>
      <c r="N104" s="17"/>
      <c r="O104" s="18" t="s">
        <v>1701</v>
      </c>
      <c r="P104" s="145"/>
      <c r="Q104" s="357"/>
      <c r="R104" s="373" t="s">
        <v>1697</v>
      </c>
      <c r="S104" s="151" t="s">
        <v>1702</v>
      </c>
      <c r="T104" s="212" t="s">
        <v>1689</v>
      </c>
      <c r="U104" s="335"/>
      <c r="V104" s="170"/>
      <c r="W104" s="170"/>
      <c r="X104" s="170"/>
      <c r="Y104" s="170"/>
      <c r="Z104" s="170"/>
      <c r="AA104" s="170"/>
      <c r="AB104" s="170"/>
      <c r="AC104" s="170"/>
      <c r="AD104" s="170"/>
      <c r="AE104" s="170"/>
      <c r="AF104" s="170"/>
      <c r="AG104" s="170"/>
      <c r="AH104" s="170"/>
      <c r="AI104" s="170"/>
      <c r="AJ104" s="170"/>
      <c r="AK104" s="170"/>
      <c r="AL104" s="170"/>
      <c r="AM104" s="170"/>
      <c r="AN104" s="170"/>
      <c r="AO104" s="170"/>
      <c r="AP104" s="170"/>
      <c r="AQ104" s="170"/>
      <c r="AR104" s="170"/>
      <c r="AS104" s="177"/>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c r="BR104" s="170"/>
      <c r="BS104" s="170"/>
      <c r="BT104" s="170"/>
      <c r="BU104" s="170"/>
      <c r="BV104" s="170"/>
      <c r="BW104" s="170"/>
      <c r="BX104" s="170"/>
      <c r="BY104" s="170"/>
      <c r="BZ104" s="170"/>
      <c r="CA104" s="170"/>
      <c r="CB104" s="170"/>
      <c r="CC104" s="170"/>
      <c r="CD104" s="170"/>
      <c r="CE104" s="170"/>
      <c r="CF104" s="170"/>
      <c r="CG104" s="170"/>
      <c r="CH104" s="170"/>
      <c r="CI104" s="170"/>
      <c r="CJ104" s="170"/>
      <c r="CK104" s="170"/>
      <c r="CL104" s="170"/>
      <c r="CM104" s="170"/>
      <c r="CN104" s="170"/>
      <c r="CO104" s="170"/>
      <c r="CP104" s="175"/>
      <c r="CQ104" s="175"/>
      <c r="CR104" s="175"/>
      <c r="CS104" s="175"/>
      <c r="CT104" s="175"/>
      <c r="CU104" s="175"/>
      <c r="CV104" s="175"/>
      <c r="CW104" s="175"/>
      <c r="CX104" s="175"/>
      <c r="CY104" s="175"/>
      <c r="CZ104" s="175"/>
      <c r="DA104" s="175"/>
      <c r="DB104" s="175"/>
      <c r="DC104" s="175"/>
      <c r="DD104" s="175"/>
      <c r="DE104" s="175"/>
      <c r="DF104" s="175"/>
      <c r="DG104" s="175"/>
      <c r="DH104" s="175"/>
      <c r="DI104" s="175"/>
      <c r="DJ104" s="175"/>
      <c r="DK104" s="175"/>
      <c r="DL104" s="175"/>
      <c r="DM104" s="175"/>
    </row>
    <row r="105" spans="2:117" s="13" customFormat="1" ht="15.75" customHeight="1">
      <c r="B105" s="417"/>
      <c r="C105" s="137" t="s">
        <v>1670</v>
      </c>
      <c r="D105" s="138">
        <f t="shared" si="6"/>
        <v>91</v>
      </c>
      <c r="E105" s="138">
        <f t="shared" si="7"/>
        <v>88</v>
      </c>
      <c r="F105" s="138">
        <v>4</v>
      </c>
      <c r="G105" s="17" t="s">
        <v>1693</v>
      </c>
      <c r="H105" s="145"/>
      <c r="I105" s="125" t="s">
        <v>1703</v>
      </c>
      <c r="J105" s="19" t="s">
        <v>1674</v>
      </c>
      <c r="K105" s="20"/>
      <c r="L105" s="20"/>
      <c r="M105" s="17" t="s">
        <v>1704</v>
      </c>
      <c r="N105" s="17"/>
      <c r="O105" s="18" t="s">
        <v>1705</v>
      </c>
      <c r="P105" s="145"/>
      <c r="Q105" s="394" t="s">
        <v>1706</v>
      </c>
      <c r="R105" s="373" t="s">
        <v>1707</v>
      </c>
      <c r="S105" s="151" t="s">
        <v>1708</v>
      </c>
      <c r="T105" s="338" t="s">
        <v>1468</v>
      </c>
      <c r="U105" s="335"/>
      <c r="V105" s="170"/>
      <c r="W105" s="170"/>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7"/>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c r="BR105" s="170"/>
      <c r="BS105" s="170"/>
      <c r="BT105" s="170"/>
      <c r="BU105" s="170"/>
      <c r="BV105" s="170"/>
      <c r="BW105" s="170"/>
      <c r="BX105" s="170"/>
      <c r="BY105" s="170"/>
      <c r="BZ105" s="170"/>
      <c r="CA105" s="170"/>
      <c r="CB105" s="170"/>
      <c r="CC105" s="170"/>
      <c r="CD105" s="170"/>
      <c r="CE105" s="170"/>
      <c r="CF105" s="170"/>
      <c r="CG105" s="170"/>
      <c r="CH105" s="170"/>
      <c r="CI105" s="170"/>
      <c r="CJ105" s="170"/>
      <c r="CK105" s="170"/>
      <c r="CL105" s="170"/>
      <c r="CM105" s="170"/>
      <c r="CN105" s="170"/>
      <c r="CO105" s="170"/>
      <c r="CP105" s="175"/>
      <c r="CQ105" s="175"/>
      <c r="CR105" s="175"/>
      <c r="CS105" s="175"/>
      <c r="CT105" s="175"/>
      <c r="CU105" s="175"/>
      <c r="CV105" s="175"/>
      <c r="CW105" s="175"/>
      <c r="CX105" s="175"/>
      <c r="CY105" s="175"/>
      <c r="CZ105" s="175"/>
      <c r="DA105" s="175"/>
      <c r="DB105" s="175"/>
      <c r="DC105" s="175"/>
      <c r="DD105" s="175"/>
      <c r="DE105" s="175"/>
      <c r="DF105" s="175"/>
      <c r="DG105" s="175"/>
      <c r="DH105" s="175"/>
      <c r="DI105" s="175"/>
      <c r="DJ105" s="175"/>
      <c r="DK105" s="175"/>
      <c r="DL105" s="175"/>
      <c r="DM105" s="175"/>
    </row>
    <row r="106" spans="2:117" s="13" customFormat="1" ht="15.75" customHeight="1">
      <c r="B106" s="417"/>
      <c r="C106" s="137" t="s">
        <v>1670</v>
      </c>
      <c r="D106" s="138">
        <f t="shared" si="6"/>
        <v>95</v>
      </c>
      <c r="E106" s="138">
        <f t="shared" si="7"/>
        <v>92</v>
      </c>
      <c r="F106" s="138">
        <v>4</v>
      </c>
      <c r="G106" s="17" t="s">
        <v>1693</v>
      </c>
      <c r="H106" s="145"/>
      <c r="I106" s="125" t="s">
        <v>1709</v>
      </c>
      <c r="J106" s="19" t="s">
        <v>1674</v>
      </c>
      <c r="K106" s="20"/>
      <c r="L106" s="20"/>
      <c r="M106" s="17" t="s">
        <v>1710</v>
      </c>
      <c r="N106" s="17"/>
      <c r="O106" s="18" t="s">
        <v>1711</v>
      </c>
      <c r="P106" s="145"/>
      <c r="Q106" s="357"/>
      <c r="R106" s="373" t="s">
        <v>1697</v>
      </c>
      <c r="S106" s="151" t="s">
        <v>1712</v>
      </c>
      <c r="T106" s="212" t="s">
        <v>1689</v>
      </c>
      <c r="U106" s="335"/>
      <c r="V106" s="170"/>
      <c r="W106" s="170"/>
      <c r="X106" s="170"/>
      <c r="Y106" s="170"/>
      <c r="Z106" s="170"/>
      <c r="AA106" s="170"/>
      <c r="AB106" s="170"/>
      <c r="AC106" s="170"/>
      <c r="AD106" s="170"/>
      <c r="AE106" s="170"/>
      <c r="AF106" s="170"/>
      <c r="AG106" s="170"/>
      <c r="AH106" s="170"/>
      <c r="AI106" s="170"/>
      <c r="AJ106" s="170"/>
      <c r="AK106" s="170"/>
      <c r="AL106" s="170"/>
      <c r="AM106" s="170"/>
      <c r="AN106" s="170"/>
      <c r="AO106" s="170"/>
      <c r="AP106" s="170"/>
      <c r="AQ106" s="170"/>
      <c r="AR106" s="170"/>
      <c r="AS106" s="177"/>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c r="BR106" s="170"/>
      <c r="BS106" s="170"/>
      <c r="BT106" s="170"/>
      <c r="BU106" s="170"/>
      <c r="BV106" s="170"/>
      <c r="BW106" s="170"/>
      <c r="BX106" s="170"/>
      <c r="BY106" s="170"/>
      <c r="BZ106" s="170"/>
      <c r="CA106" s="170"/>
      <c r="CB106" s="170"/>
      <c r="CC106" s="170"/>
      <c r="CD106" s="170"/>
      <c r="CE106" s="170"/>
      <c r="CF106" s="170"/>
      <c r="CG106" s="170"/>
      <c r="CH106" s="170"/>
      <c r="CI106" s="170"/>
      <c r="CJ106" s="170"/>
      <c r="CK106" s="170"/>
      <c r="CL106" s="170"/>
      <c r="CM106" s="170"/>
      <c r="CN106" s="170"/>
      <c r="CO106" s="170"/>
      <c r="CP106" s="175"/>
      <c r="CQ106" s="175"/>
      <c r="CR106" s="175"/>
      <c r="CS106" s="175"/>
      <c r="CT106" s="175"/>
      <c r="CU106" s="175"/>
      <c r="CV106" s="175"/>
      <c r="CW106" s="175"/>
      <c r="CX106" s="175"/>
      <c r="CY106" s="175"/>
      <c r="CZ106" s="175"/>
      <c r="DA106" s="175"/>
      <c r="DB106" s="175"/>
      <c r="DC106" s="175"/>
      <c r="DD106" s="175"/>
      <c r="DE106" s="175"/>
      <c r="DF106" s="175"/>
      <c r="DG106" s="175"/>
      <c r="DH106" s="175"/>
      <c r="DI106" s="175"/>
      <c r="DJ106" s="175"/>
      <c r="DK106" s="175"/>
      <c r="DL106" s="175"/>
      <c r="DM106" s="175"/>
    </row>
    <row r="107" spans="2:117" s="13" customFormat="1" ht="15.75" customHeight="1">
      <c r="B107" s="417"/>
      <c r="C107" s="137" t="s">
        <v>1670</v>
      </c>
      <c r="D107" s="138">
        <f t="shared" si="6"/>
        <v>111</v>
      </c>
      <c r="E107" s="138">
        <f t="shared" si="7"/>
        <v>96</v>
      </c>
      <c r="F107" s="138">
        <v>16</v>
      </c>
      <c r="G107" s="96" t="s">
        <v>1693</v>
      </c>
      <c r="H107" s="97"/>
      <c r="I107" s="344" t="s">
        <v>1713</v>
      </c>
      <c r="J107" s="98" t="s">
        <v>1674</v>
      </c>
      <c r="K107" s="99"/>
      <c r="L107" s="99"/>
      <c r="M107" s="96" t="s">
        <v>1714</v>
      </c>
      <c r="N107" s="96"/>
      <c r="O107" s="97" t="s">
        <v>1715</v>
      </c>
      <c r="P107" s="97"/>
      <c r="Q107" s="358"/>
      <c r="R107" s="373" t="s">
        <v>1697</v>
      </c>
      <c r="S107" s="345" t="s">
        <v>1716</v>
      </c>
      <c r="T107" s="212" t="s">
        <v>1689</v>
      </c>
      <c r="U107" s="335"/>
      <c r="V107" s="170" t="str">
        <f>nirvana1_phantom_1P02G!E8</f>
        <v>16'h1947</v>
      </c>
      <c r="W107" s="170" t="str">
        <f>nirvana1_phantom_1P02G!F8</f>
        <v>16'h1947</v>
      </c>
      <c r="X107" s="170" t="str">
        <f>nirvana1_phantom_1P02G!G8</f>
        <v>16'h1947</v>
      </c>
      <c r="Y107" s="170" t="str">
        <f>nirvana1_phantom_1P02G!I8</f>
        <v>16'h1946</v>
      </c>
      <c r="Z107" s="170" t="str">
        <f>nirvana1_phantom_1P02G!J8</f>
        <v>16'h1946</v>
      </c>
      <c r="AA107" s="170" t="str">
        <f>nirvana1_phantom_1P02G!K8</f>
        <v>16'h1946</v>
      </c>
      <c r="AB107" s="170" t="str">
        <f>nirvana1_phantom_1P02G!M8</f>
        <v>16'h1547</v>
      </c>
      <c r="AC107" s="170" t="str">
        <f>nirvana1_phantom_1P02G!N8</f>
        <v>16'h1547</v>
      </c>
      <c r="AD107" s="170" t="str">
        <f>nirvana1_phantom_1P02G!O8</f>
        <v>16'h1547</v>
      </c>
      <c r="AE107" s="170" t="str">
        <f>nirvana1_phantom_1P02G!Q8</f>
        <v>16'h1546</v>
      </c>
      <c r="AF107" s="170" t="str">
        <f>nirvana1_phantom_1P02G!R8</f>
        <v>16'h1546</v>
      </c>
      <c r="AG107" s="170" t="str">
        <f>nirvana1_phantom_1P02G!S8</f>
        <v>16'h1546</v>
      </c>
      <c r="AH107" s="170" t="str">
        <f>nirvana1_phantom_1P02G!T8</f>
        <v>16'h1546</v>
      </c>
      <c r="AI107" s="170" t="str">
        <f>nirvana1_phantom_1P02G!U8</f>
        <v>16'h1527</v>
      </c>
      <c r="AJ107" s="170" t="str">
        <f>nirvana1_phantom_1P02G!V8</f>
        <v>16'h1527</v>
      </c>
      <c r="AK107" s="170" t="str">
        <f>nirvana1_phantom_1P02G!X8</f>
        <v>16'h1526</v>
      </c>
      <c r="AL107" s="170" t="str">
        <f>nirvana1_phantom_1P02G!Y8</f>
        <v>16'h1526</v>
      </c>
      <c r="AM107" s="170" t="str">
        <f>nirvana1_phantom_1P02G!AA8</f>
        <v>16'h1556</v>
      </c>
      <c r="AN107" s="170" t="str">
        <f>nirvana1_phantom_1P02G!AB8</f>
        <v>16'h1247</v>
      </c>
      <c r="AO107" s="170" t="str">
        <f>nirvana1_phantom_1P02G!AC8</f>
        <v>16'h1247</v>
      </c>
      <c r="AP107" s="170" t="str">
        <f>nirvana1_phantom_1P02G!AD8</f>
        <v>16'h1247</v>
      </c>
      <c r="AQ107" s="170" t="str">
        <f>nirvana1_phantom_1P02G!AE8</f>
        <v>16'h1247</v>
      </c>
      <c r="AR107" s="170" t="str">
        <f>nirvana1_phantom_1P02G!AG8</f>
        <v>16'h1537</v>
      </c>
      <c r="AS107" s="170" t="str">
        <f>nirvana1_phantom_1P02G!AH8</f>
        <v>16'h1537</v>
      </c>
      <c r="AT107" s="175" t="str">
        <f>nirvana1_phantom_1P02G!AI8</f>
        <v>16'h1537</v>
      </c>
      <c r="AU107" s="175" t="str">
        <f>nirvana1_phantom_1P02G!AJ8</f>
        <v>16'h1537</v>
      </c>
      <c r="AV107" s="175" t="str">
        <f>nirvana1_phantom_1P02G!AK8</f>
        <v>16'h1536</v>
      </c>
      <c r="AW107" s="175" t="str">
        <f>nirvana1_phantom_1P02G!AL8</f>
        <v>16'h1536</v>
      </c>
      <c r="AX107" s="175" t="str">
        <f>nirvana1_phantom_1P02G!AM8</f>
        <v>16'h1536</v>
      </c>
      <c r="AY107" s="175" t="str">
        <f>nirvana1_phantom_1P02G!AN8</f>
        <v>16'h1536</v>
      </c>
      <c r="AZ107" s="175">
        <f>nirvana1_phantom_1P02G!AO8</f>
        <v>0</v>
      </c>
      <c r="BA107" s="175">
        <f>nirvana1_phantom_1P02G!AP8</f>
        <v>0</v>
      </c>
      <c r="BB107" s="175">
        <f>nirvana1_phantom_1P02G!AQ8</f>
        <v>0</v>
      </c>
      <c r="BC107" s="175">
        <f>nirvana1_phantom_1P02G!AR8</f>
        <v>0</v>
      </c>
      <c r="BD107" s="175">
        <f>nirvana1_phantom_1P02G!AS8</f>
        <v>0</v>
      </c>
      <c r="BE107" s="175">
        <f>nirvana1_phantom_1P02G!AT8</f>
        <v>0</v>
      </c>
      <c r="BF107" s="175">
        <f>nirvana1_phantom_1P02G!AU8</f>
        <v>0</v>
      </c>
      <c r="BG107" s="175">
        <f>nirvana1_phantom_1P02G!AV8</f>
        <v>0</v>
      </c>
      <c r="BH107" s="175">
        <f>nirvana1_phantom_1P02G!AW8</f>
        <v>0</v>
      </c>
      <c r="BI107" s="175">
        <f>nirvana1_phantom_1P02G!AX8</f>
        <v>0</v>
      </c>
      <c r="BJ107" s="175">
        <f>nirvana1_phantom_1P02G!AY8</f>
        <v>0</v>
      </c>
      <c r="BK107" s="175">
        <f>nirvana1_phantom_1P02G!AZ8</f>
        <v>0</v>
      </c>
      <c r="BL107" s="175">
        <f>nirvana1_phantom_1P02G!BA8</f>
        <v>0</v>
      </c>
      <c r="BM107" s="175">
        <f>nirvana1_phantom_1P02G!BB8</f>
        <v>0</v>
      </c>
      <c r="BN107" s="175">
        <f>nirvana1_phantom_1P02G!BC8</f>
        <v>0</v>
      </c>
      <c r="BO107" s="175">
        <f>nirvana1_phantom_1P02G!BD8</f>
        <v>0</v>
      </c>
      <c r="BP107" s="175">
        <f>nirvana1_phantom_1P02G!BE8</f>
        <v>0</v>
      </c>
      <c r="BQ107" s="175">
        <f>nirvana1_phantom_1P02G!BF8</f>
        <v>0</v>
      </c>
      <c r="BR107" s="170">
        <f>nirvana1_phantom_1P02G!E25</f>
        <v>0</v>
      </c>
      <c r="BS107" s="170">
        <f>nirvana1_phantom_1P02G!F25</f>
        <v>0</v>
      </c>
      <c r="BT107" s="170">
        <f>nirvana1_phantom_1P02G!G25</f>
        <v>0</v>
      </c>
      <c r="BU107" s="170">
        <f>nirvana1_phantom_1P02G!I25</f>
        <v>0</v>
      </c>
      <c r="BV107" s="170">
        <f>nirvana1_phantom_1P02G!J25</f>
        <v>0</v>
      </c>
      <c r="BW107" s="170">
        <f>nirvana1_phantom_1P02G!K25</f>
        <v>0</v>
      </c>
      <c r="BX107" s="170">
        <f>nirvana1_phantom_1P02G!M25</f>
        <v>0</v>
      </c>
      <c r="BY107" s="170">
        <f>nirvana1_phantom_1P02G!N25</f>
        <v>0</v>
      </c>
      <c r="BZ107" s="170">
        <f>nirvana1_phantom_1P02G!O25</f>
        <v>0</v>
      </c>
      <c r="CA107" s="170">
        <f>nirvana1_phantom_1P02G!Q25</f>
        <v>0</v>
      </c>
      <c r="CB107" s="170">
        <f>nirvana1_phantom_1P02G!R25</f>
        <v>0</v>
      </c>
      <c r="CC107" s="170">
        <f>nirvana1_phantom_1P02G!S25</f>
        <v>0</v>
      </c>
      <c r="CD107" s="170">
        <f>nirvana1_phantom_1P02G!T25</f>
        <v>0</v>
      </c>
      <c r="CE107" s="170">
        <f>nirvana1_phantom_1P02G!U25</f>
        <v>0</v>
      </c>
      <c r="CF107" s="170">
        <f>nirvana1_phantom_1P02G!V25</f>
        <v>0</v>
      </c>
      <c r="CG107" s="170">
        <f>nirvana1_phantom_1P02G!X25</f>
        <v>0</v>
      </c>
      <c r="CH107" s="170">
        <f>nirvana1_phantom_1P02G!Y25</f>
        <v>0</v>
      </c>
      <c r="CI107" s="170">
        <f>nirvana1_phantom_1P02G!AA25</f>
        <v>0</v>
      </c>
      <c r="CJ107" s="170">
        <f>nirvana1_phantom_1P02G!AB25</f>
        <v>0</v>
      </c>
      <c r="CK107" s="170">
        <f>nirvana1_phantom_1P02G!AC25</f>
        <v>0</v>
      </c>
      <c r="CL107" s="170">
        <f>nirvana1_phantom_1P02G!AD25</f>
        <v>0</v>
      </c>
      <c r="CM107" s="170">
        <f>nirvana1_phantom_1P02G!AE25</f>
        <v>0</v>
      </c>
      <c r="CN107" s="170">
        <f>nirvana1_phantom_1P02G!AG25</f>
        <v>0</v>
      </c>
      <c r="CO107" s="170">
        <f>nirvana1_phantom_1P02G!AH25</f>
        <v>0</v>
      </c>
      <c r="CP107" s="175">
        <f>nirvana1_phantom_1P02G!AI25</f>
        <v>0</v>
      </c>
      <c r="CQ107" s="175">
        <f>nirvana1_phantom_1P02G!AJ25</f>
        <v>0</v>
      </c>
      <c r="CR107" s="175">
        <f>nirvana1_phantom_1P02G!AK25</f>
        <v>0</v>
      </c>
      <c r="CS107" s="175">
        <f>nirvana1_phantom_1P02G!AL25</f>
        <v>0</v>
      </c>
      <c r="CT107" s="175">
        <f>nirvana1_phantom_1P02G!AM25</f>
        <v>0</v>
      </c>
      <c r="CU107" s="175">
        <f>nirvana1_phantom_1P02G!AN25</f>
        <v>0</v>
      </c>
      <c r="CV107" s="175">
        <f>nirvana1_phantom_1P02G!AO25</f>
        <v>0</v>
      </c>
      <c r="CW107" s="175">
        <f>nirvana1_phantom_1P02G!AP25</f>
        <v>0</v>
      </c>
      <c r="CX107" s="175">
        <f>nirvana1_phantom_1P02G!AQ25</f>
        <v>0</v>
      </c>
      <c r="CY107" s="175">
        <f>nirvana1_phantom_1P02G!AR25</f>
        <v>0</v>
      </c>
      <c r="CZ107" s="175">
        <f>nirvana1_phantom_1P02G!AS25</f>
        <v>0</v>
      </c>
      <c r="DA107" s="175">
        <f>nirvana1_phantom_1P02G!AT25</f>
        <v>0</v>
      </c>
      <c r="DB107" s="175">
        <f>nirvana1_phantom_1P02G!AU25</f>
        <v>0</v>
      </c>
      <c r="DC107" s="175">
        <f>nirvana1_phantom_1P02G!AV25</f>
        <v>0</v>
      </c>
      <c r="DD107" s="175">
        <f>nirvana1_phantom_1P02G!AW25</f>
        <v>0</v>
      </c>
      <c r="DE107" s="175">
        <f>nirvana1_phantom_1P02G!AX25</f>
        <v>0</v>
      </c>
      <c r="DF107" s="175">
        <f>nirvana1_phantom_1P02G!AY25</f>
        <v>0</v>
      </c>
      <c r="DG107" s="175">
        <f>nirvana1_phantom_1P02G!AZ25</f>
        <v>0</v>
      </c>
      <c r="DH107" s="175">
        <f>nirvana1_phantom_1P02G!BA25</f>
        <v>0</v>
      </c>
      <c r="DI107" s="175">
        <f>nirvana1_phantom_1P02G!BB25</f>
        <v>0</v>
      </c>
      <c r="DJ107" s="175">
        <f>nirvana1_phantom_1P02G!BC25</f>
        <v>0</v>
      </c>
      <c r="DK107" s="175">
        <f>nirvana1_phantom_1P02G!BD25</f>
        <v>0</v>
      </c>
      <c r="DL107" s="175">
        <f>nirvana1_phantom_1P02G!BE25</f>
        <v>0</v>
      </c>
      <c r="DM107" s="175">
        <f>nirvana1_phantom_1P02G!BF25</f>
        <v>0</v>
      </c>
    </row>
    <row r="108" spans="2:117" s="13" customFormat="1" ht="15.75" customHeight="1">
      <c r="B108" s="417"/>
      <c r="C108" s="137" t="s">
        <v>1670</v>
      </c>
      <c r="D108" s="138">
        <f t="shared" si="6"/>
        <v>112</v>
      </c>
      <c r="E108" s="138">
        <f t="shared" si="7"/>
        <v>112</v>
      </c>
      <c r="F108" s="138">
        <v>1</v>
      </c>
      <c r="G108" s="96" t="s">
        <v>1693</v>
      </c>
      <c r="H108" s="346"/>
      <c r="I108" s="344" t="s">
        <v>1717</v>
      </c>
      <c r="J108" s="98" t="s">
        <v>1674</v>
      </c>
      <c r="K108" s="99"/>
      <c r="L108" s="99"/>
      <c r="M108" s="96" t="s">
        <v>1718</v>
      </c>
      <c r="N108" s="96"/>
      <c r="O108" s="97" t="s">
        <v>1719</v>
      </c>
      <c r="P108" s="97"/>
      <c r="Q108" s="358"/>
      <c r="R108" s="373" t="s">
        <v>1697</v>
      </c>
      <c r="S108" s="345"/>
      <c r="T108" s="212" t="s">
        <v>1689</v>
      </c>
      <c r="U108" s="335"/>
      <c r="V108" s="170" t="str">
        <f>nirvana1_phantom_1P02G!E9</f>
        <v>1'h1</v>
      </c>
      <c r="W108" s="170" t="str">
        <f>nirvana1_phantom_1P02G!F9</f>
        <v>1'h1</v>
      </c>
      <c r="X108" s="170" t="str">
        <f>nirvana1_phantom_1P02G!G9</f>
        <v>1'h1</v>
      </c>
      <c r="Y108" s="170" t="str">
        <f>nirvana1_phantom_1P02G!I9</f>
        <v>1'h1</v>
      </c>
      <c r="Z108" s="170" t="str">
        <f>nirvana1_phantom_1P02G!J9</f>
        <v>1'h1</v>
      </c>
      <c r="AA108" s="170" t="str">
        <f>nirvana1_phantom_1P02G!K9</f>
        <v>1'h1</v>
      </c>
      <c r="AB108" s="170" t="str">
        <f>nirvana1_phantom_1P02G!M9</f>
        <v>1'h1</v>
      </c>
      <c r="AC108" s="170" t="str">
        <f>nirvana1_phantom_1P02G!N9</f>
        <v>1'h1</v>
      </c>
      <c r="AD108" s="170" t="str">
        <f>nirvana1_phantom_1P02G!O9</f>
        <v>1'h1</v>
      </c>
      <c r="AE108" s="170" t="str">
        <f>nirvana1_phantom_1P02G!Q9</f>
        <v>1'h1</v>
      </c>
      <c r="AF108" s="170" t="str">
        <f>nirvana1_phantom_1P02G!R9</f>
        <v>1'h1</v>
      </c>
      <c r="AG108" s="170" t="str">
        <f>nirvana1_phantom_1P02G!S9</f>
        <v>1'h1</v>
      </c>
      <c r="AH108" s="170" t="str">
        <f>nirvana1_phantom_1P02G!T9</f>
        <v>1'h1</v>
      </c>
      <c r="AI108" s="170" t="str">
        <f>nirvana1_phantom_1P02G!U9</f>
        <v>1'h1</v>
      </c>
      <c r="AJ108" s="170" t="str">
        <f>nirvana1_phantom_1P02G!V9</f>
        <v>1'h1</v>
      </c>
      <c r="AK108" s="170" t="str">
        <f>nirvana1_phantom_1P02G!X9</f>
        <v>1'h1</v>
      </c>
      <c r="AL108" s="170" t="str">
        <f>nirvana1_phantom_1P02G!Y9</f>
        <v>1'h1</v>
      </c>
      <c r="AM108" s="170" t="str">
        <f>nirvana1_phantom_1P02G!AA9</f>
        <v>1'h1</v>
      </c>
      <c r="AN108" s="170" t="str">
        <f>nirvana1_phantom_1P02G!AB9</f>
        <v>1'h1</v>
      </c>
      <c r="AO108" s="170" t="str">
        <f>nirvana1_phantom_1P02G!AC9</f>
        <v>1'h1</v>
      </c>
      <c r="AP108" s="170" t="str">
        <f>nirvana1_phantom_1P02G!AD9</f>
        <v>1'h1</v>
      </c>
      <c r="AQ108" s="170" t="str">
        <f>nirvana1_phantom_1P02G!AE9</f>
        <v>1'h1</v>
      </c>
      <c r="AR108" s="170" t="str">
        <f>nirvana1_phantom_1P02G!AG9</f>
        <v>1'h1</v>
      </c>
      <c r="AS108" s="170" t="str">
        <f>nirvana1_phantom_1P02G!AH9</f>
        <v>1'h1</v>
      </c>
      <c r="AT108" s="175" t="str">
        <f>nirvana1_phantom_1P02G!AI9</f>
        <v>1'h1</v>
      </c>
      <c r="AU108" s="175" t="str">
        <f>nirvana1_phantom_1P02G!AJ9</f>
        <v>1'h1</v>
      </c>
      <c r="AV108" s="175" t="str">
        <f>nirvana1_phantom_1P02G!AK9</f>
        <v>1'h1</v>
      </c>
      <c r="AW108" s="175" t="str">
        <f>nirvana1_phantom_1P02G!AL9</f>
        <v>1'h1</v>
      </c>
      <c r="AX108" s="175" t="str">
        <f>nirvana1_phantom_1P02G!AM9</f>
        <v>1'h1</v>
      </c>
      <c r="AY108" s="175" t="str">
        <f>nirvana1_phantom_1P02G!AN9</f>
        <v>1'h1</v>
      </c>
      <c r="AZ108" s="175">
        <f>nirvana1_phantom_1P02G!AO9</f>
        <v>0</v>
      </c>
      <c r="BA108" s="175">
        <f>nirvana1_phantom_1P02G!AP9</f>
        <v>0</v>
      </c>
      <c r="BB108" s="175">
        <f>nirvana1_phantom_1P02G!AQ9</f>
        <v>0</v>
      </c>
      <c r="BC108" s="175">
        <f>nirvana1_phantom_1P02G!AR9</f>
        <v>0</v>
      </c>
      <c r="BD108" s="175">
        <f>nirvana1_phantom_1P02G!AS9</f>
        <v>0</v>
      </c>
      <c r="BE108" s="175">
        <f>nirvana1_phantom_1P02G!AT9</f>
        <v>0</v>
      </c>
      <c r="BF108" s="175">
        <f>nirvana1_phantom_1P02G!AU9</f>
        <v>0</v>
      </c>
      <c r="BG108" s="175">
        <f>nirvana1_phantom_1P02G!AV9</f>
        <v>0</v>
      </c>
      <c r="BH108" s="175">
        <f>nirvana1_phantom_1P02G!AW9</f>
        <v>0</v>
      </c>
      <c r="BI108" s="175">
        <f>nirvana1_phantom_1P02G!AX9</f>
        <v>0</v>
      </c>
      <c r="BJ108" s="175">
        <f>nirvana1_phantom_1P02G!AY9</f>
        <v>0</v>
      </c>
      <c r="BK108" s="175">
        <f>nirvana1_phantom_1P02G!AZ9</f>
        <v>0</v>
      </c>
      <c r="BL108" s="175">
        <f>nirvana1_phantom_1P02G!BA9</f>
        <v>0</v>
      </c>
      <c r="BM108" s="175">
        <f>nirvana1_phantom_1P02G!BB9</f>
        <v>0</v>
      </c>
      <c r="BN108" s="175">
        <f>nirvana1_phantom_1P02G!BC9</f>
        <v>0</v>
      </c>
      <c r="BO108" s="175">
        <f>nirvana1_phantom_1P02G!BD9</f>
        <v>0</v>
      </c>
      <c r="BP108" s="175">
        <f>nirvana1_phantom_1P02G!BE9</f>
        <v>0</v>
      </c>
      <c r="BQ108" s="175">
        <f>nirvana1_phantom_1P02G!BF9</f>
        <v>0</v>
      </c>
      <c r="BR108" s="170">
        <f>nirvana1_phantom_1P02G!E26</f>
        <v>0</v>
      </c>
      <c r="BS108" s="170">
        <f>nirvana1_phantom_1P02G!F26</f>
        <v>0</v>
      </c>
      <c r="BT108" s="170">
        <f>nirvana1_phantom_1P02G!G26</f>
        <v>0</v>
      </c>
      <c r="BU108" s="170">
        <f>nirvana1_phantom_1P02G!I26</f>
        <v>0</v>
      </c>
      <c r="BV108" s="170">
        <f>nirvana1_phantom_1P02G!J26</f>
        <v>0</v>
      </c>
      <c r="BW108" s="170">
        <f>nirvana1_phantom_1P02G!K26</f>
        <v>0</v>
      </c>
      <c r="BX108" s="170">
        <f>nirvana1_phantom_1P02G!M26</f>
        <v>0</v>
      </c>
      <c r="BY108" s="170">
        <f>nirvana1_phantom_1P02G!N26</f>
        <v>0</v>
      </c>
      <c r="BZ108" s="170">
        <f>nirvana1_phantom_1P02G!O26</f>
        <v>0</v>
      </c>
      <c r="CA108" s="170">
        <f>nirvana1_phantom_1P02G!Q26</f>
        <v>0</v>
      </c>
      <c r="CB108" s="170">
        <f>nirvana1_phantom_1P02G!R26</f>
        <v>0</v>
      </c>
      <c r="CC108" s="170">
        <f>nirvana1_phantom_1P02G!S26</f>
        <v>0</v>
      </c>
      <c r="CD108" s="170">
        <f>nirvana1_phantom_1P02G!T26</f>
        <v>0</v>
      </c>
      <c r="CE108" s="170">
        <f>nirvana1_phantom_1P02G!U26</f>
        <v>0</v>
      </c>
      <c r="CF108" s="170">
        <f>nirvana1_phantom_1P02G!V26</f>
        <v>0</v>
      </c>
      <c r="CG108" s="170">
        <f>nirvana1_phantom_1P02G!X26</f>
        <v>0</v>
      </c>
      <c r="CH108" s="170">
        <f>nirvana1_phantom_1P02G!Y26</f>
        <v>0</v>
      </c>
      <c r="CI108" s="170">
        <f>nirvana1_phantom_1P02G!AA26</f>
        <v>0</v>
      </c>
      <c r="CJ108" s="170">
        <f>nirvana1_phantom_1P02G!AB26</f>
        <v>0</v>
      </c>
      <c r="CK108" s="170">
        <f>nirvana1_phantom_1P02G!AC26</f>
        <v>0</v>
      </c>
      <c r="CL108" s="170">
        <f>nirvana1_phantom_1P02G!AD26</f>
        <v>0</v>
      </c>
      <c r="CM108" s="170">
        <f>nirvana1_phantom_1P02G!AE26</f>
        <v>0</v>
      </c>
      <c r="CN108" s="170">
        <f>nirvana1_phantom_1P02G!AG26</f>
        <v>0</v>
      </c>
      <c r="CO108" s="170">
        <f>nirvana1_phantom_1P02G!AH26</f>
        <v>0</v>
      </c>
      <c r="CP108" s="175">
        <f>nirvana1_phantom_1P02G!AI26</f>
        <v>0</v>
      </c>
      <c r="CQ108" s="175">
        <f>nirvana1_phantom_1P02G!AJ26</f>
        <v>0</v>
      </c>
      <c r="CR108" s="175">
        <f>nirvana1_phantom_1P02G!AK26</f>
        <v>0</v>
      </c>
      <c r="CS108" s="175">
        <f>nirvana1_phantom_1P02G!AL26</f>
        <v>0</v>
      </c>
      <c r="CT108" s="175">
        <f>nirvana1_phantom_1P02G!AM26</f>
        <v>0</v>
      </c>
      <c r="CU108" s="175">
        <f>nirvana1_phantom_1P02G!AN26</f>
        <v>0</v>
      </c>
      <c r="CV108" s="175">
        <f>nirvana1_phantom_1P02G!AO26</f>
        <v>0</v>
      </c>
      <c r="CW108" s="175">
        <f>nirvana1_phantom_1P02G!AP26</f>
        <v>0</v>
      </c>
      <c r="CX108" s="175">
        <f>nirvana1_phantom_1P02G!AQ26</f>
        <v>0</v>
      </c>
      <c r="CY108" s="175">
        <f>nirvana1_phantom_1P02G!AR26</f>
        <v>0</v>
      </c>
      <c r="CZ108" s="175">
        <f>nirvana1_phantom_1P02G!AS26</f>
        <v>0</v>
      </c>
      <c r="DA108" s="175">
        <f>nirvana1_phantom_1P02G!AT26</f>
        <v>0</v>
      </c>
      <c r="DB108" s="175">
        <f>nirvana1_phantom_1P02G!AU26</f>
        <v>0</v>
      </c>
      <c r="DC108" s="175">
        <f>nirvana1_phantom_1P02G!AV26</f>
        <v>0</v>
      </c>
      <c r="DD108" s="175">
        <f>nirvana1_phantom_1P02G!AW26</f>
        <v>0</v>
      </c>
      <c r="DE108" s="175">
        <f>nirvana1_phantom_1P02G!AX26</f>
        <v>0</v>
      </c>
      <c r="DF108" s="175">
        <f>nirvana1_phantom_1P02G!AY26</f>
        <v>0</v>
      </c>
      <c r="DG108" s="175">
        <f>nirvana1_phantom_1P02G!AZ26</f>
        <v>0</v>
      </c>
      <c r="DH108" s="175">
        <f>nirvana1_phantom_1P02G!BA26</f>
        <v>0</v>
      </c>
      <c r="DI108" s="175">
        <f>nirvana1_phantom_1P02G!BB26</f>
        <v>0</v>
      </c>
      <c r="DJ108" s="175">
        <f>nirvana1_phantom_1P02G!BC26</f>
        <v>0</v>
      </c>
      <c r="DK108" s="175">
        <f>nirvana1_phantom_1P02G!BD26</f>
        <v>0</v>
      </c>
      <c r="DL108" s="175">
        <f>nirvana1_phantom_1P02G!BE26</f>
        <v>0</v>
      </c>
      <c r="DM108" s="175">
        <f>nirvana1_phantom_1P02G!BF26</f>
        <v>0</v>
      </c>
    </row>
    <row r="109" spans="2:117" s="13" customFormat="1" ht="34.5" customHeight="1">
      <c r="B109" s="417"/>
      <c r="C109" s="137" t="s">
        <v>1670</v>
      </c>
      <c r="D109" s="138">
        <f t="shared" si="6"/>
        <v>113</v>
      </c>
      <c r="E109" s="138">
        <f t="shared" si="7"/>
        <v>113</v>
      </c>
      <c r="F109" s="138">
        <v>1</v>
      </c>
      <c r="G109" s="96" t="s">
        <v>1693</v>
      </c>
      <c r="H109" s="346"/>
      <c r="I109" s="344" t="s">
        <v>1720</v>
      </c>
      <c r="J109" s="98" t="s">
        <v>1674</v>
      </c>
      <c r="K109" s="99"/>
      <c r="L109" s="99"/>
      <c r="M109" s="96" t="s">
        <v>1721</v>
      </c>
      <c r="N109" s="96"/>
      <c r="O109" s="97" t="s">
        <v>1719</v>
      </c>
      <c r="P109" s="97" t="s">
        <v>1682</v>
      </c>
      <c r="Q109" s="358"/>
      <c r="R109" s="373" t="s">
        <v>1697</v>
      </c>
      <c r="S109" s="345" t="s">
        <v>1723</v>
      </c>
      <c r="T109" s="212" t="s">
        <v>1689</v>
      </c>
      <c r="U109" s="335"/>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7"/>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c r="BR109" s="170"/>
      <c r="BS109" s="170"/>
      <c r="BT109" s="170"/>
      <c r="BU109" s="170"/>
      <c r="BV109" s="170"/>
      <c r="BW109" s="170"/>
      <c r="BX109" s="170"/>
      <c r="BY109" s="170"/>
      <c r="BZ109" s="170"/>
      <c r="CA109" s="170"/>
      <c r="CB109" s="170"/>
      <c r="CC109" s="170"/>
      <c r="CD109" s="170"/>
      <c r="CE109" s="170"/>
      <c r="CF109" s="170"/>
      <c r="CG109" s="170"/>
      <c r="CH109" s="170"/>
      <c r="CI109" s="170"/>
      <c r="CJ109" s="170"/>
      <c r="CK109" s="170"/>
      <c r="CL109" s="170"/>
      <c r="CM109" s="170"/>
      <c r="CN109" s="170"/>
      <c r="CO109" s="170"/>
      <c r="CP109" s="175"/>
      <c r="CQ109" s="175"/>
      <c r="CR109" s="175"/>
      <c r="CS109" s="175"/>
      <c r="CT109" s="175"/>
      <c r="CU109" s="175"/>
      <c r="CV109" s="175"/>
      <c r="CW109" s="175"/>
      <c r="CX109" s="175"/>
      <c r="CY109" s="175"/>
      <c r="CZ109" s="175"/>
      <c r="DA109" s="175"/>
      <c r="DB109" s="175"/>
      <c r="DC109" s="175"/>
      <c r="DD109" s="175"/>
      <c r="DE109" s="175"/>
      <c r="DF109" s="175"/>
      <c r="DG109" s="175"/>
      <c r="DH109" s="175"/>
      <c r="DI109" s="175"/>
      <c r="DJ109" s="175"/>
      <c r="DK109" s="175"/>
      <c r="DL109" s="175"/>
      <c r="DM109" s="175"/>
    </row>
    <row r="110" spans="2:117" s="13" customFormat="1">
      <c r="B110" s="417"/>
      <c r="C110" s="137" t="s">
        <v>1670</v>
      </c>
      <c r="D110" s="138">
        <f t="shared" si="6"/>
        <v>115</v>
      </c>
      <c r="E110" s="138">
        <f t="shared" si="7"/>
        <v>114</v>
      </c>
      <c r="F110" s="138">
        <v>2</v>
      </c>
      <c r="G110" s="96" t="s">
        <v>1693</v>
      </c>
      <c r="H110" s="346"/>
      <c r="I110" s="344" t="s">
        <v>1724</v>
      </c>
      <c r="J110" s="98" t="s">
        <v>1674</v>
      </c>
      <c r="K110" s="99"/>
      <c r="L110" s="99"/>
      <c r="M110" s="96" t="s">
        <v>245</v>
      </c>
      <c r="N110" s="96"/>
      <c r="O110" s="97" t="s">
        <v>1725</v>
      </c>
      <c r="P110" s="97" t="s">
        <v>1682</v>
      </c>
      <c r="Q110" s="358"/>
      <c r="R110" s="373" t="s">
        <v>1697</v>
      </c>
      <c r="S110" s="345"/>
      <c r="T110" s="212" t="s">
        <v>1689</v>
      </c>
      <c r="U110" s="335"/>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7"/>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c r="BR110" s="170"/>
      <c r="BS110" s="170"/>
      <c r="BT110" s="170"/>
      <c r="BU110" s="170"/>
      <c r="BV110" s="170"/>
      <c r="BW110" s="170"/>
      <c r="BX110" s="170"/>
      <c r="BY110" s="170"/>
      <c r="BZ110" s="170"/>
      <c r="CA110" s="170"/>
      <c r="CB110" s="170"/>
      <c r="CC110" s="170"/>
      <c r="CD110" s="170"/>
      <c r="CE110" s="170"/>
      <c r="CF110" s="170"/>
      <c r="CG110" s="170"/>
      <c r="CH110" s="170"/>
      <c r="CI110" s="170"/>
      <c r="CJ110" s="170"/>
      <c r="CK110" s="170"/>
      <c r="CL110" s="170"/>
      <c r="CM110" s="170"/>
      <c r="CN110" s="170"/>
      <c r="CO110" s="170"/>
      <c r="CP110" s="175"/>
      <c r="CQ110" s="175"/>
      <c r="CR110" s="175"/>
      <c r="CS110" s="175"/>
      <c r="CT110" s="175"/>
      <c r="CU110" s="175"/>
      <c r="CV110" s="175"/>
      <c r="CW110" s="175"/>
      <c r="CX110" s="175"/>
      <c r="CY110" s="175"/>
      <c r="CZ110" s="175"/>
      <c r="DA110" s="175"/>
      <c r="DB110" s="175"/>
      <c r="DC110" s="175"/>
      <c r="DD110" s="175"/>
      <c r="DE110" s="175"/>
      <c r="DF110" s="175"/>
      <c r="DG110" s="175"/>
      <c r="DH110" s="175"/>
      <c r="DI110" s="175"/>
      <c r="DJ110" s="175"/>
      <c r="DK110" s="175"/>
      <c r="DL110" s="175"/>
      <c r="DM110" s="175"/>
    </row>
    <row r="111" spans="2:117" s="13" customFormat="1" ht="15.75" customHeight="1">
      <c r="B111" s="417"/>
      <c r="C111" s="137" t="s">
        <v>1670</v>
      </c>
      <c r="D111" s="138">
        <f t="shared" si="6"/>
        <v>119</v>
      </c>
      <c r="E111" s="138">
        <f>D110+1</f>
        <v>116</v>
      </c>
      <c r="F111" s="138">
        <v>4</v>
      </c>
      <c r="G111" s="96" t="s">
        <v>1693</v>
      </c>
      <c r="H111" s="346"/>
      <c r="I111" s="344" t="s">
        <v>1726</v>
      </c>
      <c r="J111" s="98" t="s">
        <v>1674</v>
      </c>
      <c r="K111" s="99"/>
      <c r="L111" s="99"/>
      <c r="M111" s="96" t="s">
        <v>1727</v>
      </c>
      <c r="N111" s="96"/>
      <c r="O111" s="97" t="s">
        <v>1728</v>
      </c>
      <c r="P111" s="97"/>
      <c r="Q111" s="358"/>
      <c r="R111" s="373" t="s">
        <v>1697</v>
      </c>
      <c r="S111" s="345" t="s">
        <v>1729</v>
      </c>
      <c r="T111" s="212" t="s">
        <v>1689</v>
      </c>
      <c r="U111" s="335"/>
      <c r="V111" s="170" t="str">
        <f>nirvana1_phantom_1P02G!E10</f>
        <v>4'h2</v>
      </c>
      <c r="W111" s="170" t="str">
        <f>nirvana1_phantom_1P02G!F10</f>
        <v>4'h3</v>
      </c>
      <c r="X111" s="170" t="str">
        <f>nirvana1_phantom_1P02G!G10</f>
        <v>4'h0</v>
      </c>
      <c r="Y111" s="170" t="str">
        <f>nirvana1_phantom_1P02G!I10</f>
        <v>4'h2</v>
      </c>
      <c r="Z111" s="170" t="str">
        <f>nirvana1_phantom_1P02G!J10</f>
        <v>4'h3</v>
      </c>
      <c r="AA111" s="170" t="str">
        <f>nirvana1_phantom_1P02G!K10</f>
        <v>4'h0</v>
      </c>
      <c r="AB111" s="170" t="str">
        <f>nirvana1_phantom_1P02G!M10</f>
        <v>4'h2</v>
      </c>
      <c r="AC111" s="170" t="str">
        <f>nirvana1_phantom_1P02G!N10</f>
        <v>4'h3</v>
      </c>
      <c r="AD111" s="170" t="str">
        <f>nirvana1_phantom_1P02G!O10</f>
        <v>4'h0</v>
      </c>
      <c r="AE111" s="170" t="str">
        <f>nirvana1_phantom_1P02G!Q10</f>
        <v>4'h2</v>
      </c>
      <c r="AF111" s="170" t="str">
        <f>nirvana1_phantom_1P02G!R10</f>
        <v>4'h3</v>
      </c>
      <c r="AG111" s="170" t="str">
        <f>nirvana1_phantom_1P02G!S10</f>
        <v>4'h0</v>
      </c>
      <c r="AH111" s="170" t="str">
        <f>nirvana1_phantom_1P02G!T10</f>
        <v>4'h5</v>
      </c>
      <c r="AI111" s="170" t="str">
        <f>nirvana1_phantom_1P02G!U10</f>
        <v>4'h2</v>
      </c>
      <c r="AJ111" s="170" t="str">
        <f>nirvana1_phantom_1P02G!V10</f>
        <v>4'h0</v>
      </c>
      <c r="AK111" s="170" t="str">
        <f>nirvana1_phantom_1P02G!X10</f>
        <v>4'h2</v>
      </c>
      <c r="AL111" s="170" t="str">
        <f>nirvana1_phantom_1P02G!Y10</f>
        <v>4'h0</v>
      </c>
      <c r="AM111" s="170" t="str">
        <f>nirvana1_phantom_1P02G!AA10</f>
        <v>4'h2</v>
      </c>
      <c r="AN111" s="170" t="str">
        <f>nirvana1_phantom_1P02G!AB10</f>
        <v>4'h2</v>
      </c>
      <c r="AO111" s="170" t="str">
        <f>nirvana1_phantom_1P02G!AC10</f>
        <v>4'h0</v>
      </c>
      <c r="AP111" s="170" t="str">
        <f>nirvana1_phantom_1P02G!AD10</f>
        <v>4'h3</v>
      </c>
      <c r="AQ111" s="170" t="str">
        <f>nirvana1_phantom_1P02G!AE10</f>
        <v>4'h5</v>
      </c>
      <c r="AR111" s="170" t="str">
        <f>nirvana1_phantom_1P02G!AG10</f>
        <v>4'h2</v>
      </c>
      <c r="AS111" s="170" t="str">
        <f>nirvana1_phantom_1P02G!AH10</f>
        <v>4'h3</v>
      </c>
      <c r="AT111" s="175" t="str">
        <f>nirvana1_phantom_1P02G!AI10</f>
        <v>4'h0</v>
      </c>
      <c r="AU111" s="175" t="str">
        <f>nirvana1_phantom_1P02G!AJ10</f>
        <v>4'h5</v>
      </c>
      <c r="AV111" s="175" t="str">
        <f>nirvana1_phantom_1P02G!AK10</f>
        <v>4'h2</v>
      </c>
      <c r="AW111" s="175" t="str">
        <f>nirvana1_phantom_1P02G!AL10</f>
        <v>4'h3</v>
      </c>
      <c r="AX111" s="175" t="str">
        <f>nirvana1_phantom_1P02G!AM10</f>
        <v>4'h0</v>
      </c>
      <c r="AY111" s="175" t="str">
        <f>nirvana1_phantom_1P02G!AN10</f>
        <v>4'h5</v>
      </c>
      <c r="AZ111" s="175">
        <f>nirvana1_phantom_1P02G!AO10</f>
        <v>0</v>
      </c>
      <c r="BA111" s="175">
        <f>nirvana1_phantom_1P02G!AP10</f>
        <v>0</v>
      </c>
      <c r="BB111" s="175">
        <f>nirvana1_phantom_1P02G!AQ10</f>
        <v>0</v>
      </c>
      <c r="BC111" s="175">
        <f>nirvana1_phantom_1P02G!AR10</f>
        <v>0</v>
      </c>
      <c r="BD111" s="175">
        <f>nirvana1_phantom_1P02G!AS10</f>
        <v>0</v>
      </c>
      <c r="BE111" s="175">
        <f>nirvana1_phantom_1P02G!AT10</f>
        <v>0</v>
      </c>
      <c r="BF111" s="175">
        <f>nirvana1_phantom_1P02G!AU10</f>
        <v>0</v>
      </c>
      <c r="BG111" s="175">
        <f>nirvana1_phantom_1P02G!AV10</f>
        <v>0</v>
      </c>
      <c r="BH111" s="175">
        <f>nirvana1_phantom_1P02G!AW10</f>
        <v>0</v>
      </c>
      <c r="BI111" s="175">
        <f>nirvana1_phantom_1P02G!AX10</f>
        <v>0</v>
      </c>
      <c r="BJ111" s="175">
        <f>nirvana1_phantom_1P02G!AY10</f>
        <v>0</v>
      </c>
      <c r="BK111" s="175">
        <f>nirvana1_phantom_1P02G!AZ10</f>
        <v>0</v>
      </c>
      <c r="BL111" s="175">
        <f>nirvana1_phantom_1P02G!BA10</f>
        <v>0</v>
      </c>
      <c r="BM111" s="175">
        <f>nirvana1_phantom_1P02G!BB10</f>
        <v>0</v>
      </c>
      <c r="BN111" s="175">
        <f>nirvana1_phantom_1P02G!BC10</f>
        <v>0</v>
      </c>
      <c r="BO111" s="175">
        <f>nirvana1_phantom_1P02G!BD10</f>
        <v>0</v>
      </c>
      <c r="BP111" s="175">
        <f>nirvana1_phantom_1P02G!BE10</f>
        <v>0</v>
      </c>
      <c r="BQ111" s="175">
        <f>nirvana1_phantom_1P02G!BF10</f>
        <v>0</v>
      </c>
      <c r="BR111" s="170">
        <f>nirvana1_phantom_1P02G!E27</f>
        <v>0</v>
      </c>
      <c r="BS111" s="170">
        <f>nirvana1_phantom_1P02G!F27</f>
        <v>0</v>
      </c>
      <c r="BT111" s="170">
        <f>nirvana1_phantom_1P02G!G27</f>
        <v>0</v>
      </c>
      <c r="BU111" s="170">
        <f>nirvana1_phantom_1P02G!I27</f>
        <v>0</v>
      </c>
      <c r="BV111" s="170">
        <f>nirvana1_phantom_1P02G!J27</f>
        <v>0</v>
      </c>
      <c r="BW111" s="170">
        <f>nirvana1_phantom_1P02G!K27</f>
        <v>0</v>
      </c>
      <c r="BX111" s="170">
        <f>nirvana1_phantom_1P02G!M27</f>
        <v>0</v>
      </c>
      <c r="BY111" s="170">
        <f>nirvana1_phantom_1P02G!N27</f>
        <v>0</v>
      </c>
      <c r="BZ111" s="170">
        <f>nirvana1_phantom_1P02G!O27</f>
        <v>0</v>
      </c>
      <c r="CA111" s="170">
        <f>nirvana1_phantom_1P02G!Q27</f>
        <v>0</v>
      </c>
      <c r="CB111" s="170">
        <f>nirvana1_phantom_1P02G!R27</f>
        <v>0</v>
      </c>
      <c r="CC111" s="170">
        <f>nirvana1_phantom_1P02G!S27</f>
        <v>0</v>
      </c>
      <c r="CD111" s="170">
        <f>nirvana1_phantom_1P02G!T27</f>
        <v>0</v>
      </c>
      <c r="CE111" s="170">
        <f>nirvana1_phantom_1P02G!U27</f>
        <v>0</v>
      </c>
      <c r="CF111" s="170">
        <f>nirvana1_phantom_1P02G!V27</f>
        <v>0</v>
      </c>
      <c r="CG111" s="170">
        <f>nirvana1_phantom_1P02G!X27</f>
        <v>0</v>
      </c>
      <c r="CH111" s="170">
        <f>nirvana1_phantom_1P02G!Y27</f>
        <v>0</v>
      </c>
      <c r="CI111" s="170">
        <f>nirvana1_phantom_1P02G!AA27</f>
        <v>0</v>
      </c>
      <c r="CJ111" s="170">
        <f>nirvana1_phantom_1P02G!AB27</f>
        <v>0</v>
      </c>
      <c r="CK111" s="170">
        <f>nirvana1_phantom_1P02G!AC27</f>
        <v>0</v>
      </c>
      <c r="CL111" s="170">
        <f>nirvana1_phantom_1P02G!AD27</f>
        <v>0</v>
      </c>
      <c r="CM111" s="170">
        <f>nirvana1_phantom_1P02G!AE27</f>
        <v>0</v>
      </c>
      <c r="CN111" s="170">
        <f>nirvana1_phantom_1P02G!AG27</f>
        <v>0</v>
      </c>
      <c r="CO111" s="170">
        <f>nirvana1_phantom_1P02G!AH27</f>
        <v>0</v>
      </c>
      <c r="CP111" s="170">
        <f>nirvana1_phantom_1P02G!AI27</f>
        <v>0</v>
      </c>
      <c r="CQ111" s="170">
        <f>nirvana1_phantom_1P02G!AJ27</f>
        <v>0</v>
      </c>
      <c r="CR111" s="170">
        <f>nirvana1_phantom_1P02G!AK27</f>
        <v>0</v>
      </c>
      <c r="CS111" s="170">
        <f>nirvana1_phantom_1P02G!AL27</f>
        <v>0</v>
      </c>
      <c r="CT111" s="170">
        <f>nirvana1_phantom_1P02G!AM27</f>
        <v>0</v>
      </c>
      <c r="CU111" s="170">
        <f>nirvana1_phantom_1P02G!AN27</f>
        <v>0</v>
      </c>
      <c r="CV111" s="170">
        <f>nirvana1_phantom_1P02G!AO27</f>
        <v>0</v>
      </c>
      <c r="CW111" s="170">
        <f>nirvana1_phantom_1P02G!AP27</f>
        <v>0</v>
      </c>
      <c r="CX111" s="170">
        <f>nirvana1_phantom_1P02G!AQ27</f>
        <v>0</v>
      </c>
      <c r="CY111" s="170">
        <f>nirvana1_phantom_1P02G!AR27</f>
        <v>0</v>
      </c>
      <c r="CZ111" s="170">
        <f>nirvana1_phantom_1P02G!AS27</f>
        <v>0</v>
      </c>
      <c r="DA111" s="170">
        <f>nirvana1_phantom_1P02G!AT27</f>
        <v>0</v>
      </c>
      <c r="DB111" s="170">
        <f>nirvana1_phantom_1P02G!AU27</f>
        <v>0</v>
      </c>
      <c r="DC111" s="170">
        <f>nirvana1_phantom_1P02G!AV27</f>
        <v>0</v>
      </c>
      <c r="DD111" s="170">
        <f>nirvana1_phantom_1P02G!AW27</f>
        <v>0</v>
      </c>
      <c r="DE111" s="170">
        <f>nirvana1_phantom_1P02G!AX27</f>
        <v>0</v>
      </c>
      <c r="DF111" s="170">
        <f>nirvana1_phantom_1P02G!AY27</f>
        <v>0</v>
      </c>
      <c r="DG111" s="170">
        <f>nirvana1_phantom_1P02G!AZ27</f>
        <v>0</v>
      </c>
      <c r="DH111" s="170">
        <f>nirvana1_phantom_1P02G!BA27</f>
        <v>0</v>
      </c>
      <c r="DI111" s="170">
        <f>nirvana1_phantom_1P02G!BB27</f>
        <v>0</v>
      </c>
      <c r="DJ111" s="170">
        <f>nirvana1_phantom_1P02G!BC27</f>
        <v>0</v>
      </c>
      <c r="DK111" s="170">
        <f>nirvana1_phantom_1P02G!BD27</f>
        <v>0</v>
      </c>
      <c r="DL111" s="170">
        <f>nirvana1_phantom_1P02G!BE27</f>
        <v>0</v>
      </c>
      <c r="DM111" s="170">
        <f>nirvana1_phantom_1P02G!BF27</f>
        <v>0</v>
      </c>
    </row>
    <row r="112" spans="2:117" s="13" customFormat="1" ht="15.75" customHeight="1">
      <c r="B112" s="418"/>
      <c r="C112" s="137" t="s">
        <v>1670</v>
      </c>
      <c r="D112" s="138">
        <f t="shared" si="6"/>
        <v>127</v>
      </c>
      <c r="E112" s="138">
        <f t="shared" si="7"/>
        <v>120</v>
      </c>
      <c r="F112" s="138">
        <v>8</v>
      </c>
      <c r="G112" s="96" t="s">
        <v>1693</v>
      </c>
      <c r="H112" s="346"/>
      <c r="I112" s="344" t="s">
        <v>1730</v>
      </c>
      <c r="J112" s="98" t="s">
        <v>1674</v>
      </c>
      <c r="K112" s="99"/>
      <c r="L112" s="99"/>
      <c r="M112" s="96" t="s">
        <v>1731</v>
      </c>
      <c r="N112" s="96"/>
      <c r="O112" s="97" t="s">
        <v>1732</v>
      </c>
      <c r="P112" s="97"/>
      <c r="Q112" s="358"/>
      <c r="R112" s="373" t="s">
        <v>1697</v>
      </c>
      <c r="S112" s="345" t="s">
        <v>1733</v>
      </c>
      <c r="T112" s="212" t="s">
        <v>1689</v>
      </c>
      <c r="U112" s="335"/>
      <c r="V112" s="170" t="str">
        <f>nirvana1_phantom_1P02G!E11</f>
        <v>8'hB8</v>
      </c>
      <c r="W112" s="170" t="str">
        <f>nirvana1_phantom_1P02G!F11</f>
        <v>8'hAC</v>
      </c>
      <c r="X112" s="170" t="str">
        <f>nirvana1_phantom_1P02G!G11</f>
        <v>8'h64</v>
      </c>
      <c r="Y112" s="170" t="str">
        <f>nirvana1_phantom_1P02G!I11</f>
        <v>8'hB8</v>
      </c>
      <c r="Z112" s="170" t="str">
        <f>nirvana1_phantom_1P02G!J11</f>
        <v>8'hAC</v>
      </c>
      <c r="AA112" s="170" t="str">
        <f>nirvana1_phantom_1P02G!K11</f>
        <v>8'h64</v>
      </c>
      <c r="AB112" s="170" t="str">
        <f>nirvana1_phantom_1P02G!M11</f>
        <v>8'hB8</v>
      </c>
      <c r="AC112" s="170" t="str">
        <f>nirvana1_phantom_1P02G!N11</f>
        <v>8'hAC</v>
      </c>
      <c r="AD112" s="170" t="str">
        <f>nirvana1_phantom_1P02G!O11</f>
        <v>8'h64</v>
      </c>
      <c r="AE112" s="170" t="str">
        <f>nirvana1_phantom_1P02G!Q11</f>
        <v>8'hB8</v>
      </c>
      <c r="AF112" s="170" t="str">
        <f>nirvana1_phantom_1P02G!R11</f>
        <v>8'hAC</v>
      </c>
      <c r="AG112" s="170" t="str">
        <f>nirvana1_phantom_1P02G!S11</f>
        <v>8'h64</v>
      </c>
      <c r="AH112" s="170" t="str">
        <f>nirvana1_phantom_1P02G!T11</f>
        <v>8'h7B</v>
      </c>
      <c r="AI112" s="170" t="str">
        <f>nirvana1_phantom_1P02G!U11</f>
        <v>8'hB8</v>
      </c>
      <c r="AJ112" s="170" t="str">
        <f>nirvana1_phantom_1P02G!V11</f>
        <v>8'h64</v>
      </c>
      <c r="AK112" s="170" t="str">
        <f>nirvana1_phantom_1P02G!X11</f>
        <v>8'hB8</v>
      </c>
      <c r="AL112" s="170" t="str">
        <f>nirvana1_phantom_1P02G!Y11</f>
        <v>8'h64</v>
      </c>
      <c r="AM112" s="170" t="str">
        <f>nirvana1_phantom_1P02G!AA11</f>
        <v>8'hB8</v>
      </c>
      <c r="AN112" s="170" t="str">
        <f>nirvana1_phantom_1P02G!AB11</f>
        <v>8'hB8</v>
      </c>
      <c r="AO112" s="170" t="str">
        <f>nirvana1_phantom_1P02G!AC11</f>
        <v>8'h64</v>
      </c>
      <c r="AP112" s="170" t="str">
        <f>nirvana1_phantom_1P02G!AD11</f>
        <v>8'hAC</v>
      </c>
      <c r="AQ112" s="170" t="str">
        <f>nirvana1_phantom_1P02G!AE11</f>
        <v>8'h7B</v>
      </c>
      <c r="AR112" s="170" t="str">
        <f>nirvana1_phantom_1P02G!AG11</f>
        <v>8'hB8</v>
      </c>
      <c r="AS112" s="170" t="str">
        <f>nirvana1_phantom_1P02G!AH11</f>
        <v>8'hAC</v>
      </c>
      <c r="AT112" s="175" t="str">
        <f>nirvana1_phantom_1P02G!AI11</f>
        <v>8'h64</v>
      </c>
      <c r="AU112" s="175" t="str">
        <f>nirvana1_phantom_1P02G!AJ11</f>
        <v>8'h7B</v>
      </c>
      <c r="AV112" s="175" t="str">
        <f>nirvana1_phantom_1P02G!AK11</f>
        <v>8'hB8</v>
      </c>
      <c r="AW112" s="175" t="str">
        <f>nirvana1_phantom_1P02G!AL11</f>
        <v>8'hAC</v>
      </c>
      <c r="AX112" s="175" t="str">
        <f>nirvana1_phantom_1P02G!AM11</f>
        <v>8'h64</v>
      </c>
      <c r="AY112" s="175" t="str">
        <f>nirvana1_phantom_1P02G!AN11</f>
        <v>8'h7B</v>
      </c>
      <c r="AZ112" s="175">
        <f>nirvana1_phantom_1P02G!AO11</f>
        <v>0</v>
      </c>
      <c r="BA112" s="175">
        <f>nirvana1_phantom_1P02G!AP11</f>
        <v>0</v>
      </c>
      <c r="BB112" s="175">
        <f>nirvana1_phantom_1P02G!AQ11</f>
        <v>0</v>
      </c>
      <c r="BC112" s="175">
        <f>nirvana1_phantom_1P02G!AR11</f>
        <v>0</v>
      </c>
      <c r="BD112" s="175">
        <f>nirvana1_phantom_1P02G!AS11</f>
        <v>0</v>
      </c>
      <c r="BE112" s="175">
        <f>nirvana1_phantom_1P02G!AT11</f>
        <v>0</v>
      </c>
      <c r="BF112" s="175">
        <f>nirvana1_phantom_1P02G!AU11</f>
        <v>0</v>
      </c>
      <c r="BG112" s="175">
        <f>nirvana1_phantom_1P02G!AV11</f>
        <v>0</v>
      </c>
      <c r="BH112" s="175">
        <f>nirvana1_phantom_1P02G!AW11</f>
        <v>0</v>
      </c>
      <c r="BI112" s="175">
        <f>nirvana1_phantom_1P02G!AX11</f>
        <v>0</v>
      </c>
      <c r="BJ112" s="175">
        <f>nirvana1_phantom_1P02G!AY11</f>
        <v>0</v>
      </c>
      <c r="BK112" s="175">
        <f>nirvana1_phantom_1P02G!AZ11</f>
        <v>0</v>
      </c>
      <c r="BL112" s="175">
        <f>nirvana1_phantom_1P02G!BA11</f>
        <v>0</v>
      </c>
      <c r="BM112" s="175">
        <f>nirvana1_phantom_1P02G!BB11</f>
        <v>0</v>
      </c>
      <c r="BN112" s="175">
        <f>nirvana1_phantom_1P02G!BC11</f>
        <v>0</v>
      </c>
      <c r="BO112" s="175">
        <f>nirvana1_phantom_1P02G!BD11</f>
        <v>0</v>
      </c>
      <c r="BP112" s="175">
        <f>nirvana1_phantom_1P02G!BE11</f>
        <v>0</v>
      </c>
      <c r="BQ112" s="175">
        <f>nirvana1_phantom_1P02G!BF11</f>
        <v>0</v>
      </c>
      <c r="BR112" s="170">
        <f>nirvana1_phantom_1P02G!E28</f>
        <v>0</v>
      </c>
      <c r="BS112" s="170">
        <f>nirvana1_phantom_1P02G!F28</f>
        <v>0</v>
      </c>
      <c r="BT112" s="170">
        <f>nirvana1_phantom_1P02G!G28</f>
        <v>0</v>
      </c>
      <c r="BU112" s="170">
        <f>nirvana1_phantom_1P02G!I28</f>
        <v>0</v>
      </c>
      <c r="BV112" s="170">
        <f>nirvana1_phantom_1P02G!J28</f>
        <v>0</v>
      </c>
      <c r="BW112" s="170">
        <f>nirvana1_phantom_1P02G!K28</f>
        <v>0</v>
      </c>
      <c r="BX112" s="170">
        <f>nirvana1_phantom_1P02G!M28</f>
        <v>0</v>
      </c>
      <c r="BY112" s="170">
        <f>nirvana1_phantom_1P02G!N28</f>
        <v>0</v>
      </c>
      <c r="BZ112" s="170">
        <f>nirvana1_phantom_1P02G!O28</f>
        <v>0</v>
      </c>
      <c r="CA112" s="170">
        <f>nirvana1_phantom_1P02G!Q28</f>
        <v>0</v>
      </c>
      <c r="CB112" s="170">
        <f>nirvana1_phantom_1P02G!R28</f>
        <v>0</v>
      </c>
      <c r="CC112" s="170">
        <f>nirvana1_phantom_1P02G!S28</f>
        <v>0</v>
      </c>
      <c r="CD112" s="170">
        <f>nirvana1_phantom_1P02G!T28</f>
        <v>0</v>
      </c>
      <c r="CE112" s="170">
        <f>nirvana1_phantom_1P02G!U28</f>
        <v>0</v>
      </c>
      <c r="CF112" s="170">
        <f>nirvana1_phantom_1P02G!V28</f>
        <v>0</v>
      </c>
      <c r="CG112" s="170">
        <f>nirvana1_phantom_1P02G!X28</f>
        <v>0</v>
      </c>
      <c r="CH112" s="170">
        <f>nirvana1_phantom_1P02G!Y28</f>
        <v>0</v>
      </c>
      <c r="CI112" s="170">
        <f>nirvana1_phantom_1P02G!AA28</f>
        <v>0</v>
      </c>
      <c r="CJ112" s="170">
        <f>nirvana1_phantom_1P02G!AB28</f>
        <v>0</v>
      </c>
      <c r="CK112" s="170">
        <f>nirvana1_phantom_1P02G!AC28</f>
        <v>0</v>
      </c>
      <c r="CL112" s="170">
        <f>nirvana1_phantom_1P02G!AD28</f>
        <v>0</v>
      </c>
      <c r="CM112" s="170">
        <f>nirvana1_phantom_1P02G!AE28</f>
        <v>0</v>
      </c>
      <c r="CN112" s="170">
        <f>nirvana1_phantom_1P02G!AG28</f>
        <v>0</v>
      </c>
      <c r="CO112" s="170">
        <f>nirvana1_phantom_1P02G!AH28</f>
        <v>0</v>
      </c>
      <c r="CP112" s="170">
        <f>nirvana1_phantom_1P02G!AI28</f>
        <v>0</v>
      </c>
      <c r="CQ112" s="170">
        <f>nirvana1_phantom_1P02G!AJ28</f>
        <v>0</v>
      </c>
      <c r="CR112" s="170">
        <f>nirvana1_phantom_1P02G!AK28</f>
        <v>0</v>
      </c>
      <c r="CS112" s="170">
        <f>nirvana1_phantom_1P02G!AL28</f>
        <v>0</v>
      </c>
      <c r="CT112" s="170">
        <f>nirvana1_phantom_1P02G!AM28</f>
        <v>0</v>
      </c>
      <c r="CU112" s="170">
        <f>nirvana1_phantom_1P02G!AN28</f>
        <v>0</v>
      </c>
      <c r="CV112" s="170">
        <f>nirvana1_phantom_1P02G!AO28</f>
        <v>0</v>
      </c>
      <c r="CW112" s="170">
        <f>nirvana1_phantom_1P02G!AP28</f>
        <v>0</v>
      </c>
      <c r="CX112" s="170">
        <f>nirvana1_phantom_1P02G!AQ28</f>
        <v>0</v>
      </c>
      <c r="CY112" s="170">
        <f>nirvana1_phantom_1P02G!AR28</f>
        <v>0</v>
      </c>
      <c r="CZ112" s="170">
        <f>nirvana1_phantom_1P02G!AS28</f>
        <v>0</v>
      </c>
      <c r="DA112" s="170">
        <f>nirvana1_phantom_1P02G!AT28</f>
        <v>0</v>
      </c>
      <c r="DB112" s="170">
        <f>nirvana1_phantom_1P02G!AU28</f>
        <v>0</v>
      </c>
      <c r="DC112" s="170">
        <f>nirvana1_phantom_1P02G!AV28</f>
        <v>0</v>
      </c>
      <c r="DD112" s="170">
        <f>nirvana1_phantom_1P02G!AW28</f>
        <v>0</v>
      </c>
      <c r="DE112" s="170">
        <f>nirvana1_phantom_1P02G!AX28</f>
        <v>0</v>
      </c>
      <c r="DF112" s="170">
        <f>nirvana1_phantom_1P02G!AY28</f>
        <v>0</v>
      </c>
      <c r="DG112" s="170">
        <f>nirvana1_phantom_1P02G!AZ28</f>
        <v>0</v>
      </c>
      <c r="DH112" s="170">
        <f>nirvana1_phantom_1P02G!BA28</f>
        <v>0</v>
      </c>
      <c r="DI112" s="170">
        <f>nirvana1_phantom_1P02G!BB28</f>
        <v>0</v>
      </c>
      <c r="DJ112" s="170">
        <f>nirvana1_phantom_1P02G!BC28</f>
        <v>0</v>
      </c>
      <c r="DK112" s="170">
        <f>nirvana1_phantom_1P02G!BD28</f>
        <v>0</v>
      </c>
      <c r="DL112" s="170">
        <f>nirvana1_phantom_1P02G!BE28</f>
        <v>0</v>
      </c>
      <c r="DM112" s="170">
        <f>nirvana1_phantom_1P02G!BF28</f>
        <v>0</v>
      </c>
    </row>
    <row r="113" spans="2:117">
      <c r="B113" s="14"/>
      <c r="C113" s="7"/>
      <c r="D113" s="7"/>
      <c r="E113" s="7"/>
      <c r="F113" s="7"/>
      <c r="G113" s="7"/>
      <c r="H113" s="8"/>
      <c r="I113" s="124"/>
      <c r="J113" s="9"/>
      <c r="K113" s="7"/>
      <c r="L113" s="7"/>
      <c r="M113" s="7"/>
      <c r="N113" s="7"/>
      <c r="O113" s="8"/>
      <c r="P113" s="8"/>
      <c r="Q113" s="8"/>
      <c r="R113" s="372"/>
      <c r="S113" s="80"/>
      <c r="T113" s="209"/>
      <c r="U113" s="331"/>
      <c r="V113" s="159"/>
      <c r="W113" s="159"/>
      <c r="X113" s="159"/>
      <c r="Y113" s="159"/>
      <c r="Z113" s="159"/>
      <c r="AA113" s="159"/>
      <c r="AB113" s="159"/>
      <c r="AC113" s="159"/>
      <c r="AD113" s="159"/>
      <c r="AE113" s="159"/>
      <c r="AF113" s="159"/>
      <c r="AG113" s="159"/>
      <c r="AH113" s="159"/>
      <c r="AI113" s="159"/>
      <c r="AJ113" s="159"/>
      <c r="AK113" s="159"/>
      <c r="AL113" s="159"/>
      <c r="AM113" s="159"/>
      <c r="AN113" s="159"/>
      <c r="AO113" s="159"/>
      <c r="AP113" s="159"/>
      <c r="AQ113" s="159"/>
      <c r="AR113" s="159"/>
      <c r="AS113" s="176"/>
      <c r="AT113" s="175"/>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59"/>
      <c r="BS113" s="159"/>
      <c r="BT113" s="159"/>
      <c r="BU113" s="159"/>
      <c r="BV113" s="159"/>
      <c r="BW113" s="159"/>
      <c r="BX113" s="159"/>
      <c r="BY113" s="159"/>
      <c r="BZ113" s="159"/>
      <c r="CA113" s="159"/>
      <c r="CB113" s="159"/>
      <c r="CC113" s="159"/>
      <c r="CD113" s="159"/>
      <c r="CE113" s="159"/>
      <c r="CF113" s="159"/>
      <c r="CG113" s="159"/>
      <c r="CH113" s="159"/>
      <c r="CI113" s="159"/>
      <c r="CJ113" s="159"/>
      <c r="CK113" s="159"/>
      <c r="CL113" s="159"/>
      <c r="CM113" s="159"/>
      <c r="CN113" s="159"/>
      <c r="CO113" s="159"/>
      <c r="CP113" s="174"/>
      <c r="CQ113" s="174"/>
      <c r="CR113" s="174"/>
      <c r="CS113" s="174"/>
      <c r="CT113" s="174"/>
      <c r="CU113" s="174"/>
      <c r="CV113" s="174"/>
      <c r="CW113" s="174"/>
      <c r="CX113" s="174"/>
      <c r="CY113" s="174"/>
      <c r="CZ113" s="174"/>
      <c r="DA113" s="174"/>
      <c r="DB113" s="174"/>
      <c r="DC113" s="174"/>
      <c r="DD113" s="174"/>
      <c r="DE113" s="174"/>
      <c r="DF113" s="174"/>
      <c r="DG113" s="174"/>
      <c r="DH113" s="174"/>
      <c r="DI113" s="174"/>
      <c r="DJ113" s="174"/>
      <c r="DK113" s="174"/>
      <c r="DL113" s="174"/>
      <c r="DM113" s="174"/>
    </row>
    <row r="114" spans="2:117" ht="30.75">
      <c r="B114" s="14"/>
      <c r="C114" s="7" t="s">
        <v>1734</v>
      </c>
      <c r="D114" s="7">
        <f t="shared" ref="D114:D145" si="8">E114+F114-1</f>
        <v>4</v>
      </c>
      <c r="E114" s="7">
        <v>0</v>
      </c>
      <c r="F114" s="7">
        <v>5</v>
      </c>
      <c r="G114" s="7" t="s">
        <v>1735</v>
      </c>
      <c r="H114" s="8" t="s">
        <v>1672</v>
      </c>
      <c r="I114" s="7" t="s">
        <v>1736</v>
      </c>
      <c r="J114" s="15" t="s">
        <v>1737</v>
      </c>
      <c r="K114" s="16" t="s">
        <v>1675</v>
      </c>
      <c r="L114" s="16">
        <v>1</v>
      </c>
      <c r="M114" s="7"/>
      <c r="N114" s="7"/>
      <c r="O114" s="8" t="s">
        <v>1738</v>
      </c>
      <c r="P114" s="8" t="s">
        <v>1540</v>
      </c>
      <c r="Q114" s="8"/>
      <c r="R114" s="373" t="s">
        <v>1739</v>
      </c>
      <c r="S114" s="80" t="s">
        <v>1740</v>
      </c>
      <c r="T114" s="209" t="s">
        <v>1468</v>
      </c>
      <c r="U114" s="331"/>
      <c r="V114" s="159"/>
      <c r="W114" s="159"/>
      <c r="X114" s="159"/>
      <c r="Y114" s="159"/>
      <c r="Z114" s="159"/>
      <c r="AA114" s="159"/>
      <c r="AB114" s="159"/>
      <c r="AC114" s="159"/>
      <c r="AD114" s="159"/>
      <c r="AE114" s="159"/>
      <c r="AF114" s="159"/>
      <c r="AG114" s="159"/>
      <c r="AH114" s="159"/>
      <c r="AI114" s="159"/>
      <c r="AJ114" s="159"/>
      <c r="AK114" s="159"/>
      <c r="AL114" s="159"/>
      <c r="AM114" s="159"/>
      <c r="AN114" s="159"/>
      <c r="AO114" s="159"/>
      <c r="AP114" s="159"/>
      <c r="AQ114" s="159"/>
      <c r="AR114" s="159"/>
      <c r="AS114" s="176"/>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59"/>
      <c r="BS114" s="159"/>
      <c r="BT114" s="159"/>
      <c r="BU114" s="159"/>
      <c r="BV114" s="159"/>
      <c r="BW114" s="159"/>
      <c r="BX114" s="159"/>
      <c r="BY114" s="159"/>
      <c r="BZ114" s="159"/>
      <c r="CA114" s="159"/>
      <c r="CB114" s="159"/>
      <c r="CC114" s="159"/>
      <c r="CD114" s="159"/>
      <c r="CE114" s="159"/>
      <c r="CF114" s="159"/>
      <c r="CG114" s="159"/>
      <c r="CH114" s="159"/>
      <c r="CI114" s="159"/>
      <c r="CJ114" s="159"/>
      <c r="CK114" s="159"/>
      <c r="CL114" s="159"/>
      <c r="CM114" s="159"/>
      <c r="CN114" s="159"/>
      <c r="CO114" s="159"/>
      <c r="CP114" s="174"/>
      <c r="CQ114" s="174"/>
      <c r="CR114" s="174"/>
      <c r="CS114" s="174"/>
      <c r="CT114" s="174"/>
      <c r="CU114" s="174"/>
      <c r="CV114" s="174"/>
      <c r="CW114" s="174"/>
      <c r="CX114" s="174"/>
      <c r="CY114" s="174"/>
      <c r="CZ114" s="174"/>
      <c r="DA114" s="174"/>
      <c r="DB114" s="174"/>
      <c r="DC114" s="174"/>
      <c r="DD114" s="174"/>
      <c r="DE114" s="174"/>
      <c r="DF114" s="174"/>
      <c r="DG114" s="174"/>
      <c r="DH114" s="174"/>
      <c r="DI114" s="174"/>
      <c r="DJ114" s="174"/>
      <c r="DK114" s="174"/>
      <c r="DL114" s="174"/>
      <c r="DM114" s="174"/>
    </row>
    <row r="115" spans="2:117">
      <c r="B115" s="14"/>
      <c r="C115" s="7" t="s">
        <v>1734</v>
      </c>
      <c r="D115" s="7">
        <f t="shared" si="8"/>
        <v>10</v>
      </c>
      <c r="E115" s="7">
        <f t="shared" ref="E115:E145" si="9">D114+1</f>
        <v>5</v>
      </c>
      <c r="F115" s="7">
        <v>6</v>
      </c>
      <c r="G115" s="7" t="s">
        <v>1735</v>
      </c>
      <c r="H115" s="8" t="s">
        <v>1672</v>
      </c>
      <c r="I115" s="347" t="s">
        <v>1741</v>
      </c>
      <c r="J115" s="15" t="s">
        <v>1737</v>
      </c>
      <c r="K115" s="16"/>
      <c r="L115" s="16"/>
      <c r="M115" s="7"/>
      <c r="N115" s="7"/>
      <c r="O115" s="8" t="s">
        <v>1742</v>
      </c>
      <c r="P115" s="8" t="s">
        <v>1540</v>
      </c>
      <c r="Q115" s="8"/>
      <c r="R115" s="373" t="s">
        <v>1739</v>
      </c>
      <c r="S115" s="80" t="s">
        <v>1743</v>
      </c>
      <c r="T115" s="209" t="s">
        <v>1468</v>
      </c>
      <c r="U115" s="331"/>
      <c r="V115" s="159"/>
      <c r="W115" s="159"/>
      <c r="X115" s="159"/>
      <c r="Y115" s="159"/>
      <c r="Z115" s="159"/>
      <c r="AA115" s="159"/>
      <c r="AB115" s="159"/>
      <c r="AC115" s="159"/>
      <c r="AD115" s="159"/>
      <c r="AE115" s="159"/>
      <c r="AF115" s="159"/>
      <c r="AG115" s="159"/>
      <c r="AH115" s="159"/>
      <c r="AI115" s="159"/>
      <c r="AJ115" s="159"/>
      <c r="AK115" s="159"/>
      <c r="AL115" s="159"/>
      <c r="AM115" s="159"/>
      <c r="AN115" s="159"/>
      <c r="AO115" s="159"/>
      <c r="AP115" s="159"/>
      <c r="AQ115" s="159"/>
      <c r="AR115" s="159"/>
      <c r="AS115" s="176"/>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59"/>
      <c r="BS115" s="159"/>
      <c r="BT115" s="159"/>
      <c r="BU115" s="159"/>
      <c r="BV115" s="159"/>
      <c r="BW115" s="159"/>
      <c r="BX115" s="159"/>
      <c r="BY115" s="159"/>
      <c r="BZ115" s="159"/>
      <c r="CA115" s="159"/>
      <c r="CB115" s="159"/>
      <c r="CC115" s="159"/>
      <c r="CD115" s="159"/>
      <c r="CE115" s="159"/>
      <c r="CF115" s="159"/>
      <c r="CG115" s="159"/>
      <c r="CH115" s="159"/>
      <c r="CI115" s="159"/>
      <c r="CJ115" s="159"/>
      <c r="CK115" s="159"/>
      <c r="CL115" s="159"/>
      <c r="CM115" s="159"/>
      <c r="CN115" s="159"/>
      <c r="CO115" s="159"/>
      <c r="CP115" s="174"/>
      <c r="CQ115" s="174"/>
      <c r="CR115" s="174"/>
      <c r="CS115" s="174"/>
      <c r="CT115" s="174"/>
      <c r="CU115" s="174"/>
      <c r="CV115" s="174"/>
      <c r="CW115" s="174"/>
      <c r="CX115" s="174"/>
      <c r="CY115" s="174"/>
      <c r="CZ115" s="174"/>
      <c r="DA115" s="174"/>
      <c r="DB115" s="174"/>
      <c r="DC115" s="174"/>
      <c r="DD115" s="174"/>
      <c r="DE115" s="174"/>
      <c r="DF115" s="174"/>
      <c r="DG115" s="174"/>
      <c r="DH115" s="174"/>
      <c r="DI115" s="174"/>
      <c r="DJ115" s="174"/>
      <c r="DK115" s="174"/>
      <c r="DL115" s="174"/>
      <c r="DM115" s="174"/>
    </row>
    <row r="116" spans="2:117">
      <c r="B116" s="14"/>
      <c r="C116" s="7" t="s">
        <v>1734</v>
      </c>
      <c r="D116" s="7">
        <f t="shared" si="8"/>
        <v>16</v>
      </c>
      <c r="E116" s="7">
        <f t="shared" si="9"/>
        <v>11</v>
      </c>
      <c r="F116" s="7">
        <v>6</v>
      </c>
      <c r="G116" s="7" t="s">
        <v>1735</v>
      </c>
      <c r="H116" s="8" t="s">
        <v>1672</v>
      </c>
      <c r="I116" s="347" t="s">
        <v>1744</v>
      </c>
      <c r="J116" s="15" t="s">
        <v>1737</v>
      </c>
      <c r="K116" s="16"/>
      <c r="L116" s="16"/>
      <c r="M116" s="7"/>
      <c r="N116" s="7"/>
      <c r="O116" s="8" t="s">
        <v>1742</v>
      </c>
      <c r="P116" s="8" t="s">
        <v>1540</v>
      </c>
      <c r="Q116" s="8" t="s">
        <v>1745</v>
      </c>
      <c r="R116" s="373" t="s">
        <v>1739</v>
      </c>
      <c r="S116" s="80" t="s">
        <v>1746</v>
      </c>
      <c r="T116" s="209" t="s">
        <v>1468</v>
      </c>
      <c r="U116" s="331"/>
      <c r="V116" s="159"/>
      <c r="W116" s="159"/>
      <c r="X116" s="159"/>
      <c r="Y116" s="159"/>
      <c r="Z116" s="159"/>
      <c r="AA116" s="159"/>
      <c r="AB116" s="159"/>
      <c r="AC116" s="159"/>
      <c r="AD116" s="159"/>
      <c r="AE116" s="159"/>
      <c r="AF116" s="159"/>
      <c r="AG116" s="159"/>
      <c r="AH116" s="159"/>
      <c r="AI116" s="159"/>
      <c r="AJ116" s="159"/>
      <c r="AK116" s="159"/>
      <c r="AL116" s="159"/>
      <c r="AM116" s="159"/>
      <c r="AN116" s="159"/>
      <c r="AO116" s="159"/>
      <c r="AP116" s="159"/>
      <c r="AQ116" s="159"/>
      <c r="AR116" s="159"/>
      <c r="AS116" s="176"/>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59"/>
      <c r="BS116" s="159"/>
      <c r="BT116" s="159"/>
      <c r="BU116" s="159"/>
      <c r="BV116" s="159"/>
      <c r="BW116" s="159"/>
      <c r="BX116" s="159"/>
      <c r="BY116" s="159"/>
      <c r="BZ116" s="159"/>
      <c r="CA116" s="159"/>
      <c r="CB116" s="159"/>
      <c r="CC116" s="159"/>
      <c r="CD116" s="159"/>
      <c r="CE116" s="159"/>
      <c r="CF116" s="159"/>
      <c r="CG116" s="159"/>
      <c r="CH116" s="159"/>
      <c r="CI116" s="159"/>
      <c r="CJ116" s="159"/>
      <c r="CK116" s="159"/>
      <c r="CL116" s="159"/>
      <c r="CM116" s="159"/>
      <c r="CN116" s="159"/>
      <c r="CO116" s="159"/>
      <c r="CP116" s="174"/>
      <c r="CQ116" s="174"/>
      <c r="CR116" s="174"/>
      <c r="CS116" s="174"/>
      <c r="CT116" s="174"/>
      <c r="CU116" s="174"/>
      <c r="CV116" s="174"/>
      <c r="CW116" s="174"/>
      <c r="CX116" s="174"/>
      <c r="CY116" s="174"/>
      <c r="CZ116" s="174"/>
      <c r="DA116" s="174"/>
      <c r="DB116" s="174"/>
      <c r="DC116" s="174"/>
      <c r="DD116" s="174"/>
      <c r="DE116" s="174"/>
      <c r="DF116" s="174"/>
      <c r="DG116" s="174"/>
      <c r="DH116" s="174"/>
      <c r="DI116" s="174"/>
      <c r="DJ116" s="174"/>
      <c r="DK116" s="174"/>
      <c r="DL116" s="174"/>
      <c r="DM116" s="174"/>
    </row>
    <row r="117" spans="2:117" ht="30.75">
      <c r="B117" s="14"/>
      <c r="C117" s="7" t="s">
        <v>1734</v>
      </c>
      <c r="D117" s="7">
        <f t="shared" si="8"/>
        <v>21</v>
      </c>
      <c r="E117" s="7">
        <f t="shared" si="9"/>
        <v>17</v>
      </c>
      <c r="F117" s="7">
        <v>5</v>
      </c>
      <c r="G117" s="7" t="s">
        <v>1735</v>
      </c>
      <c r="H117" s="8" t="s">
        <v>1672</v>
      </c>
      <c r="I117" s="347" t="s">
        <v>1747</v>
      </c>
      <c r="J117" s="15" t="s">
        <v>1737</v>
      </c>
      <c r="K117" s="16"/>
      <c r="L117" s="16"/>
      <c r="M117" s="7"/>
      <c r="N117" s="7"/>
      <c r="O117" s="8" t="s">
        <v>1748</v>
      </c>
      <c r="P117" s="8" t="s">
        <v>1540</v>
      </c>
      <c r="Q117" s="8"/>
      <c r="R117" s="373" t="s">
        <v>1739</v>
      </c>
      <c r="S117" s="80" t="s">
        <v>1749</v>
      </c>
      <c r="T117" s="209" t="s">
        <v>1468</v>
      </c>
      <c r="U117" s="331"/>
      <c r="V117" s="159"/>
      <c r="W117" s="159"/>
      <c r="X117" s="159"/>
      <c r="Y117" s="159"/>
      <c r="Z117" s="159"/>
      <c r="AA117" s="159"/>
      <c r="AB117" s="159"/>
      <c r="AC117" s="159"/>
      <c r="AD117" s="159"/>
      <c r="AE117" s="159"/>
      <c r="AF117" s="159"/>
      <c r="AG117" s="159"/>
      <c r="AH117" s="159"/>
      <c r="AI117" s="159"/>
      <c r="AJ117" s="159"/>
      <c r="AK117" s="159"/>
      <c r="AL117" s="159"/>
      <c r="AM117" s="159"/>
      <c r="AN117" s="159"/>
      <c r="AO117" s="159"/>
      <c r="AP117" s="159"/>
      <c r="AQ117" s="159"/>
      <c r="AR117" s="159"/>
      <c r="AS117" s="176"/>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59"/>
      <c r="BS117" s="159"/>
      <c r="BT117" s="159"/>
      <c r="BU117" s="159"/>
      <c r="BV117" s="159"/>
      <c r="BW117" s="159"/>
      <c r="BX117" s="159"/>
      <c r="BY117" s="159"/>
      <c r="BZ117" s="159"/>
      <c r="CA117" s="159"/>
      <c r="CB117" s="159"/>
      <c r="CC117" s="159"/>
      <c r="CD117" s="159"/>
      <c r="CE117" s="159"/>
      <c r="CF117" s="159"/>
      <c r="CG117" s="159"/>
      <c r="CH117" s="159"/>
      <c r="CI117" s="159"/>
      <c r="CJ117" s="159"/>
      <c r="CK117" s="159"/>
      <c r="CL117" s="159"/>
      <c r="CM117" s="159"/>
      <c r="CN117" s="159"/>
      <c r="CO117" s="159"/>
      <c r="CP117" s="174"/>
      <c r="CQ117" s="174"/>
      <c r="CR117" s="174"/>
      <c r="CS117" s="174"/>
      <c r="CT117" s="174"/>
      <c r="CU117" s="174"/>
      <c r="CV117" s="174"/>
      <c r="CW117" s="174"/>
      <c r="CX117" s="174"/>
      <c r="CY117" s="174"/>
      <c r="CZ117" s="174"/>
      <c r="DA117" s="174"/>
      <c r="DB117" s="174"/>
      <c r="DC117" s="174"/>
      <c r="DD117" s="174"/>
      <c r="DE117" s="174"/>
      <c r="DF117" s="174"/>
      <c r="DG117" s="174"/>
      <c r="DH117" s="174"/>
      <c r="DI117" s="174"/>
      <c r="DJ117" s="174"/>
      <c r="DK117" s="174"/>
      <c r="DL117" s="174"/>
      <c r="DM117" s="174"/>
    </row>
    <row r="118" spans="2:117">
      <c r="B118" s="14"/>
      <c r="C118" s="109" t="s">
        <v>1734</v>
      </c>
      <c r="D118" s="109">
        <f t="shared" si="8"/>
        <v>23</v>
      </c>
      <c r="E118" s="7">
        <f t="shared" si="9"/>
        <v>22</v>
      </c>
      <c r="F118" s="7">
        <v>2</v>
      </c>
      <c r="G118" s="7" t="s">
        <v>1735</v>
      </c>
      <c r="H118" s="8" t="s">
        <v>1672</v>
      </c>
      <c r="I118" s="7" t="s">
        <v>1750</v>
      </c>
      <c r="J118" s="15" t="s">
        <v>1737</v>
      </c>
      <c r="K118" s="16"/>
      <c r="L118" s="16"/>
      <c r="M118" s="7"/>
      <c r="N118" s="7"/>
      <c r="O118" s="8" t="s">
        <v>1751</v>
      </c>
      <c r="P118" s="8" t="s">
        <v>1540</v>
      </c>
      <c r="Q118" s="8"/>
      <c r="R118" s="373" t="s">
        <v>1739</v>
      </c>
      <c r="S118" s="80" t="s">
        <v>1752</v>
      </c>
      <c r="T118" s="209" t="s">
        <v>1468</v>
      </c>
      <c r="U118" s="331"/>
      <c r="V118" s="159"/>
      <c r="W118" s="159"/>
      <c r="X118" s="159"/>
      <c r="Y118" s="159"/>
      <c r="Z118" s="159"/>
      <c r="AA118" s="159"/>
      <c r="AB118" s="159"/>
      <c r="AC118" s="159"/>
      <c r="AD118" s="159"/>
      <c r="AE118" s="159"/>
      <c r="AF118" s="159"/>
      <c r="AG118" s="159"/>
      <c r="AH118" s="159"/>
      <c r="AI118" s="159"/>
      <c r="AJ118" s="159"/>
      <c r="AK118" s="159"/>
      <c r="AL118" s="159"/>
      <c r="AM118" s="159"/>
      <c r="AN118" s="159"/>
      <c r="AO118" s="159"/>
      <c r="AP118" s="159"/>
      <c r="AQ118" s="159"/>
      <c r="AR118" s="159"/>
      <c r="AS118" s="176"/>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59"/>
      <c r="BS118" s="159"/>
      <c r="BT118" s="159"/>
      <c r="BU118" s="159"/>
      <c r="BV118" s="159"/>
      <c r="BW118" s="159"/>
      <c r="BX118" s="159"/>
      <c r="BY118" s="159"/>
      <c r="BZ118" s="159"/>
      <c r="CA118" s="159"/>
      <c r="CB118" s="159"/>
      <c r="CC118" s="159"/>
      <c r="CD118" s="159"/>
      <c r="CE118" s="159"/>
      <c r="CF118" s="159"/>
      <c r="CG118" s="159"/>
      <c r="CH118" s="159"/>
      <c r="CI118" s="159"/>
      <c r="CJ118" s="159"/>
      <c r="CK118" s="159"/>
      <c r="CL118" s="159"/>
      <c r="CM118" s="159"/>
      <c r="CN118" s="159"/>
      <c r="CO118" s="159"/>
      <c r="CP118" s="174"/>
      <c r="CQ118" s="174"/>
      <c r="CR118" s="174"/>
      <c r="CS118" s="174"/>
      <c r="CT118" s="174"/>
      <c r="CU118" s="174"/>
      <c r="CV118" s="174"/>
      <c r="CW118" s="174"/>
      <c r="CX118" s="174"/>
      <c r="CY118" s="174"/>
      <c r="CZ118" s="174"/>
      <c r="DA118" s="174"/>
      <c r="DB118" s="174"/>
      <c r="DC118" s="174"/>
      <c r="DD118" s="174"/>
      <c r="DE118" s="174"/>
      <c r="DF118" s="174"/>
      <c r="DG118" s="174"/>
      <c r="DH118" s="174"/>
      <c r="DI118" s="174"/>
      <c r="DJ118" s="174"/>
      <c r="DK118" s="174"/>
      <c r="DL118" s="174"/>
      <c r="DM118" s="174"/>
    </row>
    <row r="119" spans="2:117">
      <c r="B119" s="14"/>
      <c r="C119" s="109" t="s">
        <v>1734</v>
      </c>
      <c r="D119" s="109">
        <f t="shared" si="8"/>
        <v>29</v>
      </c>
      <c r="E119" s="7">
        <f t="shared" si="9"/>
        <v>24</v>
      </c>
      <c r="F119" s="7">
        <v>6</v>
      </c>
      <c r="G119" s="7" t="s">
        <v>1735</v>
      </c>
      <c r="H119" s="8" t="s">
        <v>1672</v>
      </c>
      <c r="I119" s="7" t="s">
        <v>1753</v>
      </c>
      <c r="J119" s="15" t="s">
        <v>1737</v>
      </c>
      <c r="K119" s="16"/>
      <c r="L119" s="16"/>
      <c r="M119" s="7"/>
      <c r="N119" s="7"/>
      <c r="O119" s="8" t="s">
        <v>1754</v>
      </c>
      <c r="P119" s="8" t="s">
        <v>1540</v>
      </c>
      <c r="Q119" s="8"/>
      <c r="R119" s="373" t="s">
        <v>1739</v>
      </c>
      <c r="S119" s="80" t="s">
        <v>1755</v>
      </c>
      <c r="T119" s="209" t="s">
        <v>1468</v>
      </c>
      <c r="U119" s="331"/>
      <c r="V119" s="159"/>
      <c r="W119" s="159"/>
      <c r="X119" s="159"/>
      <c r="Y119" s="159"/>
      <c r="Z119" s="159"/>
      <c r="AA119" s="159"/>
      <c r="AB119" s="159"/>
      <c r="AC119" s="159"/>
      <c r="AD119" s="159"/>
      <c r="AE119" s="159"/>
      <c r="AF119" s="159"/>
      <c r="AG119" s="159"/>
      <c r="AH119" s="159"/>
      <c r="AI119" s="159"/>
      <c r="AJ119" s="159"/>
      <c r="AK119" s="159"/>
      <c r="AL119" s="159"/>
      <c r="AM119" s="159"/>
      <c r="AN119" s="159"/>
      <c r="AO119" s="159"/>
      <c r="AP119" s="159"/>
      <c r="AQ119" s="159"/>
      <c r="AR119" s="159"/>
      <c r="AS119" s="176"/>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59"/>
      <c r="BS119" s="159"/>
      <c r="BT119" s="159"/>
      <c r="BU119" s="159"/>
      <c r="BV119" s="159"/>
      <c r="BW119" s="159"/>
      <c r="BX119" s="159"/>
      <c r="BY119" s="159"/>
      <c r="BZ119" s="159"/>
      <c r="CA119" s="159"/>
      <c r="CB119" s="159"/>
      <c r="CC119" s="159"/>
      <c r="CD119" s="159"/>
      <c r="CE119" s="159"/>
      <c r="CF119" s="159"/>
      <c r="CG119" s="159"/>
      <c r="CH119" s="159"/>
      <c r="CI119" s="159"/>
      <c r="CJ119" s="159"/>
      <c r="CK119" s="159"/>
      <c r="CL119" s="159"/>
      <c r="CM119" s="159"/>
      <c r="CN119" s="159"/>
      <c r="CO119" s="159"/>
      <c r="CP119" s="174"/>
      <c r="CQ119" s="174"/>
      <c r="CR119" s="174"/>
      <c r="CS119" s="174"/>
      <c r="CT119" s="174"/>
      <c r="CU119" s="174"/>
      <c r="CV119" s="174"/>
      <c r="CW119" s="174"/>
      <c r="CX119" s="174"/>
      <c r="CY119" s="174"/>
      <c r="CZ119" s="174"/>
      <c r="DA119" s="174"/>
      <c r="DB119" s="174"/>
      <c r="DC119" s="174"/>
      <c r="DD119" s="174"/>
      <c r="DE119" s="174"/>
      <c r="DF119" s="174"/>
      <c r="DG119" s="174"/>
      <c r="DH119" s="174"/>
      <c r="DI119" s="174"/>
      <c r="DJ119" s="174"/>
      <c r="DK119" s="174"/>
      <c r="DL119" s="174"/>
      <c r="DM119" s="174"/>
    </row>
    <row r="120" spans="2:117">
      <c r="B120" s="14"/>
      <c r="C120" s="109" t="s">
        <v>1734</v>
      </c>
      <c r="D120" s="109">
        <f t="shared" si="8"/>
        <v>37</v>
      </c>
      <c r="E120" s="7">
        <f t="shared" si="9"/>
        <v>30</v>
      </c>
      <c r="F120" s="7">
        <v>8</v>
      </c>
      <c r="G120" s="7" t="s">
        <v>1735</v>
      </c>
      <c r="H120" s="8" t="s">
        <v>1672</v>
      </c>
      <c r="I120" s="7" t="s">
        <v>1756</v>
      </c>
      <c r="J120" s="15" t="s">
        <v>1737</v>
      </c>
      <c r="K120" s="16"/>
      <c r="L120" s="16"/>
      <c r="M120" s="7"/>
      <c r="N120" s="7"/>
      <c r="O120" s="8" t="s">
        <v>1757</v>
      </c>
      <c r="P120" s="8" t="s">
        <v>1540</v>
      </c>
      <c r="Q120" s="8"/>
      <c r="R120" s="373" t="s">
        <v>1739</v>
      </c>
      <c r="S120" s="80" t="s">
        <v>1758</v>
      </c>
      <c r="T120" s="209" t="s">
        <v>1468</v>
      </c>
      <c r="U120" s="331"/>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76"/>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59"/>
      <c r="BS120" s="159"/>
      <c r="BT120" s="159"/>
      <c r="BU120" s="159"/>
      <c r="BV120" s="159"/>
      <c r="BW120" s="159"/>
      <c r="BX120" s="159"/>
      <c r="BY120" s="159"/>
      <c r="BZ120" s="159"/>
      <c r="CA120" s="159"/>
      <c r="CB120" s="159"/>
      <c r="CC120" s="159"/>
      <c r="CD120" s="159"/>
      <c r="CE120" s="159"/>
      <c r="CF120" s="159"/>
      <c r="CG120" s="159"/>
      <c r="CH120" s="159"/>
      <c r="CI120" s="159"/>
      <c r="CJ120" s="159"/>
      <c r="CK120" s="159"/>
      <c r="CL120" s="159"/>
      <c r="CM120" s="159"/>
      <c r="CN120" s="159"/>
      <c r="CO120" s="159"/>
      <c r="CP120" s="174"/>
      <c r="CQ120" s="174"/>
      <c r="CR120" s="174"/>
      <c r="CS120" s="174"/>
      <c r="CT120" s="174"/>
      <c r="CU120" s="174"/>
      <c r="CV120" s="174"/>
      <c r="CW120" s="174"/>
      <c r="CX120" s="174"/>
      <c r="CY120" s="174"/>
      <c r="CZ120" s="174"/>
      <c r="DA120" s="174"/>
      <c r="DB120" s="174"/>
      <c r="DC120" s="174"/>
      <c r="DD120" s="174"/>
      <c r="DE120" s="174"/>
      <c r="DF120" s="174"/>
      <c r="DG120" s="174"/>
      <c r="DH120" s="174"/>
      <c r="DI120" s="174"/>
      <c r="DJ120" s="174"/>
      <c r="DK120" s="174"/>
      <c r="DL120" s="174"/>
      <c r="DM120" s="174"/>
    </row>
    <row r="121" spans="2:117" ht="30.75">
      <c r="B121" s="14"/>
      <c r="C121" s="109" t="s">
        <v>1734</v>
      </c>
      <c r="D121" s="109">
        <f t="shared" si="8"/>
        <v>43</v>
      </c>
      <c r="E121" s="7">
        <f>D120+1</f>
        <v>38</v>
      </c>
      <c r="F121" s="7">
        <v>6</v>
      </c>
      <c r="G121" s="7" t="s">
        <v>1735</v>
      </c>
      <c r="H121" s="8" t="s">
        <v>1672</v>
      </c>
      <c r="I121" s="7" t="s">
        <v>1759</v>
      </c>
      <c r="J121" s="15" t="s">
        <v>1737</v>
      </c>
      <c r="K121" s="16"/>
      <c r="L121" s="16"/>
      <c r="M121" s="7"/>
      <c r="N121" s="7"/>
      <c r="O121" s="8" t="s">
        <v>1754</v>
      </c>
      <c r="P121" s="8"/>
      <c r="Q121" s="8"/>
      <c r="R121" s="373" t="s">
        <v>1739</v>
      </c>
      <c r="S121" s="80" t="s">
        <v>1760</v>
      </c>
      <c r="T121" s="209" t="s">
        <v>1468</v>
      </c>
      <c r="U121" s="331"/>
      <c r="V121" s="159"/>
      <c r="W121" s="159"/>
      <c r="X121" s="159"/>
      <c r="Y121" s="159"/>
      <c r="Z121" s="159"/>
      <c r="AA121" s="159"/>
      <c r="AB121" s="159"/>
      <c r="AC121" s="159"/>
      <c r="AD121" s="159"/>
      <c r="AE121" s="159"/>
      <c r="AF121" s="159"/>
      <c r="AG121" s="159"/>
      <c r="AH121" s="159"/>
      <c r="AI121" s="159"/>
      <c r="AJ121" s="159"/>
      <c r="AK121" s="159"/>
      <c r="AL121" s="159"/>
      <c r="AM121" s="159"/>
      <c r="AN121" s="159"/>
      <c r="AO121" s="159"/>
      <c r="AP121" s="159"/>
      <c r="AQ121" s="159"/>
      <c r="AR121" s="159"/>
      <c r="AS121" s="176"/>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59"/>
      <c r="BS121" s="159"/>
      <c r="BT121" s="159"/>
      <c r="BU121" s="159"/>
      <c r="BV121" s="159"/>
      <c r="BW121" s="159"/>
      <c r="BX121" s="159"/>
      <c r="BY121" s="159"/>
      <c r="BZ121" s="159"/>
      <c r="CA121" s="159"/>
      <c r="CB121" s="159"/>
      <c r="CC121" s="159"/>
      <c r="CD121" s="159"/>
      <c r="CE121" s="159"/>
      <c r="CF121" s="159"/>
      <c r="CG121" s="159"/>
      <c r="CH121" s="159"/>
      <c r="CI121" s="159"/>
      <c r="CJ121" s="159"/>
      <c r="CK121" s="159"/>
      <c r="CL121" s="159"/>
      <c r="CM121" s="159"/>
      <c r="CN121" s="159"/>
      <c r="CO121" s="159"/>
      <c r="CP121" s="174"/>
      <c r="CQ121" s="174"/>
      <c r="CR121" s="174"/>
      <c r="CS121" s="174"/>
      <c r="CT121" s="174"/>
      <c r="CU121" s="174"/>
      <c r="CV121" s="174"/>
      <c r="CW121" s="174"/>
      <c r="CX121" s="174"/>
      <c r="CY121" s="174"/>
      <c r="CZ121" s="174"/>
      <c r="DA121" s="174"/>
      <c r="DB121" s="174"/>
      <c r="DC121" s="174"/>
      <c r="DD121" s="174"/>
      <c r="DE121" s="174"/>
      <c r="DF121" s="174"/>
      <c r="DG121" s="174"/>
      <c r="DH121" s="174"/>
      <c r="DI121" s="174"/>
      <c r="DJ121" s="174"/>
      <c r="DK121" s="174"/>
      <c r="DL121" s="174"/>
      <c r="DM121" s="174"/>
    </row>
    <row r="122" spans="2:117">
      <c r="B122" s="14"/>
      <c r="C122" s="123" t="s">
        <v>1734</v>
      </c>
      <c r="D122" s="123">
        <f t="shared" si="8"/>
        <v>46</v>
      </c>
      <c r="E122" s="348">
        <f t="shared" ref="E122:E127" si="10">D121+1</f>
        <v>44</v>
      </c>
      <c r="F122" s="348">
        <v>3</v>
      </c>
      <c r="G122" s="349" t="s">
        <v>1761</v>
      </c>
      <c r="H122" s="350" t="s">
        <v>1672</v>
      </c>
      <c r="I122" s="351" t="s">
        <v>1762</v>
      </c>
      <c r="J122" s="15" t="s">
        <v>1737</v>
      </c>
      <c r="K122" s="16"/>
      <c r="L122" s="16"/>
      <c r="M122" s="7"/>
      <c r="N122" s="7"/>
      <c r="O122" s="8" t="s">
        <v>1763</v>
      </c>
      <c r="P122" s="8" t="s">
        <v>1540</v>
      </c>
      <c r="Q122" s="8"/>
      <c r="R122" s="373" t="s">
        <v>1687</v>
      </c>
      <c r="S122" s="80" t="s">
        <v>1764</v>
      </c>
      <c r="T122" s="209" t="s">
        <v>1468</v>
      </c>
      <c r="U122" s="331"/>
      <c r="V122" s="159"/>
      <c r="W122" s="159"/>
      <c r="X122" s="159"/>
      <c r="Y122" s="159"/>
      <c r="Z122" s="159"/>
      <c r="AA122" s="159"/>
      <c r="AB122" s="159"/>
      <c r="AC122" s="159"/>
      <c r="AD122" s="159"/>
      <c r="AE122" s="159"/>
      <c r="AF122" s="159"/>
      <c r="AG122" s="159"/>
      <c r="AH122" s="159"/>
      <c r="AI122" s="159"/>
      <c r="AJ122" s="159"/>
      <c r="AK122" s="159"/>
      <c r="AL122" s="159"/>
      <c r="AM122" s="159"/>
      <c r="AN122" s="159"/>
      <c r="AO122" s="159"/>
      <c r="AP122" s="159"/>
      <c r="AQ122" s="159"/>
      <c r="AR122" s="159"/>
      <c r="AS122" s="176"/>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59"/>
      <c r="BS122" s="159"/>
      <c r="BT122" s="159"/>
      <c r="BU122" s="159"/>
      <c r="BV122" s="159"/>
      <c r="BW122" s="159"/>
      <c r="BX122" s="159"/>
      <c r="BY122" s="159"/>
      <c r="BZ122" s="159"/>
      <c r="CA122" s="159"/>
      <c r="CB122" s="159"/>
      <c r="CC122" s="159"/>
      <c r="CD122" s="159"/>
      <c r="CE122" s="159"/>
      <c r="CF122" s="159"/>
      <c r="CG122" s="159"/>
      <c r="CH122" s="159"/>
      <c r="CI122" s="159"/>
      <c r="CJ122" s="159"/>
      <c r="CK122" s="159"/>
      <c r="CL122" s="159"/>
      <c r="CM122" s="159"/>
      <c r="CN122" s="159"/>
      <c r="CO122" s="159"/>
      <c r="CP122" s="174"/>
      <c r="CQ122" s="174"/>
      <c r="CR122" s="174"/>
      <c r="CS122" s="174"/>
      <c r="CT122" s="174"/>
      <c r="CU122" s="174"/>
      <c r="CV122" s="174"/>
      <c r="CW122" s="174"/>
      <c r="CX122" s="174"/>
      <c r="CY122" s="174"/>
      <c r="CZ122" s="174"/>
      <c r="DA122" s="174"/>
      <c r="DB122" s="174"/>
      <c r="DC122" s="174"/>
      <c r="DD122" s="174"/>
      <c r="DE122" s="174"/>
      <c r="DF122" s="174"/>
      <c r="DG122" s="174"/>
      <c r="DH122" s="174"/>
      <c r="DI122" s="174"/>
      <c r="DJ122" s="174"/>
      <c r="DK122" s="174"/>
      <c r="DL122" s="174"/>
      <c r="DM122" s="174"/>
    </row>
    <row r="123" spans="2:117">
      <c r="B123" s="14"/>
      <c r="C123" s="123" t="s">
        <v>1734</v>
      </c>
      <c r="D123" s="123">
        <f t="shared" si="8"/>
        <v>48</v>
      </c>
      <c r="E123" s="348">
        <f t="shared" si="10"/>
        <v>47</v>
      </c>
      <c r="F123" s="348">
        <v>2</v>
      </c>
      <c r="G123" s="349" t="s">
        <v>1761</v>
      </c>
      <c r="H123" s="350" t="s">
        <v>1672</v>
      </c>
      <c r="I123" s="351" t="s">
        <v>1765</v>
      </c>
      <c r="J123" s="15" t="s">
        <v>1737</v>
      </c>
      <c r="K123" s="16"/>
      <c r="L123" s="16"/>
      <c r="M123" s="7"/>
      <c r="N123" s="7"/>
      <c r="O123" s="8" t="s">
        <v>1766</v>
      </c>
      <c r="P123" s="8" t="s">
        <v>1540</v>
      </c>
      <c r="Q123" s="8"/>
      <c r="R123" s="373" t="s">
        <v>1687</v>
      </c>
      <c r="S123" s="80" t="s">
        <v>1767</v>
      </c>
      <c r="T123" s="209" t="s">
        <v>1468</v>
      </c>
      <c r="U123" s="331"/>
      <c r="V123" s="159"/>
      <c r="W123" s="159"/>
      <c r="X123" s="159"/>
      <c r="Y123" s="159"/>
      <c r="Z123" s="159"/>
      <c r="AA123" s="159"/>
      <c r="AB123" s="159"/>
      <c r="AC123" s="159"/>
      <c r="AD123" s="159"/>
      <c r="AE123" s="159"/>
      <c r="AF123" s="159"/>
      <c r="AG123" s="159"/>
      <c r="AH123" s="159"/>
      <c r="AI123" s="159"/>
      <c r="AJ123" s="159"/>
      <c r="AK123" s="159"/>
      <c r="AL123" s="159"/>
      <c r="AM123" s="159"/>
      <c r="AN123" s="159"/>
      <c r="AO123" s="159"/>
      <c r="AP123" s="159"/>
      <c r="AQ123" s="159"/>
      <c r="AR123" s="159"/>
      <c r="AS123" s="176"/>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59"/>
      <c r="BS123" s="159"/>
      <c r="BT123" s="159"/>
      <c r="BU123" s="159"/>
      <c r="BV123" s="159"/>
      <c r="BW123" s="159"/>
      <c r="BX123" s="159"/>
      <c r="BY123" s="159"/>
      <c r="BZ123" s="159"/>
      <c r="CA123" s="159"/>
      <c r="CB123" s="159"/>
      <c r="CC123" s="159"/>
      <c r="CD123" s="159"/>
      <c r="CE123" s="159"/>
      <c r="CF123" s="159"/>
      <c r="CG123" s="159"/>
      <c r="CH123" s="159"/>
      <c r="CI123" s="159"/>
      <c r="CJ123" s="159"/>
      <c r="CK123" s="159"/>
      <c r="CL123" s="159"/>
      <c r="CM123" s="159"/>
      <c r="CN123" s="159"/>
      <c r="CO123" s="159"/>
      <c r="CP123" s="174"/>
      <c r="CQ123" s="174"/>
      <c r="CR123" s="174"/>
      <c r="CS123" s="174"/>
      <c r="CT123" s="174"/>
      <c r="CU123" s="174"/>
      <c r="CV123" s="174"/>
      <c r="CW123" s="174"/>
      <c r="CX123" s="174"/>
      <c r="CY123" s="174"/>
      <c r="CZ123" s="174"/>
      <c r="DA123" s="174"/>
      <c r="DB123" s="174"/>
      <c r="DC123" s="174"/>
      <c r="DD123" s="174"/>
      <c r="DE123" s="174"/>
      <c r="DF123" s="174"/>
      <c r="DG123" s="174"/>
      <c r="DH123" s="174"/>
      <c r="DI123" s="174"/>
      <c r="DJ123" s="174"/>
      <c r="DK123" s="174"/>
      <c r="DL123" s="174"/>
      <c r="DM123" s="174"/>
    </row>
    <row r="124" spans="2:117">
      <c r="B124" s="14"/>
      <c r="C124" s="123" t="s">
        <v>1734</v>
      </c>
      <c r="D124" s="123">
        <f t="shared" si="8"/>
        <v>51</v>
      </c>
      <c r="E124" s="348">
        <f t="shared" si="10"/>
        <v>49</v>
      </c>
      <c r="F124" s="348">
        <v>3</v>
      </c>
      <c r="G124" s="349" t="s">
        <v>1761</v>
      </c>
      <c r="H124" s="350" t="s">
        <v>1672</v>
      </c>
      <c r="I124" s="351" t="s">
        <v>1768</v>
      </c>
      <c r="J124" s="15" t="s">
        <v>1737</v>
      </c>
      <c r="K124" s="16"/>
      <c r="L124" s="16"/>
      <c r="M124" s="7"/>
      <c r="N124" s="7"/>
      <c r="O124" s="8" t="s">
        <v>1769</v>
      </c>
      <c r="P124" s="8" t="s">
        <v>1540</v>
      </c>
      <c r="Q124" s="8"/>
      <c r="R124" s="373" t="s">
        <v>1687</v>
      </c>
      <c r="S124" s="80" t="s">
        <v>1770</v>
      </c>
      <c r="T124" s="209" t="s">
        <v>1468</v>
      </c>
      <c r="U124" s="331"/>
      <c r="V124" s="159"/>
      <c r="W124" s="159"/>
      <c r="X124" s="159"/>
      <c r="Y124" s="159"/>
      <c r="Z124" s="159"/>
      <c r="AA124" s="159"/>
      <c r="AB124" s="159"/>
      <c r="AC124" s="159"/>
      <c r="AD124" s="159"/>
      <c r="AE124" s="159"/>
      <c r="AF124" s="159"/>
      <c r="AG124" s="159"/>
      <c r="AH124" s="159"/>
      <c r="AI124" s="159"/>
      <c r="AJ124" s="159"/>
      <c r="AK124" s="159"/>
      <c r="AL124" s="159"/>
      <c r="AM124" s="159"/>
      <c r="AN124" s="159"/>
      <c r="AO124" s="159"/>
      <c r="AP124" s="159"/>
      <c r="AQ124" s="159"/>
      <c r="AR124" s="159"/>
      <c r="AS124" s="176"/>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59"/>
      <c r="BS124" s="159"/>
      <c r="BT124" s="159"/>
      <c r="BU124" s="159"/>
      <c r="BV124" s="159"/>
      <c r="BW124" s="159"/>
      <c r="BX124" s="159"/>
      <c r="BY124" s="159"/>
      <c r="BZ124" s="159"/>
      <c r="CA124" s="159"/>
      <c r="CB124" s="159"/>
      <c r="CC124" s="159"/>
      <c r="CD124" s="159"/>
      <c r="CE124" s="159"/>
      <c r="CF124" s="159"/>
      <c r="CG124" s="159"/>
      <c r="CH124" s="159"/>
      <c r="CI124" s="159"/>
      <c r="CJ124" s="159"/>
      <c r="CK124" s="159"/>
      <c r="CL124" s="159"/>
      <c r="CM124" s="159"/>
      <c r="CN124" s="159"/>
      <c r="CO124" s="159"/>
      <c r="CP124" s="174"/>
      <c r="CQ124" s="174"/>
      <c r="CR124" s="174"/>
      <c r="CS124" s="174"/>
      <c r="CT124" s="174"/>
      <c r="CU124" s="174"/>
      <c r="CV124" s="174"/>
      <c r="CW124" s="174"/>
      <c r="CX124" s="174"/>
      <c r="CY124" s="174"/>
      <c r="CZ124" s="174"/>
      <c r="DA124" s="174"/>
      <c r="DB124" s="174"/>
      <c r="DC124" s="174"/>
      <c r="DD124" s="174"/>
      <c r="DE124" s="174"/>
      <c r="DF124" s="174"/>
      <c r="DG124" s="174"/>
      <c r="DH124" s="174"/>
      <c r="DI124" s="174"/>
      <c r="DJ124" s="174"/>
      <c r="DK124" s="174"/>
      <c r="DL124" s="174"/>
      <c r="DM124" s="174"/>
    </row>
    <row r="125" spans="2:117" s="13" customFormat="1">
      <c r="B125" s="23"/>
      <c r="C125" s="123" t="s">
        <v>1734</v>
      </c>
      <c r="D125" s="123">
        <f t="shared" si="8"/>
        <v>53</v>
      </c>
      <c r="E125" s="348">
        <f t="shared" si="10"/>
        <v>52</v>
      </c>
      <c r="F125" s="348">
        <v>2</v>
      </c>
      <c r="G125" s="349" t="s">
        <v>1761</v>
      </c>
      <c r="H125" s="350" t="s">
        <v>1771</v>
      </c>
      <c r="I125" s="351" t="s">
        <v>1772</v>
      </c>
      <c r="J125" s="15" t="s">
        <v>1737</v>
      </c>
      <c r="K125" s="16"/>
      <c r="L125" s="16"/>
      <c r="M125" s="7"/>
      <c r="N125" s="7"/>
      <c r="O125" s="8" t="s">
        <v>1766</v>
      </c>
      <c r="P125" s="8"/>
      <c r="Q125" s="8"/>
      <c r="R125" s="373" t="s">
        <v>1687</v>
      </c>
      <c r="S125" s="80" t="s">
        <v>1773</v>
      </c>
      <c r="T125" s="209" t="s">
        <v>1468</v>
      </c>
      <c r="U125" s="331"/>
      <c r="V125" s="170"/>
      <c r="W125" s="170"/>
      <c r="X125" s="170"/>
      <c r="Y125" s="170"/>
      <c r="Z125" s="170"/>
      <c r="AA125" s="170"/>
      <c r="AB125" s="170"/>
      <c r="AC125" s="170"/>
      <c r="AD125" s="170"/>
      <c r="AE125" s="170"/>
      <c r="AF125" s="170"/>
      <c r="AG125" s="170"/>
      <c r="AH125" s="170"/>
      <c r="AI125" s="170"/>
      <c r="AJ125" s="170"/>
      <c r="AK125" s="170"/>
      <c r="AL125" s="170"/>
      <c r="AM125" s="170"/>
      <c r="AN125" s="170"/>
      <c r="AO125" s="170"/>
      <c r="AP125" s="170"/>
      <c r="AQ125" s="170"/>
      <c r="AR125" s="170"/>
      <c r="AS125" s="177"/>
      <c r="AT125" s="175"/>
      <c r="AU125" s="175"/>
      <c r="AV125" s="175"/>
      <c r="AW125" s="175"/>
      <c r="AX125" s="175"/>
      <c r="AY125" s="175"/>
      <c r="AZ125" s="175"/>
      <c r="BA125" s="175"/>
      <c r="BB125" s="175"/>
      <c r="BC125" s="175"/>
      <c r="BD125" s="175"/>
      <c r="BE125" s="175"/>
      <c r="BF125" s="175"/>
      <c r="BG125" s="175"/>
      <c r="BH125" s="175"/>
      <c r="BI125" s="175"/>
      <c r="BJ125" s="175"/>
      <c r="BK125" s="175"/>
      <c r="BL125" s="175"/>
      <c r="BM125" s="175"/>
      <c r="BN125" s="175"/>
      <c r="BO125" s="175"/>
      <c r="BP125" s="175"/>
      <c r="BQ125" s="175"/>
      <c r="BR125" s="170"/>
      <c r="BS125" s="170"/>
      <c r="BT125" s="170"/>
      <c r="BU125" s="170"/>
      <c r="BV125" s="170"/>
      <c r="BW125" s="170"/>
      <c r="BX125" s="170"/>
      <c r="BY125" s="170"/>
      <c r="BZ125" s="170"/>
      <c r="CA125" s="170"/>
      <c r="CB125" s="170"/>
      <c r="CC125" s="170"/>
      <c r="CD125" s="170"/>
      <c r="CE125" s="170"/>
      <c r="CF125" s="170"/>
      <c r="CG125" s="170"/>
      <c r="CH125" s="170"/>
      <c r="CI125" s="170"/>
      <c r="CJ125" s="170"/>
      <c r="CK125" s="170"/>
      <c r="CL125" s="170"/>
      <c r="CM125" s="170"/>
      <c r="CN125" s="170"/>
      <c r="CO125" s="170"/>
      <c r="CP125" s="175"/>
      <c r="CQ125" s="175"/>
      <c r="CR125" s="175"/>
      <c r="CS125" s="175"/>
      <c r="CT125" s="175"/>
      <c r="CU125" s="175"/>
      <c r="CV125" s="175"/>
      <c r="CW125" s="175"/>
      <c r="CX125" s="175"/>
      <c r="CY125" s="175"/>
      <c r="CZ125" s="175"/>
      <c r="DA125" s="175"/>
      <c r="DB125" s="175"/>
      <c r="DC125" s="175"/>
      <c r="DD125" s="175"/>
      <c r="DE125" s="175"/>
      <c r="DF125" s="175"/>
      <c r="DG125" s="175"/>
      <c r="DH125" s="175"/>
      <c r="DI125" s="175"/>
      <c r="DJ125" s="175"/>
      <c r="DK125" s="175"/>
      <c r="DL125" s="175"/>
      <c r="DM125" s="175"/>
    </row>
    <row r="126" spans="2:117" s="13" customFormat="1">
      <c r="B126" s="23"/>
      <c r="C126" s="123" t="s">
        <v>1734</v>
      </c>
      <c r="D126" s="123">
        <f t="shared" si="8"/>
        <v>57</v>
      </c>
      <c r="E126" s="348">
        <f t="shared" si="10"/>
        <v>54</v>
      </c>
      <c r="F126" s="348">
        <v>4</v>
      </c>
      <c r="G126" s="349" t="s">
        <v>1761</v>
      </c>
      <c r="H126" s="350" t="s">
        <v>1672</v>
      </c>
      <c r="I126" s="351" t="s">
        <v>1774</v>
      </c>
      <c r="J126" s="15" t="s">
        <v>1737</v>
      </c>
      <c r="K126" s="16"/>
      <c r="L126" s="16"/>
      <c r="M126" s="7"/>
      <c r="N126" s="7"/>
      <c r="O126" s="8" t="s">
        <v>1775</v>
      </c>
      <c r="P126" s="8"/>
      <c r="Q126" s="8"/>
      <c r="R126" s="373" t="s">
        <v>1687</v>
      </c>
      <c r="S126" s="352" t="s">
        <v>1776</v>
      </c>
      <c r="T126" s="209" t="s">
        <v>1468</v>
      </c>
      <c r="U126" s="331"/>
      <c r="V126" s="170"/>
      <c r="W126" s="170"/>
      <c r="X126" s="170"/>
      <c r="Y126" s="170"/>
      <c r="Z126" s="170"/>
      <c r="AA126" s="170"/>
      <c r="AB126" s="170"/>
      <c r="AC126" s="170"/>
      <c r="AD126" s="170"/>
      <c r="AE126" s="170"/>
      <c r="AF126" s="170"/>
      <c r="AG126" s="170"/>
      <c r="AH126" s="170"/>
      <c r="AI126" s="170"/>
      <c r="AJ126" s="170"/>
      <c r="AK126" s="170"/>
      <c r="AL126" s="170"/>
      <c r="AM126" s="170"/>
      <c r="AN126" s="170"/>
      <c r="AO126" s="170"/>
      <c r="AP126" s="170"/>
      <c r="AQ126" s="170"/>
      <c r="AR126" s="170"/>
      <c r="AS126" s="177"/>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c r="BR126" s="170"/>
      <c r="BS126" s="170"/>
      <c r="BT126" s="170"/>
      <c r="BU126" s="170"/>
      <c r="BV126" s="170"/>
      <c r="BW126" s="170"/>
      <c r="BX126" s="170"/>
      <c r="BY126" s="170"/>
      <c r="BZ126" s="170"/>
      <c r="CA126" s="170"/>
      <c r="CB126" s="170"/>
      <c r="CC126" s="170"/>
      <c r="CD126" s="170"/>
      <c r="CE126" s="170"/>
      <c r="CF126" s="170"/>
      <c r="CG126" s="170"/>
      <c r="CH126" s="170"/>
      <c r="CI126" s="170"/>
      <c r="CJ126" s="170"/>
      <c r="CK126" s="170"/>
      <c r="CL126" s="170"/>
      <c r="CM126" s="170"/>
      <c r="CN126" s="170"/>
      <c r="CO126" s="170"/>
      <c r="CP126" s="175"/>
      <c r="CQ126" s="175"/>
      <c r="CR126" s="175"/>
      <c r="CS126" s="175"/>
      <c r="CT126" s="175"/>
      <c r="CU126" s="175"/>
      <c r="CV126" s="175"/>
      <c r="CW126" s="175"/>
      <c r="CX126" s="175"/>
      <c r="CY126" s="175"/>
      <c r="CZ126" s="175"/>
      <c r="DA126" s="175"/>
      <c r="DB126" s="175"/>
      <c r="DC126" s="175"/>
      <c r="DD126" s="175"/>
      <c r="DE126" s="175"/>
      <c r="DF126" s="175"/>
      <c r="DG126" s="175"/>
      <c r="DH126" s="175"/>
      <c r="DI126" s="175"/>
      <c r="DJ126" s="175"/>
      <c r="DK126" s="175"/>
      <c r="DL126" s="175"/>
      <c r="DM126" s="175"/>
    </row>
    <row r="127" spans="2:117" s="13" customFormat="1">
      <c r="B127" s="23"/>
      <c r="C127" s="123" t="s">
        <v>1734</v>
      </c>
      <c r="D127" s="123">
        <f t="shared" si="8"/>
        <v>61</v>
      </c>
      <c r="E127" s="348">
        <f t="shared" si="10"/>
        <v>58</v>
      </c>
      <c r="F127" s="348">
        <v>4</v>
      </c>
      <c r="G127" s="349" t="s">
        <v>1761</v>
      </c>
      <c r="H127" s="350" t="s">
        <v>1672</v>
      </c>
      <c r="I127" s="351" t="s">
        <v>1777</v>
      </c>
      <c r="J127" s="15" t="s">
        <v>1737</v>
      </c>
      <c r="K127" s="16"/>
      <c r="L127" s="16"/>
      <c r="M127" s="7"/>
      <c r="N127" s="7"/>
      <c r="O127" s="8" t="s">
        <v>1775</v>
      </c>
      <c r="P127" s="8"/>
      <c r="Q127" s="8"/>
      <c r="R127" s="373" t="s">
        <v>1687</v>
      </c>
      <c r="S127" s="80" t="s">
        <v>1778</v>
      </c>
      <c r="T127" s="209" t="s">
        <v>1468</v>
      </c>
      <c r="U127" s="331"/>
      <c r="V127" s="170"/>
      <c r="W127" s="170"/>
      <c r="X127" s="170"/>
      <c r="Y127" s="170"/>
      <c r="Z127" s="170"/>
      <c r="AA127" s="170"/>
      <c r="AB127" s="170"/>
      <c r="AC127" s="170"/>
      <c r="AD127" s="170"/>
      <c r="AE127" s="170"/>
      <c r="AF127" s="170"/>
      <c r="AG127" s="170"/>
      <c r="AH127" s="170"/>
      <c r="AI127" s="170"/>
      <c r="AJ127" s="170"/>
      <c r="AK127" s="170"/>
      <c r="AL127" s="170"/>
      <c r="AM127" s="170"/>
      <c r="AN127" s="170"/>
      <c r="AO127" s="170"/>
      <c r="AP127" s="170"/>
      <c r="AQ127" s="170"/>
      <c r="AR127" s="170"/>
      <c r="AS127" s="177"/>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c r="BR127" s="170"/>
      <c r="BS127" s="170"/>
      <c r="BT127" s="170"/>
      <c r="BU127" s="170"/>
      <c r="BV127" s="170"/>
      <c r="BW127" s="170"/>
      <c r="BX127" s="170"/>
      <c r="BY127" s="170"/>
      <c r="BZ127" s="170"/>
      <c r="CA127" s="170"/>
      <c r="CB127" s="170"/>
      <c r="CC127" s="170"/>
      <c r="CD127" s="170"/>
      <c r="CE127" s="170"/>
      <c r="CF127" s="170"/>
      <c r="CG127" s="170"/>
      <c r="CH127" s="170"/>
      <c r="CI127" s="170"/>
      <c r="CJ127" s="170"/>
      <c r="CK127" s="170"/>
      <c r="CL127" s="170"/>
      <c r="CM127" s="170"/>
      <c r="CN127" s="170"/>
      <c r="CO127" s="170"/>
      <c r="CP127" s="175"/>
      <c r="CQ127" s="175"/>
      <c r="CR127" s="175"/>
      <c r="CS127" s="175"/>
      <c r="CT127" s="175"/>
      <c r="CU127" s="175"/>
      <c r="CV127" s="175"/>
      <c r="CW127" s="175"/>
      <c r="CX127" s="175"/>
      <c r="CY127" s="175"/>
      <c r="CZ127" s="175"/>
      <c r="DA127" s="175"/>
      <c r="DB127" s="175"/>
      <c r="DC127" s="175"/>
      <c r="DD127" s="175"/>
      <c r="DE127" s="175"/>
      <c r="DF127" s="175"/>
      <c r="DG127" s="175"/>
      <c r="DH127" s="175"/>
      <c r="DI127" s="175"/>
      <c r="DJ127" s="175"/>
      <c r="DK127" s="175"/>
      <c r="DL127" s="175"/>
      <c r="DM127" s="175"/>
    </row>
    <row r="128" spans="2:117" s="13" customFormat="1">
      <c r="B128" s="23"/>
      <c r="C128" s="123" t="s">
        <v>1734</v>
      </c>
      <c r="D128" s="123">
        <f t="shared" si="8"/>
        <v>65</v>
      </c>
      <c r="E128" s="348">
        <f>D127+1</f>
        <v>62</v>
      </c>
      <c r="F128" s="348">
        <v>4</v>
      </c>
      <c r="G128" s="349" t="s">
        <v>1761</v>
      </c>
      <c r="H128" s="350" t="s">
        <v>1672</v>
      </c>
      <c r="I128" s="351" t="s">
        <v>1779</v>
      </c>
      <c r="J128" s="15" t="s">
        <v>1737</v>
      </c>
      <c r="K128" s="16"/>
      <c r="L128" s="16"/>
      <c r="M128" s="7"/>
      <c r="N128" s="7"/>
      <c r="O128" s="8" t="s">
        <v>1775</v>
      </c>
      <c r="P128" s="8"/>
      <c r="Q128" s="8"/>
      <c r="R128" s="373" t="s">
        <v>1687</v>
      </c>
      <c r="S128" s="80" t="s">
        <v>1780</v>
      </c>
      <c r="T128" s="209" t="s">
        <v>1468</v>
      </c>
      <c r="U128" s="331"/>
      <c r="V128" s="170"/>
      <c r="W128" s="170"/>
      <c r="X128" s="170"/>
      <c r="Y128" s="170"/>
      <c r="Z128" s="170"/>
      <c r="AA128" s="170"/>
      <c r="AB128" s="170"/>
      <c r="AC128" s="170"/>
      <c r="AD128" s="170"/>
      <c r="AE128" s="170"/>
      <c r="AF128" s="170"/>
      <c r="AG128" s="170"/>
      <c r="AH128" s="170"/>
      <c r="AI128" s="170"/>
      <c r="AJ128" s="170"/>
      <c r="AK128" s="170"/>
      <c r="AL128" s="170"/>
      <c r="AM128" s="170"/>
      <c r="AN128" s="170"/>
      <c r="AO128" s="170"/>
      <c r="AP128" s="170"/>
      <c r="AQ128" s="170"/>
      <c r="AR128" s="170"/>
      <c r="AS128" s="177"/>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c r="BR128" s="170"/>
      <c r="BS128" s="170"/>
      <c r="BT128" s="170"/>
      <c r="BU128" s="170"/>
      <c r="BV128" s="170"/>
      <c r="BW128" s="170"/>
      <c r="BX128" s="170"/>
      <c r="BY128" s="170"/>
      <c r="BZ128" s="170"/>
      <c r="CA128" s="170"/>
      <c r="CB128" s="170"/>
      <c r="CC128" s="170"/>
      <c r="CD128" s="170"/>
      <c r="CE128" s="170"/>
      <c r="CF128" s="170"/>
      <c r="CG128" s="170"/>
      <c r="CH128" s="170"/>
      <c r="CI128" s="170"/>
      <c r="CJ128" s="170"/>
      <c r="CK128" s="170"/>
      <c r="CL128" s="170"/>
      <c r="CM128" s="170"/>
      <c r="CN128" s="170"/>
      <c r="CO128" s="170"/>
      <c r="CP128" s="175"/>
      <c r="CQ128" s="175"/>
      <c r="CR128" s="175"/>
      <c r="CS128" s="175"/>
      <c r="CT128" s="175"/>
      <c r="CU128" s="175"/>
      <c r="CV128" s="175"/>
      <c r="CW128" s="175"/>
      <c r="CX128" s="175"/>
      <c r="CY128" s="175"/>
      <c r="CZ128" s="175"/>
      <c r="DA128" s="175"/>
      <c r="DB128" s="175"/>
      <c r="DC128" s="175"/>
      <c r="DD128" s="175"/>
      <c r="DE128" s="175"/>
      <c r="DF128" s="175"/>
      <c r="DG128" s="175"/>
      <c r="DH128" s="175"/>
      <c r="DI128" s="175"/>
      <c r="DJ128" s="175"/>
      <c r="DK128" s="175"/>
      <c r="DL128" s="175"/>
      <c r="DM128" s="175"/>
    </row>
    <row r="129" spans="2:117" s="13" customFormat="1">
      <c r="B129" s="23"/>
      <c r="C129" s="123" t="s">
        <v>1734</v>
      </c>
      <c r="D129" s="123">
        <f>E129+F129-1</f>
        <v>71</v>
      </c>
      <c r="E129" s="348">
        <f>D128+1</f>
        <v>66</v>
      </c>
      <c r="F129" s="348">
        <v>6</v>
      </c>
      <c r="G129" s="353" t="s">
        <v>252</v>
      </c>
      <c r="H129" s="354" t="s">
        <v>1672</v>
      </c>
      <c r="I129" s="355"/>
      <c r="J129" s="15" t="s">
        <v>1737</v>
      </c>
      <c r="K129" s="16"/>
      <c r="L129" s="16"/>
      <c r="M129" s="7"/>
      <c r="N129" s="7"/>
      <c r="O129" s="8"/>
      <c r="P129" s="8"/>
      <c r="Q129" s="8"/>
      <c r="R129" s="373" t="s">
        <v>1687</v>
      </c>
      <c r="S129" s="80"/>
      <c r="T129" s="209" t="s">
        <v>1468</v>
      </c>
      <c r="U129" s="331"/>
      <c r="V129" s="170"/>
      <c r="W129" s="170"/>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7"/>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c r="BR129" s="170"/>
      <c r="BS129" s="170"/>
      <c r="BT129" s="170"/>
      <c r="BU129" s="170"/>
      <c r="BV129" s="170"/>
      <c r="BW129" s="170"/>
      <c r="BX129" s="170"/>
      <c r="BY129" s="170"/>
      <c r="BZ129" s="170"/>
      <c r="CA129" s="170"/>
      <c r="CB129" s="170"/>
      <c r="CC129" s="170"/>
      <c r="CD129" s="170"/>
      <c r="CE129" s="170"/>
      <c r="CF129" s="170"/>
      <c r="CG129" s="170"/>
      <c r="CH129" s="170"/>
      <c r="CI129" s="170"/>
      <c r="CJ129" s="170"/>
      <c r="CK129" s="170"/>
      <c r="CL129" s="170"/>
      <c r="CM129" s="170"/>
      <c r="CN129" s="170"/>
      <c r="CO129" s="170"/>
      <c r="CP129" s="175"/>
      <c r="CQ129" s="175"/>
      <c r="CR129" s="175"/>
      <c r="CS129" s="175"/>
      <c r="CT129" s="175"/>
      <c r="CU129" s="175"/>
      <c r="CV129" s="175"/>
      <c r="CW129" s="175"/>
      <c r="CX129" s="175"/>
      <c r="CY129" s="175"/>
      <c r="CZ129" s="175"/>
      <c r="DA129" s="175"/>
      <c r="DB129" s="175"/>
      <c r="DC129" s="175"/>
      <c r="DD129" s="175"/>
      <c r="DE129" s="175"/>
      <c r="DF129" s="175"/>
      <c r="DG129" s="175"/>
      <c r="DH129" s="175"/>
      <c r="DI129" s="175"/>
      <c r="DJ129" s="175"/>
      <c r="DK129" s="175"/>
      <c r="DL129" s="175"/>
      <c r="DM129" s="175"/>
    </row>
    <row r="130" spans="2:117" ht="45.75">
      <c r="B130" s="14"/>
      <c r="C130" s="7" t="s">
        <v>1734</v>
      </c>
      <c r="D130" s="123">
        <f>E130+F130-1</f>
        <v>77</v>
      </c>
      <c r="E130" s="348">
        <f>D129+1</f>
        <v>72</v>
      </c>
      <c r="F130" s="348">
        <v>6</v>
      </c>
      <c r="G130" s="7" t="s">
        <v>1781</v>
      </c>
      <c r="H130" s="8" t="s">
        <v>1672</v>
      </c>
      <c r="I130" s="7" t="s">
        <v>1782</v>
      </c>
      <c r="J130" s="15" t="s">
        <v>1737</v>
      </c>
      <c r="K130" s="16"/>
      <c r="L130" s="16"/>
      <c r="M130" s="7" t="s">
        <v>1783</v>
      </c>
      <c r="N130" s="7"/>
      <c r="O130" s="289" t="s">
        <v>1742</v>
      </c>
      <c r="P130" s="8" t="s">
        <v>1540</v>
      </c>
      <c r="Q130" s="8"/>
      <c r="R130" s="373" t="s">
        <v>1739</v>
      </c>
      <c r="S130" s="80" t="s">
        <v>1784</v>
      </c>
      <c r="T130" s="209" t="s">
        <v>1468</v>
      </c>
      <c r="U130" s="331"/>
      <c r="V130" s="159"/>
      <c r="W130" s="159"/>
      <c r="X130" s="159"/>
      <c r="Y130" s="159"/>
      <c r="Z130" s="159"/>
      <c r="AA130" s="159"/>
      <c r="AB130" s="159"/>
      <c r="AC130" s="159"/>
      <c r="AD130" s="159"/>
      <c r="AE130" s="159"/>
      <c r="AF130" s="159"/>
      <c r="AG130" s="159"/>
      <c r="AH130" s="159"/>
      <c r="AI130" s="159"/>
      <c r="AJ130" s="159"/>
      <c r="AK130" s="159"/>
      <c r="AL130" s="159"/>
      <c r="AM130" s="159"/>
      <c r="AN130" s="159"/>
      <c r="AO130" s="159"/>
      <c r="AP130" s="159"/>
      <c r="AQ130" s="159"/>
      <c r="AR130" s="159"/>
      <c r="AS130" s="176"/>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59"/>
      <c r="BS130" s="159"/>
      <c r="BT130" s="159"/>
      <c r="BU130" s="159"/>
      <c r="BV130" s="159"/>
      <c r="BW130" s="159"/>
      <c r="BX130" s="159"/>
      <c r="BY130" s="159"/>
      <c r="BZ130" s="159"/>
      <c r="CA130" s="159"/>
      <c r="CB130" s="159"/>
      <c r="CC130" s="159"/>
      <c r="CD130" s="159"/>
      <c r="CE130" s="159"/>
      <c r="CF130" s="159"/>
      <c r="CG130" s="159"/>
      <c r="CH130" s="159"/>
      <c r="CI130" s="159"/>
      <c r="CJ130" s="159"/>
      <c r="CK130" s="159"/>
      <c r="CL130" s="159"/>
      <c r="CM130" s="159"/>
      <c r="CN130" s="159"/>
      <c r="CO130" s="159"/>
      <c r="CP130" s="174"/>
      <c r="CQ130" s="174"/>
      <c r="CR130" s="174"/>
      <c r="CS130" s="174"/>
      <c r="CT130" s="174"/>
      <c r="CU130" s="174"/>
      <c r="CV130" s="174"/>
      <c r="CW130" s="174"/>
      <c r="CX130" s="174"/>
      <c r="CY130" s="174"/>
      <c r="CZ130" s="174"/>
      <c r="DA130" s="174"/>
      <c r="DB130" s="174"/>
      <c r="DC130" s="174"/>
      <c r="DD130" s="174"/>
      <c r="DE130" s="174"/>
      <c r="DF130" s="174"/>
      <c r="DG130" s="174"/>
      <c r="DH130" s="174"/>
      <c r="DI130" s="174"/>
      <c r="DJ130" s="174"/>
      <c r="DK130" s="174"/>
      <c r="DL130" s="174"/>
      <c r="DM130" s="174"/>
    </row>
    <row r="131" spans="2:117" ht="45.75">
      <c r="B131" s="14"/>
      <c r="C131" s="7" t="s">
        <v>1734</v>
      </c>
      <c r="D131" s="7">
        <f t="shared" si="8"/>
        <v>81</v>
      </c>
      <c r="E131" s="7">
        <f t="shared" si="9"/>
        <v>78</v>
      </c>
      <c r="F131" s="7">
        <v>4</v>
      </c>
      <c r="G131" s="7" t="s">
        <v>1781</v>
      </c>
      <c r="H131" s="8" t="s">
        <v>1672</v>
      </c>
      <c r="I131" s="7" t="s">
        <v>1785</v>
      </c>
      <c r="J131" s="15" t="s">
        <v>1737</v>
      </c>
      <c r="K131" s="16"/>
      <c r="L131" s="16"/>
      <c r="M131" s="7" t="s">
        <v>1786</v>
      </c>
      <c r="N131" s="7"/>
      <c r="O131" s="289" t="s">
        <v>1787</v>
      </c>
      <c r="P131" s="8" t="s">
        <v>1540</v>
      </c>
      <c r="Q131" s="8"/>
      <c r="R131" s="373" t="s">
        <v>1739</v>
      </c>
      <c r="S131" s="80" t="s">
        <v>1788</v>
      </c>
      <c r="T131" s="209" t="s">
        <v>1468</v>
      </c>
      <c r="U131" s="331"/>
      <c r="V131" s="159"/>
      <c r="W131" s="159"/>
      <c r="X131" s="159"/>
      <c r="Y131" s="159"/>
      <c r="Z131" s="159"/>
      <c r="AA131" s="159"/>
      <c r="AB131" s="159"/>
      <c r="AC131" s="159"/>
      <c r="AD131" s="159"/>
      <c r="AE131" s="159"/>
      <c r="AF131" s="159"/>
      <c r="AG131" s="159"/>
      <c r="AH131" s="159"/>
      <c r="AI131" s="159"/>
      <c r="AJ131" s="159"/>
      <c r="AK131" s="159"/>
      <c r="AL131" s="159"/>
      <c r="AM131" s="159"/>
      <c r="AN131" s="159"/>
      <c r="AO131" s="159"/>
      <c r="AP131" s="159"/>
      <c r="AQ131" s="159"/>
      <c r="AR131" s="159"/>
      <c r="AS131" s="176"/>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59"/>
      <c r="BS131" s="159"/>
      <c r="BT131" s="159"/>
      <c r="BU131" s="159"/>
      <c r="BV131" s="159"/>
      <c r="BW131" s="159"/>
      <c r="BX131" s="159"/>
      <c r="BY131" s="159"/>
      <c r="BZ131" s="159"/>
      <c r="CA131" s="159"/>
      <c r="CB131" s="159"/>
      <c r="CC131" s="159"/>
      <c r="CD131" s="159"/>
      <c r="CE131" s="159"/>
      <c r="CF131" s="159"/>
      <c r="CG131" s="159"/>
      <c r="CH131" s="159"/>
      <c r="CI131" s="159"/>
      <c r="CJ131" s="159"/>
      <c r="CK131" s="159"/>
      <c r="CL131" s="159"/>
      <c r="CM131" s="159"/>
      <c r="CN131" s="159"/>
      <c r="CO131" s="159"/>
      <c r="CP131" s="174"/>
      <c r="CQ131" s="174"/>
      <c r="CR131" s="174"/>
      <c r="CS131" s="174"/>
      <c r="CT131" s="174"/>
      <c r="CU131" s="174"/>
      <c r="CV131" s="174"/>
      <c r="CW131" s="174"/>
      <c r="CX131" s="174"/>
      <c r="CY131" s="174"/>
      <c r="CZ131" s="174"/>
      <c r="DA131" s="174"/>
      <c r="DB131" s="174"/>
      <c r="DC131" s="174"/>
      <c r="DD131" s="174"/>
      <c r="DE131" s="174"/>
      <c r="DF131" s="174"/>
      <c r="DG131" s="174"/>
      <c r="DH131" s="174"/>
      <c r="DI131" s="174"/>
      <c r="DJ131" s="174"/>
      <c r="DK131" s="174"/>
      <c r="DL131" s="174"/>
      <c r="DM131" s="174"/>
    </row>
    <row r="132" spans="2:117" ht="30.75">
      <c r="B132" s="14"/>
      <c r="C132" s="7" t="s">
        <v>1734</v>
      </c>
      <c r="D132" s="7">
        <f t="shared" si="8"/>
        <v>85</v>
      </c>
      <c r="E132" s="7">
        <f t="shared" si="9"/>
        <v>82</v>
      </c>
      <c r="F132" s="7">
        <v>4</v>
      </c>
      <c r="G132" s="7" t="s">
        <v>1781</v>
      </c>
      <c r="H132" s="8" t="s">
        <v>1672</v>
      </c>
      <c r="I132" s="7" t="s">
        <v>1789</v>
      </c>
      <c r="J132" s="15" t="s">
        <v>1737</v>
      </c>
      <c r="K132" s="16"/>
      <c r="L132" s="16"/>
      <c r="M132" s="7" t="s">
        <v>1790</v>
      </c>
      <c r="N132" s="7"/>
      <c r="O132" s="289" t="s">
        <v>1603</v>
      </c>
      <c r="P132" s="8" t="s">
        <v>1540</v>
      </c>
      <c r="Q132" s="8"/>
      <c r="R132" s="373" t="s">
        <v>1739</v>
      </c>
      <c r="S132" s="80" t="s">
        <v>1791</v>
      </c>
      <c r="T132" s="209" t="s">
        <v>1468</v>
      </c>
      <c r="U132" s="331"/>
      <c r="V132" s="159"/>
      <c r="W132" s="159"/>
      <c r="X132" s="159"/>
      <c r="Y132" s="159"/>
      <c r="Z132" s="159"/>
      <c r="AA132" s="159"/>
      <c r="AB132" s="159"/>
      <c r="AC132" s="159"/>
      <c r="AD132" s="159"/>
      <c r="AE132" s="159"/>
      <c r="AF132" s="159"/>
      <c r="AG132" s="159"/>
      <c r="AH132" s="159"/>
      <c r="AI132" s="159"/>
      <c r="AJ132" s="159"/>
      <c r="AK132" s="159"/>
      <c r="AL132" s="159"/>
      <c r="AM132" s="159"/>
      <c r="AN132" s="159"/>
      <c r="AO132" s="159"/>
      <c r="AP132" s="159"/>
      <c r="AQ132" s="159"/>
      <c r="AR132" s="159"/>
      <c r="AS132" s="176"/>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59"/>
      <c r="BS132" s="159"/>
      <c r="BT132" s="159"/>
      <c r="BU132" s="159"/>
      <c r="BV132" s="159"/>
      <c r="BW132" s="159"/>
      <c r="BX132" s="159"/>
      <c r="BY132" s="159"/>
      <c r="BZ132" s="159"/>
      <c r="CA132" s="159"/>
      <c r="CB132" s="159"/>
      <c r="CC132" s="159"/>
      <c r="CD132" s="159"/>
      <c r="CE132" s="159"/>
      <c r="CF132" s="159"/>
      <c r="CG132" s="159"/>
      <c r="CH132" s="159"/>
      <c r="CI132" s="159"/>
      <c r="CJ132" s="159"/>
      <c r="CK132" s="159"/>
      <c r="CL132" s="159"/>
      <c r="CM132" s="159"/>
      <c r="CN132" s="159"/>
      <c r="CO132" s="159"/>
      <c r="CP132" s="174"/>
      <c r="CQ132" s="174"/>
      <c r="CR132" s="174"/>
      <c r="CS132" s="174"/>
      <c r="CT132" s="174"/>
      <c r="CU132" s="174"/>
      <c r="CV132" s="174"/>
      <c r="CW132" s="174"/>
      <c r="CX132" s="174"/>
      <c r="CY132" s="174"/>
      <c r="CZ132" s="174"/>
      <c r="DA132" s="174"/>
      <c r="DB132" s="174"/>
      <c r="DC132" s="174"/>
      <c r="DD132" s="174"/>
      <c r="DE132" s="174"/>
      <c r="DF132" s="174"/>
      <c r="DG132" s="174"/>
      <c r="DH132" s="174"/>
      <c r="DI132" s="174"/>
      <c r="DJ132" s="174"/>
      <c r="DK132" s="174"/>
      <c r="DL132" s="174"/>
      <c r="DM132" s="174"/>
    </row>
    <row r="133" spans="2:117" ht="60.75">
      <c r="B133" s="14"/>
      <c r="C133" s="7" t="s">
        <v>1734</v>
      </c>
      <c r="D133" s="7">
        <f t="shared" si="8"/>
        <v>89</v>
      </c>
      <c r="E133" s="7">
        <f t="shared" si="9"/>
        <v>86</v>
      </c>
      <c r="F133" s="7">
        <v>4</v>
      </c>
      <c r="G133" s="7" t="s">
        <v>1781</v>
      </c>
      <c r="H133" s="8" t="s">
        <v>1672</v>
      </c>
      <c r="I133" s="7" t="s">
        <v>1792</v>
      </c>
      <c r="J133" s="15" t="s">
        <v>1737</v>
      </c>
      <c r="K133" s="16"/>
      <c r="L133" s="16"/>
      <c r="M133" s="7" t="s">
        <v>1793</v>
      </c>
      <c r="N133" s="7"/>
      <c r="O133" s="289" t="s">
        <v>1606</v>
      </c>
      <c r="P133" s="8" t="s">
        <v>1540</v>
      </c>
      <c r="Q133" s="8"/>
      <c r="R133" s="373" t="s">
        <v>1739</v>
      </c>
      <c r="S133" s="80" t="s">
        <v>1794</v>
      </c>
      <c r="T133" s="209" t="s">
        <v>1468</v>
      </c>
      <c r="U133" s="331"/>
      <c r="V133" s="159"/>
      <c r="W133" s="159"/>
      <c r="X133" s="159"/>
      <c r="Y133" s="159"/>
      <c r="Z133" s="159"/>
      <c r="AA133" s="159"/>
      <c r="AB133" s="159"/>
      <c r="AC133" s="159"/>
      <c r="AD133" s="159"/>
      <c r="AE133" s="159"/>
      <c r="AF133" s="159"/>
      <c r="AG133" s="159"/>
      <c r="AH133" s="159"/>
      <c r="AI133" s="159"/>
      <c r="AJ133" s="159"/>
      <c r="AK133" s="159"/>
      <c r="AL133" s="159"/>
      <c r="AM133" s="159"/>
      <c r="AN133" s="159"/>
      <c r="AO133" s="159"/>
      <c r="AP133" s="159"/>
      <c r="AQ133" s="159"/>
      <c r="AR133" s="159"/>
      <c r="AS133" s="176"/>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59"/>
      <c r="BS133" s="159"/>
      <c r="BT133" s="159"/>
      <c r="BU133" s="159"/>
      <c r="BV133" s="159"/>
      <c r="BW133" s="159"/>
      <c r="BX133" s="159"/>
      <c r="BY133" s="159"/>
      <c r="BZ133" s="159"/>
      <c r="CA133" s="159"/>
      <c r="CB133" s="159"/>
      <c r="CC133" s="159"/>
      <c r="CD133" s="159"/>
      <c r="CE133" s="159"/>
      <c r="CF133" s="159"/>
      <c r="CG133" s="159"/>
      <c r="CH133" s="159"/>
      <c r="CI133" s="159"/>
      <c r="CJ133" s="159"/>
      <c r="CK133" s="159"/>
      <c r="CL133" s="159"/>
      <c r="CM133" s="159"/>
      <c r="CN133" s="159"/>
      <c r="CO133" s="159"/>
      <c r="CP133" s="174"/>
      <c r="CQ133" s="174"/>
      <c r="CR133" s="174"/>
      <c r="CS133" s="174"/>
      <c r="CT133" s="174"/>
      <c r="CU133" s="174"/>
      <c r="CV133" s="174"/>
      <c r="CW133" s="174"/>
      <c r="CX133" s="174"/>
      <c r="CY133" s="174"/>
      <c r="CZ133" s="174"/>
      <c r="DA133" s="174"/>
      <c r="DB133" s="174"/>
      <c r="DC133" s="174"/>
      <c r="DD133" s="174"/>
      <c r="DE133" s="174"/>
      <c r="DF133" s="174"/>
      <c r="DG133" s="174"/>
      <c r="DH133" s="174"/>
      <c r="DI133" s="174"/>
      <c r="DJ133" s="174"/>
      <c r="DK133" s="174"/>
      <c r="DL133" s="174"/>
      <c r="DM133" s="174"/>
    </row>
    <row r="134" spans="2:117" ht="60.75">
      <c r="B134" s="14"/>
      <c r="C134" s="7" t="s">
        <v>1734</v>
      </c>
      <c r="D134" s="7">
        <f t="shared" si="8"/>
        <v>92</v>
      </c>
      <c r="E134" s="7">
        <f t="shared" si="9"/>
        <v>90</v>
      </c>
      <c r="F134" s="7">
        <v>3</v>
      </c>
      <c r="G134" s="7" t="s">
        <v>1781</v>
      </c>
      <c r="H134" s="8" t="s">
        <v>1672</v>
      </c>
      <c r="I134" s="7" t="s">
        <v>1795</v>
      </c>
      <c r="J134" s="15" t="s">
        <v>1737</v>
      </c>
      <c r="K134" s="16"/>
      <c r="L134" s="16"/>
      <c r="M134" s="7" t="s">
        <v>1796</v>
      </c>
      <c r="N134" s="7"/>
      <c r="O134" s="34" t="s">
        <v>1797</v>
      </c>
      <c r="P134" s="8" t="s">
        <v>1540</v>
      </c>
      <c r="Q134" s="8"/>
      <c r="R134" s="373" t="s">
        <v>1739</v>
      </c>
      <c r="S134" s="80" t="s">
        <v>1798</v>
      </c>
      <c r="T134" s="209" t="s">
        <v>1468</v>
      </c>
      <c r="U134" s="331"/>
      <c r="V134" s="159"/>
      <c r="W134" s="159"/>
      <c r="X134" s="159"/>
      <c r="Y134" s="159"/>
      <c r="Z134" s="159"/>
      <c r="AA134" s="159"/>
      <c r="AB134" s="159"/>
      <c r="AC134" s="159"/>
      <c r="AD134" s="159"/>
      <c r="AE134" s="159"/>
      <c r="AF134" s="159"/>
      <c r="AG134" s="159"/>
      <c r="AH134" s="159"/>
      <c r="AI134" s="159"/>
      <c r="AJ134" s="159"/>
      <c r="AK134" s="159"/>
      <c r="AL134" s="159"/>
      <c r="AM134" s="159"/>
      <c r="AN134" s="159"/>
      <c r="AO134" s="159"/>
      <c r="AP134" s="159"/>
      <c r="AQ134" s="159"/>
      <c r="AR134" s="159"/>
      <c r="AS134" s="176"/>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59"/>
      <c r="BS134" s="159"/>
      <c r="BT134" s="159"/>
      <c r="BU134" s="159"/>
      <c r="BV134" s="159"/>
      <c r="BW134" s="159"/>
      <c r="BX134" s="159"/>
      <c r="BY134" s="159"/>
      <c r="BZ134" s="159"/>
      <c r="CA134" s="159"/>
      <c r="CB134" s="159"/>
      <c r="CC134" s="159"/>
      <c r="CD134" s="159"/>
      <c r="CE134" s="159"/>
      <c r="CF134" s="159"/>
      <c r="CG134" s="159"/>
      <c r="CH134" s="159"/>
      <c r="CI134" s="159"/>
      <c r="CJ134" s="159"/>
      <c r="CK134" s="159"/>
      <c r="CL134" s="159"/>
      <c r="CM134" s="159"/>
      <c r="CN134" s="159"/>
      <c r="CO134" s="159"/>
      <c r="CP134" s="174"/>
      <c r="CQ134" s="174"/>
      <c r="CR134" s="174"/>
      <c r="CS134" s="174"/>
      <c r="CT134" s="174"/>
      <c r="CU134" s="174"/>
      <c r="CV134" s="174"/>
      <c r="CW134" s="174"/>
      <c r="CX134" s="174"/>
      <c r="CY134" s="174"/>
      <c r="CZ134" s="174"/>
      <c r="DA134" s="174"/>
      <c r="DB134" s="174"/>
      <c r="DC134" s="174"/>
      <c r="DD134" s="174"/>
      <c r="DE134" s="174"/>
      <c r="DF134" s="174"/>
      <c r="DG134" s="174"/>
      <c r="DH134" s="174"/>
      <c r="DI134" s="174"/>
      <c r="DJ134" s="174"/>
      <c r="DK134" s="174"/>
      <c r="DL134" s="174"/>
      <c r="DM134" s="174"/>
    </row>
    <row r="135" spans="2:117" ht="60.75">
      <c r="B135" s="14"/>
      <c r="C135" s="7" t="s">
        <v>1734</v>
      </c>
      <c r="D135" s="7">
        <f t="shared" si="8"/>
        <v>96</v>
      </c>
      <c r="E135" s="7">
        <f t="shared" si="9"/>
        <v>93</v>
      </c>
      <c r="F135" s="7">
        <v>4</v>
      </c>
      <c r="G135" s="7" t="s">
        <v>1781</v>
      </c>
      <c r="H135" s="8" t="s">
        <v>1672</v>
      </c>
      <c r="I135" s="7" t="s">
        <v>1799</v>
      </c>
      <c r="J135" s="15" t="s">
        <v>1737</v>
      </c>
      <c r="K135" s="16"/>
      <c r="L135" s="16"/>
      <c r="M135" s="7" t="s">
        <v>1800</v>
      </c>
      <c r="N135" s="7"/>
      <c r="O135" s="34" t="s">
        <v>1603</v>
      </c>
      <c r="P135" s="8" t="s">
        <v>1540</v>
      </c>
      <c r="Q135" s="8"/>
      <c r="R135" s="373" t="s">
        <v>1739</v>
      </c>
      <c r="S135" s="80" t="s">
        <v>1801</v>
      </c>
      <c r="T135" s="209" t="s">
        <v>1468</v>
      </c>
      <c r="U135" s="331"/>
      <c r="V135" s="159"/>
      <c r="W135" s="159"/>
      <c r="X135" s="159"/>
      <c r="Y135" s="159"/>
      <c r="Z135" s="159"/>
      <c r="AA135" s="159"/>
      <c r="AB135" s="159"/>
      <c r="AC135" s="159"/>
      <c r="AD135" s="159"/>
      <c r="AE135" s="159"/>
      <c r="AF135" s="159"/>
      <c r="AG135" s="159"/>
      <c r="AH135" s="159"/>
      <c r="AI135" s="159"/>
      <c r="AJ135" s="159"/>
      <c r="AK135" s="159"/>
      <c r="AL135" s="159"/>
      <c r="AM135" s="159"/>
      <c r="AN135" s="159"/>
      <c r="AO135" s="159"/>
      <c r="AP135" s="159"/>
      <c r="AQ135" s="159"/>
      <c r="AR135" s="159"/>
      <c r="AS135" s="176"/>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59"/>
      <c r="BS135" s="159"/>
      <c r="BT135" s="159"/>
      <c r="BU135" s="159"/>
      <c r="BV135" s="159"/>
      <c r="BW135" s="159"/>
      <c r="BX135" s="159"/>
      <c r="BY135" s="159"/>
      <c r="BZ135" s="159"/>
      <c r="CA135" s="159"/>
      <c r="CB135" s="159"/>
      <c r="CC135" s="159"/>
      <c r="CD135" s="159"/>
      <c r="CE135" s="159"/>
      <c r="CF135" s="159"/>
      <c r="CG135" s="159"/>
      <c r="CH135" s="159"/>
      <c r="CI135" s="159"/>
      <c r="CJ135" s="159"/>
      <c r="CK135" s="159"/>
      <c r="CL135" s="159"/>
      <c r="CM135" s="159"/>
      <c r="CN135" s="159"/>
      <c r="CO135" s="159"/>
      <c r="CP135" s="174"/>
      <c r="CQ135" s="174"/>
      <c r="CR135" s="174"/>
      <c r="CS135" s="174"/>
      <c r="CT135" s="174"/>
      <c r="CU135" s="174"/>
      <c r="CV135" s="174"/>
      <c r="CW135" s="174"/>
      <c r="CX135" s="174"/>
      <c r="CY135" s="174"/>
      <c r="CZ135" s="174"/>
      <c r="DA135" s="174"/>
      <c r="DB135" s="174"/>
      <c r="DC135" s="174"/>
      <c r="DD135" s="174"/>
      <c r="DE135" s="174"/>
      <c r="DF135" s="174"/>
      <c r="DG135" s="174"/>
      <c r="DH135" s="174"/>
      <c r="DI135" s="174"/>
      <c r="DJ135" s="174"/>
      <c r="DK135" s="174"/>
      <c r="DL135" s="174"/>
      <c r="DM135" s="174"/>
    </row>
    <row r="136" spans="2:117" ht="45.75">
      <c r="B136" s="14"/>
      <c r="C136" s="7" t="s">
        <v>1734</v>
      </c>
      <c r="D136" s="7">
        <f t="shared" si="8"/>
        <v>99</v>
      </c>
      <c r="E136" s="7">
        <f t="shared" si="9"/>
        <v>97</v>
      </c>
      <c r="F136" s="7">
        <v>3</v>
      </c>
      <c r="G136" s="7" t="s">
        <v>1781</v>
      </c>
      <c r="H136" s="8" t="s">
        <v>1672</v>
      </c>
      <c r="I136" s="7" t="s">
        <v>1802</v>
      </c>
      <c r="J136" s="15" t="s">
        <v>1737</v>
      </c>
      <c r="K136" s="16"/>
      <c r="L136" s="16"/>
      <c r="M136" s="7" t="s">
        <v>1803</v>
      </c>
      <c r="N136" s="7"/>
      <c r="O136" s="34" t="s">
        <v>1804</v>
      </c>
      <c r="P136" s="8" t="s">
        <v>1540</v>
      </c>
      <c r="Q136" s="8"/>
      <c r="R136" s="373" t="s">
        <v>1739</v>
      </c>
      <c r="S136" s="80" t="s">
        <v>1805</v>
      </c>
      <c r="T136" s="209" t="s">
        <v>1468</v>
      </c>
      <c r="U136" s="331"/>
      <c r="V136" s="159"/>
      <c r="W136" s="159"/>
      <c r="X136" s="159"/>
      <c r="Y136" s="159"/>
      <c r="Z136" s="159"/>
      <c r="AA136" s="159"/>
      <c r="AB136" s="159"/>
      <c r="AC136" s="159"/>
      <c r="AD136" s="159"/>
      <c r="AE136" s="159"/>
      <c r="AF136" s="159"/>
      <c r="AG136" s="159"/>
      <c r="AH136" s="159"/>
      <c r="AI136" s="159"/>
      <c r="AJ136" s="159"/>
      <c r="AK136" s="159"/>
      <c r="AL136" s="159"/>
      <c r="AM136" s="159"/>
      <c r="AN136" s="159"/>
      <c r="AO136" s="159"/>
      <c r="AP136" s="159"/>
      <c r="AQ136" s="159"/>
      <c r="AR136" s="159"/>
      <c r="AS136" s="176"/>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59"/>
      <c r="BS136" s="159"/>
      <c r="BT136" s="159"/>
      <c r="BU136" s="159"/>
      <c r="BV136" s="159"/>
      <c r="BW136" s="159"/>
      <c r="BX136" s="159"/>
      <c r="BY136" s="159"/>
      <c r="BZ136" s="159"/>
      <c r="CA136" s="159"/>
      <c r="CB136" s="159"/>
      <c r="CC136" s="159"/>
      <c r="CD136" s="159"/>
      <c r="CE136" s="159"/>
      <c r="CF136" s="159"/>
      <c r="CG136" s="159"/>
      <c r="CH136" s="159"/>
      <c r="CI136" s="159"/>
      <c r="CJ136" s="159"/>
      <c r="CK136" s="159"/>
      <c r="CL136" s="159"/>
      <c r="CM136" s="159"/>
      <c r="CN136" s="159"/>
      <c r="CO136" s="159"/>
      <c r="CP136" s="174"/>
      <c r="CQ136" s="174"/>
      <c r="CR136" s="174"/>
      <c r="CS136" s="174"/>
      <c r="CT136" s="174"/>
      <c r="CU136" s="174"/>
      <c r="CV136" s="174"/>
      <c r="CW136" s="174"/>
      <c r="CX136" s="174"/>
      <c r="CY136" s="174"/>
      <c r="CZ136" s="174"/>
      <c r="DA136" s="174"/>
      <c r="DB136" s="174"/>
      <c r="DC136" s="174"/>
      <c r="DD136" s="174"/>
      <c r="DE136" s="174"/>
      <c r="DF136" s="174"/>
      <c r="DG136" s="174"/>
      <c r="DH136" s="174"/>
      <c r="DI136" s="174"/>
      <c r="DJ136" s="174"/>
      <c r="DK136" s="174"/>
      <c r="DL136" s="174"/>
      <c r="DM136" s="174"/>
    </row>
    <row r="137" spans="2:117" ht="45.75">
      <c r="B137" s="14"/>
      <c r="C137" s="7" t="s">
        <v>1734</v>
      </c>
      <c r="D137" s="7">
        <f t="shared" si="8"/>
        <v>102</v>
      </c>
      <c r="E137" s="7">
        <f t="shared" si="9"/>
        <v>100</v>
      </c>
      <c r="F137" s="7">
        <v>3</v>
      </c>
      <c r="G137" s="7" t="s">
        <v>1781</v>
      </c>
      <c r="H137" s="8" t="s">
        <v>1672</v>
      </c>
      <c r="I137" s="7" t="s">
        <v>1806</v>
      </c>
      <c r="J137" s="15" t="s">
        <v>1737</v>
      </c>
      <c r="K137" s="16"/>
      <c r="L137" s="16"/>
      <c r="M137" s="7" t="s">
        <v>1807</v>
      </c>
      <c r="N137" s="7"/>
      <c r="O137" s="34" t="s">
        <v>1808</v>
      </c>
      <c r="P137" s="8" t="s">
        <v>1540</v>
      </c>
      <c r="Q137" s="8"/>
      <c r="R137" s="373" t="s">
        <v>1739</v>
      </c>
      <c r="S137" s="80" t="s">
        <v>1809</v>
      </c>
      <c r="T137" s="209" t="s">
        <v>1468</v>
      </c>
      <c r="U137" s="331"/>
      <c r="V137" s="159"/>
      <c r="W137" s="159"/>
      <c r="X137" s="159"/>
      <c r="Y137" s="159"/>
      <c r="Z137" s="159"/>
      <c r="AA137" s="159"/>
      <c r="AB137" s="159"/>
      <c r="AC137" s="159"/>
      <c r="AD137" s="159"/>
      <c r="AE137" s="159"/>
      <c r="AF137" s="159"/>
      <c r="AG137" s="159"/>
      <c r="AH137" s="159"/>
      <c r="AI137" s="159"/>
      <c r="AJ137" s="159"/>
      <c r="AK137" s="159"/>
      <c r="AL137" s="159"/>
      <c r="AM137" s="159"/>
      <c r="AN137" s="159"/>
      <c r="AO137" s="159"/>
      <c r="AP137" s="159"/>
      <c r="AQ137" s="159"/>
      <c r="AR137" s="159"/>
      <c r="AS137" s="176"/>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59"/>
      <c r="BS137" s="159"/>
      <c r="BT137" s="159"/>
      <c r="BU137" s="159"/>
      <c r="BV137" s="159"/>
      <c r="BW137" s="159"/>
      <c r="BX137" s="159"/>
      <c r="BY137" s="159"/>
      <c r="BZ137" s="159"/>
      <c r="CA137" s="159"/>
      <c r="CB137" s="159"/>
      <c r="CC137" s="159"/>
      <c r="CD137" s="159"/>
      <c r="CE137" s="159"/>
      <c r="CF137" s="159"/>
      <c r="CG137" s="159"/>
      <c r="CH137" s="159"/>
      <c r="CI137" s="159"/>
      <c r="CJ137" s="159"/>
      <c r="CK137" s="159"/>
      <c r="CL137" s="159"/>
      <c r="CM137" s="159"/>
      <c r="CN137" s="159"/>
      <c r="CO137" s="159"/>
      <c r="CP137" s="174"/>
      <c r="CQ137" s="174"/>
      <c r="CR137" s="174"/>
      <c r="CS137" s="174"/>
      <c r="CT137" s="174"/>
      <c r="CU137" s="174"/>
      <c r="CV137" s="174"/>
      <c r="CW137" s="174"/>
      <c r="CX137" s="174"/>
      <c r="CY137" s="174"/>
      <c r="CZ137" s="174"/>
      <c r="DA137" s="174"/>
      <c r="DB137" s="174"/>
      <c r="DC137" s="174"/>
      <c r="DD137" s="174"/>
      <c r="DE137" s="174"/>
      <c r="DF137" s="174"/>
      <c r="DG137" s="174"/>
      <c r="DH137" s="174"/>
      <c r="DI137" s="174"/>
      <c r="DJ137" s="174"/>
      <c r="DK137" s="174"/>
      <c r="DL137" s="174"/>
      <c r="DM137" s="174"/>
    </row>
    <row r="138" spans="2:117" ht="30.75">
      <c r="B138" s="14"/>
      <c r="C138" s="7" t="s">
        <v>1734</v>
      </c>
      <c r="D138" s="7">
        <f t="shared" si="8"/>
        <v>105</v>
      </c>
      <c r="E138" s="7">
        <f t="shared" si="9"/>
        <v>103</v>
      </c>
      <c r="F138" s="7">
        <v>3</v>
      </c>
      <c r="G138" s="7" t="s">
        <v>1781</v>
      </c>
      <c r="H138" s="8" t="s">
        <v>1672</v>
      </c>
      <c r="I138" s="7" t="s">
        <v>1810</v>
      </c>
      <c r="J138" s="15" t="s">
        <v>1737</v>
      </c>
      <c r="K138" s="16"/>
      <c r="L138" s="16"/>
      <c r="M138" s="7" t="s">
        <v>1811</v>
      </c>
      <c r="N138" s="7"/>
      <c r="O138" s="34" t="s">
        <v>1797</v>
      </c>
      <c r="P138" s="8" t="s">
        <v>1540</v>
      </c>
      <c r="Q138" s="8"/>
      <c r="R138" s="373" t="s">
        <v>1739</v>
      </c>
      <c r="S138" s="80" t="s">
        <v>1812</v>
      </c>
      <c r="T138" s="209" t="s">
        <v>1468</v>
      </c>
      <c r="U138" s="331"/>
      <c r="V138" s="159"/>
      <c r="W138" s="159"/>
      <c r="X138" s="159"/>
      <c r="Y138" s="159"/>
      <c r="Z138" s="159"/>
      <c r="AA138" s="159"/>
      <c r="AB138" s="159"/>
      <c r="AC138" s="159"/>
      <c r="AD138" s="159"/>
      <c r="AE138" s="159"/>
      <c r="AF138" s="159"/>
      <c r="AG138" s="159"/>
      <c r="AH138" s="159"/>
      <c r="AI138" s="159"/>
      <c r="AJ138" s="159"/>
      <c r="AK138" s="159"/>
      <c r="AL138" s="159"/>
      <c r="AM138" s="159"/>
      <c r="AN138" s="159"/>
      <c r="AO138" s="159"/>
      <c r="AP138" s="159"/>
      <c r="AQ138" s="159"/>
      <c r="AR138" s="159"/>
      <c r="AS138" s="176"/>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59"/>
      <c r="BS138" s="159"/>
      <c r="BT138" s="159"/>
      <c r="BU138" s="159"/>
      <c r="BV138" s="159"/>
      <c r="BW138" s="159"/>
      <c r="BX138" s="159"/>
      <c r="BY138" s="159"/>
      <c r="BZ138" s="159"/>
      <c r="CA138" s="159"/>
      <c r="CB138" s="159"/>
      <c r="CC138" s="159"/>
      <c r="CD138" s="159"/>
      <c r="CE138" s="159"/>
      <c r="CF138" s="159"/>
      <c r="CG138" s="159"/>
      <c r="CH138" s="159"/>
      <c r="CI138" s="159"/>
      <c r="CJ138" s="159"/>
      <c r="CK138" s="159"/>
      <c r="CL138" s="159"/>
      <c r="CM138" s="159"/>
      <c r="CN138" s="159"/>
      <c r="CO138" s="159"/>
      <c r="CP138" s="174"/>
      <c r="CQ138" s="174"/>
      <c r="CR138" s="174"/>
      <c r="CS138" s="174"/>
      <c r="CT138" s="174"/>
      <c r="CU138" s="174"/>
      <c r="CV138" s="174"/>
      <c r="CW138" s="174"/>
      <c r="CX138" s="174"/>
      <c r="CY138" s="174"/>
      <c r="CZ138" s="174"/>
      <c r="DA138" s="174"/>
      <c r="DB138" s="174"/>
      <c r="DC138" s="174"/>
      <c r="DD138" s="174"/>
      <c r="DE138" s="174"/>
      <c r="DF138" s="174"/>
      <c r="DG138" s="174"/>
      <c r="DH138" s="174"/>
      <c r="DI138" s="174"/>
      <c r="DJ138" s="174"/>
      <c r="DK138" s="174"/>
      <c r="DL138" s="174"/>
      <c r="DM138" s="174"/>
    </row>
    <row r="139" spans="2:117">
      <c r="B139" s="14"/>
      <c r="C139" s="7" t="s">
        <v>1734</v>
      </c>
      <c r="D139" s="7">
        <f t="shared" si="8"/>
        <v>108</v>
      </c>
      <c r="E139" s="7">
        <f t="shared" si="9"/>
        <v>106</v>
      </c>
      <c r="F139" s="7">
        <v>3</v>
      </c>
      <c r="G139" s="7" t="s">
        <v>1781</v>
      </c>
      <c r="H139" s="8" t="s">
        <v>1672</v>
      </c>
      <c r="I139" s="7" t="s">
        <v>1813</v>
      </c>
      <c r="J139" s="15" t="s">
        <v>1737</v>
      </c>
      <c r="K139" s="16"/>
      <c r="L139" s="16"/>
      <c r="M139" s="7" t="s">
        <v>1814</v>
      </c>
      <c r="N139" s="7"/>
      <c r="O139" s="34" t="s">
        <v>1797</v>
      </c>
      <c r="P139" s="8" t="s">
        <v>1540</v>
      </c>
      <c r="Q139" s="8"/>
      <c r="R139" s="373" t="s">
        <v>1739</v>
      </c>
      <c r="S139" s="80" t="s">
        <v>1815</v>
      </c>
      <c r="T139" s="209" t="s">
        <v>1468</v>
      </c>
      <c r="U139" s="331"/>
      <c r="V139" s="159"/>
      <c r="W139" s="159"/>
      <c r="X139" s="159"/>
      <c r="Y139" s="159"/>
      <c r="Z139" s="159"/>
      <c r="AA139" s="159"/>
      <c r="AB139" s="159"/>
      <c r="AC139" s="159"/>
      <c r="AD139" s="159"/>
      <c r="AE139" s="159"/>
      <c r="AF139" s="159"/>
      <c r="AG139" s="159"/>
      <c r="AH139" s="159"/>
      <c r="AI139" s="159"/>
      <c r="AJ139" s="159"/>
      <c r="AK139" s="159"/>
      <c r="AL139" s="159"/>
      <c r="AM139" s="159"/>
      <c r="AN139" s="159"/>
      <c r="AO139" s="159"/>
      <c r="AP139" s="159"/>
      <c r="AQ139" s="159"/>
      <c r="AR139" s="159"/>
      <c r="AS139" s="176"/>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59"/>
      <c r="BS139" s="159"/>
      <c r="BT139" s="159"/>
      <c r="BU139" s="159"/>
      <c r="BV139" s="159"/>
      <c r="BW139" s="159"/>
      <c r="BX139" s="159"/>
      <c r="BY139" s="159"/>
      <c r="BZ139" s="159"/>
      <c r="CA139" s="159"/>
      <c r="CB139" s="159"/>
      <c r="CC139" s="159"/>
      <c r="CD139" s="159"/>
      <c r="CE139" s="159"/>
      <c r="CF139" s="159"/>
      <c r="CG139" s="159"/>
      <c r="CH139" s="159"/>
      <c r="CI139" s="159"/>
      <c r="CJ139" s="159"/>
      <c r="CK139" s="159"/>
      <c r="CL139" s="159"/>
      <c r="CM139" s="159"/>
      <c r="CN139" s="159"/>
      <c r="CO139" s="159"/>
      <c r="CP139" s="174"/>
      <c r="CQ139" s="174"/>
      <c r="CR139" s="174"/>
      <c r="CS139" s="174"/>
      <c r="CT139" s="174"/>
      <c r="CU139" s="174"/>
      <c r="CV139" s="174"/>
      <c r="CW139" s="174"/>
      <c r="CX139" s="174"/>
      <c r="CY139" s="174"/>
      <c r="CZ139" s="174"/>
      <c r="DA139" s="174"/>
      <c r="DB139" s="174"/>
      <c r="DC139" s="174"/>
      <c r="DD139" s="174"/>
      <c r="DE139" s="174"/>
      <c r="DF139" s="174"/>
      <c r="DG139" s="174"/>
      <c r="DH139" s="174"/>
      <c r="DI139" s="174"/>
      <c r="DJ139" s="174"/>
      <c r="DK139" s="174"/>
      <c r="DL139" s="174"/>
      <c r="DM139" s="174"/>
    </row>
    <row r="140" spans="2:117" ht="30.75">
      <c r="B140" s="14"/>
      <c r="C140" s="7" t="s">
        <v>1734</v>
      </c>
      <c r="D140" s="7">
        <f t="shared" si="8"/>
        <v>113</v>
      </c>
      <c r="E140" s="7">
        <f t="shared" si="9"/>
        <v>109</v>
      </c>
      <c r="F140" s="7">
        <v>5</v>
      </c>
      <c r="G140" s="7" t="s">
        <v>1781</v>
      </c>
      <c r="H140" s="8" t="s">
        <v>1672</v>
      </c>
      <c r="I140" s="7" t="s">
        <v>1816</v>
      </c>
      <c r="J140" s="15" t="s">
        <v>1737</v>
      </c>
      <c r="K140" s="16"/>
      <c r="L140" s="16"/>
      <c r="M140" s="7" t="s">
        <v>1817</v>
      </c>
      <c r="N140" s="7"/>
      <c r="O140" s="34" t="s">
        <v>1818</v>
      </c>
      <c r="P140" s="8" t="s">
        <v>1540</v>
      </c>
      <c r="Q140" s="8"/>
      <c r="R140" s="373" t="s">
        <v>1739</v>
      </c>
      <c r="S140" s="80" t="s">
        <v>1819</v>
      </c>
      <c r="T140" s="209" t="s">
        <v>1468</v>
      </c>
      <c r="U140" s="331"/>
      <c r="V140" s="159"/>
      <c r="W140" s="159"/>
      <c r="X140" s="159"/>
      <c r="Y140" s="159"/>
      <c r="Z140" s="159"/>
      <c r="AA140" s="159"/>
      <c r="AB140" s="159"/>
      <c r="AC140" s="159"/>
      <c r="AD140" s="159"/>
      <c r="AE140" s="159"/>
      <c r="AF140" s="159"/>
      <c r="AG140" s="159"/>
      <c r="AH140" s="159"/>
      <c r="AI140" s="159"/>
      <c r="AJ140" s="159"/>
      <c r="AK140" s="159"/>
      <c r="AL140" s="159"/>
      <c r="AM140" s="159"/>
      <c r="AN140" s="159"/>
      <c r="AO140" s="159"/>
      <c r="AP140" s="159"/>
      <c r="AQ140" s="159"/>
      <c r="AR140" s="159"/>
      <c r="AS140" s="176"/>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59"/>
      <c r="BS140" s="159"/>
      <c r="BT140" s="159"/>
      <c r="BU140" s="159"/>
      <c r="BV140" s="159"/>
      <c r="BW140" s="159"/>
      <c r="BX140" s="159"/>
      <c r="BY140" s="159"/>
      <c r="BZ140" s="159"/>
      <c r="CA140" s="159"/>
      <c r="CB140" s="159"/>
      <c r="CC140" s="159"/>
      <c r="CD140" s="159"/>
      <c r="CE140" s="159"/>
      <c r="CF140" s="159"/>
      <c r="CG140" s="159"/>
      <c r="CH140" s="159"/>
      <c r="CI140" s="159"/>
      <c r="CJ140" s="159"/>
      <c r="CK140" s="159"/>
      <c r="CL140" s="159"/>
      <c r="CM140" s="159"/>
      <c r="CN140" s="159"/>
      <c r="CO140" s="159"/>
      <c r="CP140" s="174"/>
      <c r="CQ140" s="174"/>
      <c r="CR140" s="174"/>
      <c r="CS140" s="174"/>
      <c r="CT140" s="174"/>
      <c r="CU140" s="174"/>
      <c r="CV140" s="174"/>
      <c r="CW140" s="174"/>
      <c r="CX140" s="174"/>
      <c r="CY140" s="174"/>
      <c r="CZ140" s="174"/>
      <c r="DA140" s="174"/>
      <c r="DB140" s="174"/>
      <c r="DC140" s="174"/>
      <c r="DD140" s="174"/>
      <c r="DE140" s="174"/>
      <c r="DF140" s="174"/>
      <c r="DG140" s="174"/>
      <c r="DH140" s="174"/>
      <c r="DI140" s="174"/>
      <c r="DJ140" s="174"/>
      <c r="DK140" s="174"/>
      <c r="DL140" s="174"/>
      <c r="DM140" s="174"/>
    </row>
    <row r="141" spans="2:117" ht="45.75">
      <c r="B141" s="14"/>
      <c r="C141" s="7" t="s">
        <v>1734</v>
      </c>
      <c r="D141" s="7">
        <f t="shared" si="8"/>
        <v>114</v>
      </c>
      <c r="E141" s="7">
        <f t="shared" si="9"/>
        <v>114</v>
      </c>
      <c r="F141" s="7">
        <v>1</v>
      </c>
      <c r="G141" s="7" t="s">
        <v>1781</v>
      </c>
      <c r="H141" s="8" t="s">
        <v>1672</v>
      </c>
      <c r="I141" s="7" t="s">
        <v>1820</v>
      </c>
      <c r="J141" s="15" t="s">
        <v>1737</v>
      </c>
      <c r="K141" s="16"/>
      <c r="L141" s="16"/>
      <c r="M141" s="7" t="s">
        <v>1821</v>
      </c>
      <c r="N141" s="7"/>
      <c r="O141" s="34" t="s">
        <v>1722</v>
      </c>
      <c r="P141" s="8" t="s">
        <v>1540</v>
      </c>
      <c r="Q141" s="8"/>
      <c r="R141" s="373" t="s">
        <v>1739</v>
      </c>
      <c r="S141" s="80" t="s">
        <v>1822</v>
      </c>
      <c r="T141" s="209" t="s">
        <v>1468</v>
      </c>
      <c r="U141" s="331"/>
      <c r="V141" s="159"/>
      <c r="W141" s="159"/>
      <c r="X141" s="159"/>
      <c r="Y141" s="159"/>
      <c r="Z141" s="159"/>
      <c r="AA141" s="159"/>
      <c r="AB141" s="159"/>
      <c r="AC141" s="159"/>
      <c r="AD141" s="159"/>
      <c r="AE141" s="159"/>
      <c r="AF141" s="159"/>
      <c r="AG141" s="159"/>
      <c r="AH141" s="159"/>
      <c r="AI141" s="159"/>
      <c r="AJ141" s="159"/>
      <c r="AK141" s="159"/>
      <c r="AL141" s="159"/>
      <c r="AM141" s="159"/>
      <c r="AN141" s="159"/>
      <c r="AO141" s="159"/>
      <c r="AP141" s="159"/>
      <c r="AQ141" s="159"/>
      <c r="AR141" s="159"/>
      <c r="AS141" s="176"/>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59"/>
      <c r="BS141" s="159"/>
      <c r="BT141" s="159"/>
      <c r="BU141" s="159"/>
      <c r="BV141" s="159"/>
      <c r="BW141" s="159"/>
      <c r="BX141" s="159"/>
      <c r="BY141" s="159"/>
      <c r="BZ141" s="159"/>
      <c r="CA141" s="159"/>
      <c r="CB141" s="159"/>
      <c r="CC141" s="159"/>
      <c r="CD141" s="159"/>
      <c r="CE141" s="159"/>
      <c r="CF141" s="159"/>
      <c r="CG141" s="159"/>
      <c r="CH141" s="159"/>
      <c r="CI141" s="159"/>
      <c r="CJ141" s="159"/>
      <c r="CK141" s="159"/>
      <c r="CL141" s="159"/>
      <c r="CM141" s="159"/>
      <c r="CN141" s="159"/>
      <c r="CO141" s="159"/>
      <c r="CP141" s="174"/>
      <c r="CQ141" s="174"/>
      <c r="CR141" s="174"/>
      <c r="CS141" s="174"/>
      <c r="CT141" s="174"/>
      <c r="CU141" s="174"/>
      <c r="CV141" s="174"/>
      <c r="CW141" s="174"/>
      <c r="CX141" s="174"/>
      <c r="CY141" s="174"/>
      <c r="CZ141" s="174"/>
      <c r="DA141" s="174"/>
      <c r="DB141" s="174"/>
      <c r="DC141" s="174"/>
      <c r="DD141" s="174"/>
      <c r="DE141" s="174"/>
      <c r="DF141" s="174"/>
      <c r="DG141" s="174"/>
      <c r="DH141" s="174"/>
      <c r="DI141" s="174"/>
      <c r="DJ141" s="174"/>
      <c r="DK141" s="174"/>
      <c r="DL141" s="174"/>
      <c r="DM141" s="174"/>
    </row>
    <row r="142" spans="2:117">
      <c r="B142" s="14"/>
      <c r="C142" s="7" t="s">
        <v>1734</v>
      </c>
      <c r="D142" s="7">
        <f t="shared" si="8"/>
        <v>116</v>
      </c>
      <c r="E142" s="7">
        <f t="shared" si="9"/>
        <v>115</v>
      </c>
      <c r="F142" s="7">
        <v>2</v>
      </c>
      <c r="G142" s="24" t="s">
        <v>252</v>
      </c>
      <c r="H142" s="8"/>
      <c r="I142" s="24"/>
      <c r="J142" s="15" t="s">
        <v>1737</v>
      </c>
      <c r="K142" s="16"/>
      <c r="L142" s="16"/>
      <c r="M142" s="7"/>
      <c r="N142" s="7"/>
      <c r="O142" s="8"/>
      <c r="P142" s="8"/>
      <c r="Q142" s="8"/>
      <c r="R142" s="372"/>
      <c r="S142" s="32" t="s">
        <v>1823</v>
      </c>
      <c r="T142" s="209" t="s">
        <v>1468</v>
      </c>
      <c r="U142" s="331"/>
      <c r="V142" s="159"/>
      <c r="W142" s="159"/>
      <c r="X142" s="159"/>
      <c r="Y142" s="159"/>
      <c r="Z142" s="159"/>
      <c r="AA142" s="159"/>
      <c r="AB142" s="159"/>
      <c r="AC142" s="159"/>
      <c r="AD142" s="159"/>
      <c r="AE142" s="159"/>
      <c r="AF142" s="159"/>
      <c r="AG142" s="159"/>
      <c r="AH142" s="159"/>
      <c r="AI142" s="159"/>
      <c r="AJ142" s="159"/>
      <c r="AK142" s="159"/>
      <c r="AL142" s="159"/>
      <c r="AM142" s="159"/>
      <c r="AN142" s="159"/>
      <c r="AO142" s="159"/>
      <c r="AP142" s="159"/>
      <c r="AQ142" s="159"/>
      <c r="AR142" s="159"/>
      <c r="AS142" s="176"/>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59"/>
      <c r="BS142" s="159"/>
      <c r="BT142" s="159"/>
      <c r="BU142" s="159"/>
      <c r="BV142" s="159"/>
      <c r="BW142" s="159"/>
      <c r="BX142" s="159"/>
      <c r="BY142" s="159"/>
      <c r="BZ142" s="159"/>
      <c r="CA142" s="159"/>
      <c r="CB142" s="159"/>
      <c r="CC142" s="159"/>
      <c r="CD142" s="159"/>
      <c r="CE142" s="159"/>
      <c r="CF142" s="159"/>
      <c r="CG142" s="159"/>
      <c r="CH142" s="159"/>
      <c r="CI142" s="159"/>
      <c r="CJ142" s="159"/>
      <c r="CK142" s="159"/>
      <c r="CL142" s="159"/>
      <c r="CM142" s="159"/>
      <c r="CN142" s="159"/>
      <c r="CO142" s="159"/>
      <c r="CP142" s="174"/>
      <c r="CQ142" s="174"/>
      <c r="CR142" s="174"/>
      <c r="CS142" s="174"/>
      <c r="CT142" s="174"/>
      <c r="CU142" s="174"/>
      <c r="CV142" s="174"/>
      <c r="CW142" s="174"/>
      <c r="CX142" s="174"/>
      <c r="CY142" s="174"/>
      <c r="CZ142" s="174"/>
      <c r="DA142" s="174"/>
      <c r="DB142" s="174"/>
      <c r="DC142" s="174"/>
      <c r="DD142" s="174"/>
      <c r="DE142" s="174"/>
      <c r="DF142" s="174"/>
      <c r="DG142" s="174"/>
      <c r="DH142" s="174"/>
      <c r="DI142" s="174"/>
      <c r="DJ142" s="174"/>
      <c r="DK142" s="174"/>
      <c r="DL142" s="174"/>
      <c r="DM142" s="174"/>
    </row>
    <row r="143" spans="2:117">
      <c r="B143" s="14"/>
      <c r="C143" s="7" t="s">
        <v>1734</v>
      </c>
      <c r="D143" s="7">
        <f t="shared" si="8"/>
        <v>118</v>
      </c>
      <c r="E143" s="7">
        <f t="shared" si="9"/>
        <v>117</v>
      </c>
      <c r="F143" s="7">
        <v>2</v>
      </c>
      <c r="G143" s="24" t="s">
        <v>252</v>
      </c>
      <c r="H143" s="8"/>
      <c r="I143" s="24"/>
      <c r="J143" s="15"/>
      <c r="K143" s="16"/>
      <c r="L143" s="16"/>
      <c r="M143" s="7"/>
      <c r="N143" s="7"/>
      <c r="O143" s="8"/>
      <c r="P143" s="8"/>
      <c r="Q143" s="8"/>
      <c r="R143" s="372"/>
      <c r="S143" s="80"/>
      <c r="T143" s="209" t="s">
        <v>1468</v>
      </c>
      <c r="U143" s="331"/>
      <c r="V143" s="159"/>
      <c r="W143" s="159"/>
      <c r="X143" s="159"/>
      <c r="Y143" s="159"/>
      <c r="Z143" s="159"/>
      <c r="AA143" s="159"/>
      <c r="AB143" s="159"/>
      <c r="AC143" s="159"/>
      <c r="AD143" s="159"/>
      <c r="AE143" s="159"/>
      <c r="AF143" s="159"/>
      <c r="AG143" s="159"/>
      <c r="AH143" s="159"/>
      <c r="AI143" s="159"/>
      <c r="AJ143" s="159"/>
      <c r="AK143" s="159"/>
      <c r="AL143" s="159"/>
      <c r="AM143" s="159"/>
      <c r="AN143" s="159"/>
      <c r="AO143" s="159"/>
      <c r="AP143" s="159"/>
      <c r="AQ143" s="159"/>
      <c r="AR143" s="159"/>
      <c r="AS143" s="176"/>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59"/>
      <c r="BS143" s="159"/>
      <c r="BT143" s="159"/>
      <c r="BU143" s="159"/>
      <c r="BV143" s="159"/>
      <c r="BW143" s="159"/>
      <c r="BX143" s="159"/>
      <c r="BY143" s="159"/>
      <c r="BZ143" s="159"/>
      <c r="CA143" s="159"/>
      <c r="CB143" s="159"/>
      <c r="CC143" s="159"/>
      <c r="CD143" s="159"/>
      <c r="CE143" s="159"/>
      <c r="CF143" s="159"/>
      <c r="CG143" s="159"/>
      <c r="CH143" s="159"/>
      <c r="CI143" s="159"/>
      <c r="CJ143" s="159"/>
      <c r="CK143" s="159"/>
      <c r="CL143" s="159"/>
      <c r="CM143" s="159"/>
      <c r="CN143" s="159"/>
      <c r="CO143" s="159"/>
      <c r="CP143" s="174"/>
      <c r="CQ143" s="174"/>
      <c r="CR143" s="174"/>
      <c r="CS143" s="174"/>
      <c r="CT143" s="174"/>
      <c r="CU143" s="174"/>
      <c r="CV143" s="174"/>
      <c r="CW143" s="174"/>
      <c r="CX143" s="174"/>
      <c r="CY143" s="174"/>
      <c r="CZ143" s="174"/>
      <c r="DA143" s="174"/>
      <c r="DB143" s="174"/>
      <c r="DC143" s="174"/>
      <c r="DD143" s="174"/>
      <c r="DE143" s="174"/>
      <c r="DF143" s="174"/>
      <c r="DG143" s="174"/>
      <c r="DH143" s="174"/>
      <c r="DI143" s="174"/>
      <c r="DJ143" s="174"/>
      <c r="DK143" s="174"/>
      <c r="DL143" s="174"/>
      <c r="DM143" s="174"/>
    </row>
    <row r="144" spans="2:117">
      <c r="B144" s="14"/>
      <c r="C144" s="7" t="s">
        <v>1734</v>
      </c>
      <c r="D144" s="7">
        <f t="shared" si="8"/>
        <v>124</v>
      </c>
      <c r="E144" s="7">
        <f t="shared" si="9"/>
        <v>119</v>
      </c>
      <c r="F144" s="7">
        <v>6</v>
      </c>
      <c r="G144" s="24" t="s">
        <v>252</v>
      </c>
      <c r="H144" s="8"/>
      <c r="I144" s="24"/>
      <c r="J144" s="15"/>
      <c r="K144" s="16"/>
      <c r="L144" s="16"/>
      <c r="M144" s="7"/>
      <c r="N144" s="7"/>
      <c r="O144" s="8"/>
      <c r="P144" s="8"/>
      <c r="Q144" s="8"/>
      <c r="R144" s="372"/>
      <c r="S144" s="80"/>
      <c r="T144" s="209" t="s">
        <v>1468</v>
      </c>
      <c r="U144" s="331"/>
      <c r="V144" s="159"/>
      <c r="W144" s="159"/>
      <c r="X144" s="159"/>
      <c r="Y144" s="159"/>
      <c r="Z144" s="159"/>
      <c r="AA144" s="159"/>
      <c r="AB144" s="159"/>
      <c r="AC144" s="159"/>
      <c r="AD144" s="159"/>
      <c r="AE144" s="159"/>
      <c r="AF144" s="159"/>
      <c r="AG144" s="159"/>
      <c r="AH144" s="159"/>
      <c r="AI144" s="159"/>
      <c r="AJ144" s="159"/>
      <c r="AK144" s="159"/>
      <c r="AL144" s="159"/>
      <c r="AM144" s="159"/>
      <c r="AN144" s="159"/>
      <c r="AO144" s="159"/>
      <c r="AP144" s="159"/>
      <c r="AQ144" s="159"/>
      <c r="AR144" s="159"/>
      <c r="AS144" s="176"/>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59"/>
      <c r="BS144" s="159"/>
      <c r="BT144" s="159"/>
      <c r="BU144" s="159"/>
      <c r="BV144" s="159"/>
      <c r="BW144" s="159"/>
      <c r="BX144" s="159"/>
      <c r="BY144" s="159"/>
      <c r="BZ144" s="159"/>
      <c r="CA144" s="159"/>
      <c r="CB144" s="159"/>
      <c r="CC144" s="159"/>
      <c r="CD144" s="159"/>
      <c r="CE144" s="159"/>
      <c r="CF144" s="159"/>
      <c r="CG144" s="159"/>
      <c r="CH144" s="159"/>
      <c r="CI144" s="159"/>
      <c r="CJ144" s="159"/>
      <c r="CK144" s="159"/>
      <c r="CL144" s="159"/>
      <c r="CM144" s="159"/>
      <c r="CN144" s="159"/>
      <c r="CO144" s="159"/>
      <c r="CP144" s="174"/>
      <c r="CQ144" s="174"/>
      <c r="CR144" s="174"/>
      <c r="CS144" s="174"/>
      <c r="CT144" s="174"/>
      <c r="CU144" s="174"/>
      <c r="CV144" s="174"/>
      <c r="CW144" s="174"/>
      <c r="CX144" s="174"/>
      <c r="CY144" s="174"/>
      <c r="CZ144" s="174"/>
      <c r="DA144" s="174"/>
      <c r="DB144" s="174"/>
      <c r="DC144" s="174"/>
      <c r="DD144" s="174"/>
      <c r="DE144" s="174"/>
      <c r="DF144" s="174"/>
      <c r="DG144" s="174"/>
      <c r="DH144" s="174"/>
      <c r="DI144" s="174"/>
      <c r="DJ144" s="174"/>
      <c r="DK144" s="174"/>
      <c r="DL144" s="174"/>
      <c r="DM144" s="174"/>
    </row>
    <row r="145" spans="2:117" ht="30.75">
      <c r="B145" s="126"/>
      <c r="C145" s="127" t="s">
        <v>1734</v>
      </c>
      <c r="D145" s="127">
        <f t="shared" si="8"/>
        <v>127</v>
      </c>
      <c r="E145" s="127">
        <f t="shared" si="9"/>
        <v>125</v>
      </c>
      <c r="F145" s="128">
        <v>3</v>
      </c>
      <c r="G145" s="128" t="s">
        <v>1735</v>
      </c>
      <c r="H145" s="129" t="s">
        <v>1672</v>
      </c>
      <c r="I145" s="128" t="s">
        <v>1824</v>
      </c>
      <c r="J145" s="130" t="s">
        <v>1737</v>
      </c>
      <c r="K145" s="131"/>
      <c r="L145" s="131"/>
      <c r="M145" s="127" t="s">
        <v>1825</v>
      </c>
      <c r="N145" s="127"/>
      <c r="O145" s="129" t="s">
        <v>1826</v>
      </c>
      <c r="P145" s="129" t="s">
        <v>1540</v>
      </c>
      <c r="Q145" s="129"/>
      <c r="R145" s="373" t="s">
        <v>1687</v>
      </c>
      <c r="S145" s="132" t="s">
        <v>1827</v>
      </c>
      <c r="T145" s="209" t="s">
        <v>1468</v>
      </c>
      <c r="U145" s="331"/>
      <c r="V145" s="159"/>
      <c r="W145" s="159"/>
      <c r="X145" s="159"/>
      <c r="Y145" s="159"/>
      <c r="Z145" s="159"/>
      <c r="AA145" s="159"/>
      <c r="AB145" s="159"/>
      <c r="AC145" s="159"/>
      <c r="AD145" s="159"/>
      <c r="AE145" s="159"/>
      <c r="AF145" s="159"/>
      <c r="AG145" s="159"/>
      <c r="AH145" s="159"/>
      <c r="AI145" s="159"/>
      <c r="AJ145" s="159"/>
      <c r="AK145" s="159"/>
      <c r="AL145" s="159"/>
      <c r="AM145" s="159"/>
      <c r="AN145" s="159"/>
      <c r="AO145" s="159"/>
      <c r="AP145" s="159"/>
      <c r="AQ145" s="159"/>
      <c r="AR145" s="159"/>
      <c r="AS145" s="176"/>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59"/>
      <c r="BS145" s="159"/>
      <c r="BT145" s="159"/>
      <c r="BU145" s="159"/>
      <c r="BV145" s="159"/>
      <c r="BW145" s="159"/>
      <c r="BX145" s="159"/>
      <c r="BY145" s="159"/>
      <c r="BZ145" s="159"/>
      <c r="CA145" s="159"/>
      <c r="CB145" s="159"/>
      <c r="CC145" s="159"/>
      <c r="CD145" s="159"/>
      <c r="CE145" s="159"/>
      <c r="CF145" s="159"/>
      <c r="CG145" s="159"/>
      <c r="CH145" s="159"/>
      <c r="CI145" s="159"/>
      <c r="CJ145" s="159"/>
      <c r="CK145" s="159"/>
      <c r="CL145" s="159"/>
      <c r="CM145" s="159"/>
      <c r="CN145" s="159"/>
      <c r="CO145" s="159"/>
      <c r="CP145" s="174"/>
      <c r="CQ145" s="174"/>
      <c r="CR145" s="174"/>
      <c r="CS145" s="174"/>
      <c r="CT145" s="174"/>
      <c r="CU145" s="174"/>
      <c r="CV145" s="174"/>
      <c r="CW145" s="174"/>
      <c r="CX145" s="174"/>
      <c r="CY145" s="174"/>
      <c r="CZ145" s="174"/>
      <c r="DA145" s="174"/>
      <c r="DB145" s="174"/>
      <c r="DC145" s="174"/>
      <c r="DD145" s="174"/>
      <c r="DE145" s="174"/>
      <c r="DF145" s="174"/>
      <c r="DG145" s="174"/>
      <c r="DH145" s="174"/>
      <c r="DI145" s="174"/>
      <c r="DJ145" s="174"/>
      <c r="DK145" s="174"/>
      <c r="DL145" s="174"/>
      <c r="DM145" s="174"/>
    </row>
    <row r="146" spans="2:117">
      <c r="B146" s="14"/>
      <c r="C146" s="7"/>
      <c r="D146" s="7"/>
      <c r="E146" s="7"/>
      <c r="F146" s="7"/>
      <c r="G146" s="7"/>
      <c r="H146" s="8"/>
      <c r="I146" s="7"/>
      <c r="J146" s="9"/>
      <c r="K146" s="7"/>
      <c r="L146" s="7"/>
      <c r="M146" s="7"/>
      <c r="N146" s="7"/>
      <c r="O146" s="8"/>
      <c r="P146" s="8"/>
      <c r="Q146" s="8"/>
      <c r="S146" s="80"/>
      <c r="T146" s="209" t="s">
        <v>1468</v>
      </c>
      <c r="U146" s="331"/>
      <c r="V146" s="159"/>
      <c r="W146" s="159"/>
      <c r="X146" s="159"/>
      <c r="Y146" s="159"/>
      <c r="Z146" s="159"/>
      <c r="AA146" s="159"/>
      <c r="AB146" s="159"/>
      <c r="AC146" s="159"/>
      <c r="AD146" s="159"/>
      <c r="AE146" s="159"/>
      <c r="AF146" s="159"/>
      <c r="AG146" s="159"/>
      <c r="AH146" s="159"/>
      <c r="AI146" s="159"/>
      <c r="AJ146" s="159"/>
      <c r="AK146" s="159"/>
      <c r="AL146" s="159"/>
      <c r="AM146" s="159"/>
      <c r="AN146" s="159"/>
      <c r="AO146" s="159"/>
      <c r="AP146" s="159"/>
      <c r="AQ146" s="159"/>
      <c r="AR146" s="159"/>
      <c r="AS146" s="176"/>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59"/>
      <c r="BS146" s="159"/>
      <c r="BT146" s="159"/>
      <c r="BU146" s="159"/>
      <c r="BV146" s="159"/>
      <c r="BW146" s="159"/>
      <c r="BX146" s="159"/>
      <c r="BY146" s="159"/>
      <c r="BZ146" s="159"/>
      <c r="CA146" s="159"/>
      <c r="CB146" s="159"/>
      <c r="CC146" s="159"/>
      <c r="CD146" s="159"/>
      <c r="CE146" s="159"/>
      <c r="CF146" s="159"/>
      <c r="CG146" s="159"/>
      <c r="CH146" s="159"/>
      <c r="CI146" s="159"/>
      <c r="CJ146" s="159"/>
      <c r="CK146" s="159"/>
      <c r="CL146" s="159"/>
      <c r="CM146" s="159"/>
      <c r="CN146" s="159"/>
      <c r="CO146" s="159"/>
      <c r="CP146" s="174"/>
      <c r="CQ146" s="174"/>
      <c r="CR146" s="174"/>
      <c r="CS146" s="174"/>
      <c r="CT146" s="174"/>
      <c r="CU146" s="174"/>
      <c r="CV146" s="174"/>
      <c r="CW146" s="174"/>
      <c r="CX146" s="174"/>
      <c r="CY146" s="174"/>
      <c r="CZ146" s="174"/>
      <c r="DA146" s="174"/>
      <c r="DB146" s="174"/>
      <c r="DC146" s="174"/>
      <c r="DD146" s="174"/>
      <c r="DE146" s="174"/>
      <c r="DF146" s="174"/>
      <c r="DG146" s="174"/>
      <c r="DH146" s="174"/>
      <c r="DI146" s="174"/>
      <c r="DJ146" s="174"/>
      <c r="DK146" s="174"/>
      <c r="DL146" s="174"/>
      <c r="DM146" s="174"/>
    </row>
    <row r="147" spans="2:117">
      <c r="B147" s="14"/>
      <c r="C147" s="7" t="s">
        <v>1828</v>
      </c>
      <c r="D147" s="7">
        <f t="shared" ref="D147:D210" si="11">E147+F147-1</f>
        <v>15</v>
      </c>
      <c r="E147" s="7">
        <v>0</v>
      </c>
      <c r="F147" s="7">
        <v>16</v>
      </c>
      <c r="G147" s="7" t="s">
        <v>1829</v>
      </c>
      <c r="H147" s="8" t="s">
        <v>1672</v>
      </c>
      <c r="I147" s="7" t="s">
        <v>1830</v>
      </c>
      <c r="J147" s="15" t="s">
        <v>1831</v>
      </c>
      <c r="K147" s="16" t="s">
        <v>1675</v>
      </c>
      <c r="L147" s="16">
        <v>2</v>
      </c>
      <c r="M147" s="7"/>
      <c r="N147" s="7"/>
      <c r="O147" s="8" t="s">
        <v>1832</v>
      </c>
      <c r="P147" s="8" t="s">
        <v>1653</v>
      </c>
      <c r="Q147" s="8"/>
      <c r="R147" s="373" t="s">
        <v>1687</v>
      </c>
      <c r="S147" s="80" t="s">
        <v>1833</v>
      </c>
      <c r="T147" s="209" t="s">
        <v>1468</v>
      </c>
      <c r="U147" s="331"/>
      <c r="V147" s="159"/>
      <c r="W147" s="159"/>
      <c r="X147" s="159"/>
      <c r="Y147" s="159"/>
      <c r="Z147" s="159"/>
      <c r="AA147" s="159"/>
      <c r="AB147" s="159"/>
      <c r="AC147" s="159"/>
      <c r="AD147" s="159"/>
      <c r="AE147" s="159"/>
      <c r="AF147" s="159"/>
      <c r="AG147" s="159"/>
      <c r="AH147" s="159"/>
      <c r="AI147" s="159"/>
      <c r="AJ147" s="159"/>
      <c r="AK147" s="159"/>
      <c r="AL147" s="159"/>
      <c r="AM147" s="159"/>
      <c r="AN147" s="159"/>
      <c r="AO147" s="159"/>
      <c r="AP147" s="159"/>
      <c r="AQ147" s="159"/>
      <c r="AR147" s="159"/>
      <c r="AS147" s="176"/>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59"/>
      <c r="BS147" s="159"/>
      <c r="BT147" s="159"/>
      <c r="BU147" s="159"/>
      <c r="BV147" s="159"/>
      <c r="BW147" s="159"/>
      <c r="BX147" s="159"/>
      <c r="BY147" s="159"/>
      <c r="BZ147" s="159"/>
      <c r="CA147" s="159"/>
      <c r="CB147" s="159"/>
      <c r="CC147" s="159"/>
      <c r="CD147" s="159"/>
      <c r="CE147" s="159"/>
      <c r="CF147" s="159"/>
      <c r="CG147" s="159"/>
      <c r="CH147" s="159"/>
      <c r="CI147" s="159"/>
      <c r="CJ147" s="159"/>
      <c r="CK147" s="159"/>
      <c r="CL147" s="159"/>
      <c r="CM147" s="159"/>
      <c r="CN147" s="159"/>
      <c r="CO147" s="159"/>
      <c r="CP147" s="174"/>
      <c r="CQ147" s="174"/>
      <c r="CR147" s="174"/>
      <c r="CS147" s="174"/>
      <c r="CT147" s="174"/>
      <c r="CU147" s="174"/>
      <c r="CV147" s="174"/>
      <c r="CW147" s="174"/>
      <c r="CX147" s="174"/>
      <c r="CY147" s="174"/>
      <c r="CZ147" s="174"/>
      <c r="DA147" s="174"/>
      <c r="DB147" s="174"/>
      <c r="DC147" s="174"/>
      <c r="DD147" s="174"/>
      <c r="DE147" s="174"/>
      <c r="DF147" s="174"/>
      <c r="DG147" s="174"/>
      <c r="DH147" s="174"/>
      <c r="DI147" s="174"/>
      <c r="DJ147" s="174"/>
      <c r="DK147" s="174"/>
      <c r="DL147" s="174"/>
      <c r="DM147" s="174"/>
    </row>
    <row r="148" spans="2:117">
      <c r="B148" s="14"/>
      <c r="C148" s="7" t="s">
        <v>1828</v>
      </c>
      <c r="D148" s="7">
        <f t="shared" si="11"/>
        <v>23</v>
      </c>
      <c r="E148" s="7">
        <f>D147+1</f>
        <v>16</v>
      </c>
      <c r="F148" s="7">
        <v>8</v>
      </c>
      <c r="G148" s="7" t="s">
        <v>1829</v>
      </c>
      <c r="H148" s="8" t="s">
        <v>1672</v>
      </c>
      <c r="I148" s="7" t="s">
        <v>1834</v>
      </c>
      <c r="J148" s="15" t="s">
        <v>1831</v>
      </c>
      <c r="K148" s="16"/>
      <c r="L148" s="16"/>
      <c r="M148" s="7"/>
      <c r="N148" s="7"/>
      <c r="O148" s="8" t="s">
        <v>1835</v>
      </c>
      <c r="P148" s="8" t="s">
        <v>1653</v>
      </c>
      <c r="Q148" s="8"/>
      <c r="R148" s="373" t="s">
        <v>1687</v>
      </c>
      <c r="S148" s="80" t="s">
        <v>1836</v>
      </c>
      <c r="T148" s="209" t="s">
        <v>1468</v>
      </c>
      <c r="U148" s="331"/>
      <c r="V148" s="159"/>
      <c r="W148" s="159"/>
      <c r="X148" s="159"/>
      <c r="Y148" s="159"/>
      <c r="Z148" s="159"/>
      <c r="AA148" s="159"/>
      <c r="AB148" s="159"/>
      <c r="AC148" s="159"/>
      <c r="AD148" s="159"/>
      <c r="AE148" s="159"/>
      <c r="AF148" s="159"/>
      <c r="AG148" s="159"/>
      <c r="AH148" s="159"/>
      <c r="AI148" s="159"/>
      <c r="AJ148" s="159"/>
      <c r="AK148" s="159"/>
      <c r="AL148" s="159"/>
      <c r="AM148" s="159"/>
      <c r="AN148" s="159"/>
      <c r="AO148" s="159"/>
      <c r="AP148" s="159"/>
      <c r="AQ148" s="159"/>
      <c r="AR148" s="159"/>
      <c r="AS148" s="176"/>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59"/>
      <c r="BS148" s="159"/>
      <c r="BT148" s="159"/>
      <c r="BU148" s="159"/>
      <c r="BV148" s="159"/>
      <c r="BW148" s="159"/>
      <c r="BX148" s="159"/>
      <c r="BY148" s="159"/>
      <c r="BZ148" s="159"/>
      <c r="CA148" s="159"/>
      <c r="CB148" s="159"/>
      <c r="CC148" s="159"/>
      <c r="CD148" s="159"/>
      <c r="CE148" s="159"/>
      <c r="CF148" s="159"/>
      <c r="CG148" s="159"/>
      <c r="CH148" s="159"/>
      <c r="CI148" s="159"/>
      <c r="CJ148" s="159"/>
      <c r="CK148" s="159"/>
      <c r="CL148" s="159"/>
      <c r="CM148" s="159"/>
      <c r="CN148" s="159"/>
      <c r="CO148" s="159"/>
      <c r="CP148" s="174"/>
      <c r="CQ148" s="174"/>
      <c r="CR148" s="174"/>
      <c r="CS148" s="174"/>
      <c r="CT148" s="174"/>
      <c r="CU148" s="174"/>
      <c r="CV148" s="174"/>
      <c r="CW148" s="174"/>
      <c r="CX148" s="174"/>
      <c r="CY148" s="174"/>
      <c r="CZ148" s="174"/>
      <c r="DA148" s="174"/>
      <c r="DB148" s="174"/>
      <c r="DC148" s="174"/>
      <c r="DD148" s="174"/>
      <c r="DE148" s="174"/>
      <c r="DF148" s="174"/>
      <c r="DG148" s="174"/>
      <c r="DH148" s="174"/>
      <c r="DI148" s="174"/>
      <c r="DJ148" s="174"/>
      <c r="DK148" s="174"/>
      <c r="DL148" s="174"/>
      <c r="DM148" s="174"/>
    </row>
    <row r="149" spans="2:117">
      <c r="B149" s="14"/>
      <c r="C149" s="7" t="s">
        <v>1828</v>
      </c>
      <c r="D149" s="7">
        <f t="shared" si="11"/>
        <v>31</v>
      </c>
      <c r="E149" s="7">
        <f t="shared" ref="E149:E182" si="12">D148+1</f>
        <v>24</v>
      </c>
      <c r="F149" s="7">
        <v>8</v>
      </c>
      <c r="G149" s="7" t="s">
        <v>1829</v>
      </c>
      <c r="H149" s="8" t="s">
        <v>1672</v>
      </c>
      <c r="I149" s="7" t="s">
        <v>1837</v>
      </c>
      <c r="J149" s="15" t="s">
        <v>1831</v>
      </c>
      <c r="K149" s="16"/>
      <c r="L149" s="16"/>
      <c r="M149" s="7"/>
      <c r="N149" s="7"/>
      <c r="O149" s="25" t="s">
        <v>1641</v>
      </c>
      <c r="P149" s="8" t="s">
        <v>1653</v>
      </c>
      <c r="Q149" s="8"/>
      <c r="R149" s="373" t="s">
        <v>1687</v>
      </c>
      <c r="S149" s="80" t="s">
        <v>1838</v>
      </c>
      <c r="T149" s="209" t="s">
        <v>1468</v>
      </c>
      <c r="U149" s="331"/>
      <c r="V149" s="159"/>
      <c r="W149" s="159"/>
      <c r="X149" s="159"/>
      <c r="Y149" s="159"/>
      <c r="Z149" s="159"/>
      <c r="AA149" s="159"/>
      <c r="AB149" s="159"/>
      <c r="AC149" s="159"/>
      <c r="AD149" s="159"/>
      <c r="AE149" s="159"/>
      <c r="AF149" s="159"/>
      <c r="AG149" s="159"/>
      <c r="AH149" s="159"/>
      <c r="AI149" s="159"/>
      <c r="AJ149" s="159"/>
      <c r="AK149" s="159"/>
      <c r="AL149" s="159"/>
      <c r="AM149" s="159"/>
      <c r="AN149" s="159"/>
      <c r="AO149" s="159"/>
      <c r="AP149" s="159"/>
      <c r="AQ149" s="159"/>
      <c r="AR149" s="159"/>
      <c r="AS149" s="176"/>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59"/>
      <c r="BS149" s="159"/>
      <c r="BT149" s="159"/>
      <c r="BU149" s="159"/>
      <c r="BV149" s="159"/>
      <c r="BW149" s="159"/>
      <c r="BX149" s="159"/>
      <c r="BY149" s="159"/>
      <c r="BZ149" s="159"/>
      <c r="CA149" s="159"/>
      <c r="CB149" s="159"/>
      <c r="CC149" s="159"/>
      <c r="CD149" s="159"/>
      <c r="CE149" s="159"/>
      <c r="CF149" s="159"/>
      <c r="CG149" s="159"/>
      <c r="CH149" s="159"/>
      <c r="CI149" s="159"/>
      <c r="CJ149" s="159"/>
      <c r="CK149" s="159"/>
      <c r="CL149" s="159"/>
      <c r="CM149" s="159"/>
      <c r="CN149" s="159"/>
      <c r="CO149" s="159"/>
      <c r="CP149" s="174"/>
      <c r="CQ149" s="174"/>
      <c r="CR149" s="174"/>
      <c r="CS149" s="174"/>
      <c r="CT149" s="174"/>
      <c r="CU149" s="174"/>
      <c r="CV149" s="174"/>
      <c r="CW149" s="174"/>
      <c r="CX149" s="174"/>
      <c r="CY149" s="174"/>
      <c r="CZ149" s="174"/>
      <c r="DA149" s="174"/>
      <c r="DB149" s="174"/>
      <c r="DC149" s="174"/>
      <c r="DD149" s="174"/>
      <c r="DE149" s="174"/>
      <c r="DF149" s="174"/>
      <c r="DG149" s="174"/>
      <c r="DH149" s="174"/>
      <c r="DI149" s="174"/>
      <c r="DJ149" s="174"/>
      <c r="DK149" s="174"/>
      <c r="DL149" s="174"/>
      <c r="DM149" s="174"/>
    </row>
    <row r="150" spans="2:117">
      <c r="B150" s="14"/>
      <c r="C150" s="7" t="s">
        <v>1828</v>
      </c>
      <c r="D150" s="7">
        <f>E150+F150-1</f>
        <v>39</v>
      </c>
      <c r="E150" s="7">
        <f t="shared" si="12"/>
        <v>32</v>
      </c>
      <c r="F150" s="7">
        <v>8</v>
      </c>
      <c r="G150" s="7" t="s">
        <v>1829</v>
      </c>
      <c r="H150" s="8" t="s">
        <v>1672</v>
      </c>
      <c r="I150" s="7" t="s">
        <v>1839</v>
      </c>
      <c r="J150" s="15" t="s">
        <v>1831</v>
      </c>
      <c r="K150" s="16"/>
      <c r="L150" s="16"/>
      <c r="M150" s="7"/>
      <c r="N150" s="7"/>
      <c r="O150" s="25" t="s">
        <v>1840</v>
      </c>
      <c r="P150" s="8" t="s">
        <v>1653</v>
      </c>
      <c r="Q150" s="8"/>
      <c r="R150" s="373" t="s">
        <v>1687</v>
      </c>
      <c r="S150" s="80" t="s">
        <v>1841</v>
      </c>
      <c r="T150" s="209" t="s">
        <v>1468</v>
      </c>
      <c r="U150" s="331"/>
      <c r="V150" s="159"/>
      <c r="W150" s="159"/>
      <c r="X150" s="159"/>
      <c r="Y150" s="159"/>
      <c r="Z150" s="159"/>
      <c r="AA150" s="159"/>
      <c r="AB150" s="159"/>
      <c r="AC150" s="159"/>
      <c r="AD150" s="159"/>
      <c r="AE150" s="159"/>
      <c r="AF150" s="159"/>
      <c r="AG150" s="159"/>
      <c r="AH150" s="159"/>
      <c r="AI150" s="159"/>
      <c r="AJ150" s="159"/>
      <c r="AK150" s="159"/>
      <c r="AL150" s="159"/>
      <c r="AM150" s="159"/>
      <c r="AN150" s="159"/>
      <c r="AO150" s="159"/>
      <c r="AP150" s="159"/>
      <c r="AQ150" s="159"/>
      <c r="AR150" s="159"/>
      <c r="AS150" s="176"/>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59"/>
      <c r="BS150" s="159"/>
      <c r="BT150" s="159"/>
      <c r="BU150" s="159"/>
      <c r="BV150" s="159"/>
      <c r="BW150" s="159"/>
      <c r="BX150" s="159"/>
      <c r="BY150" s="159"/>
      <c r="BZ150" s="159"/>
      <c r="CA150" s="159"/>
      <c r="CB150" s="159"/>
      <c r="CC150" s="159"/>
      <c r="CD150" s="159"/>
      <c r="CE150" s="159"/>
      <c r="CF150" s="159"/>
      <c r="CG150" s="159"/>
      <c r="CH150" s="159"/>
      <c r="CI150" s="159"/>
      <c r="CJ150" s="159"/>
      <c r="CK150" s="159"/>
      <c r="CL150" s="159"/>
      <c r="CM150" s="159"/>
      <c r="CN150" s="159"/>
      <c r="CO150" s="159"/>
      <c r="CP150" s="174"/>
      <c r="CQ150" s="174"/>
      <c r="CR150" s="174"/>
      <c r="CS150" s="174"/>
      <c r="CT150" s="174"/>
      <c r="CU150" s="174"/>
      <c r="CV150" s="174"/>
      <c r="CW150" s="174"/>
      <c r="CX150" s="174"/>
      <c r="CY150" s="174"/>
      <c r="CZ150" s="174"/>
      <c r="DA150" s="174"/>
      <c r="DB150" s="174"/>
      <c r="DC150" s="174"/>
      <c r="DD150" s="174"/>
      <c r="DE150" s="174"/>
      <c r="DF150" s="174"/>
      <c r="DG150" s="174"/>
      <c r="DH150" s="174"/>
      <c r="DI150" s="174"/>
      <c r="DJ150" s="174"/>
      <c r="DK150" s="174"/>
      <c r="DL150" s="174"/>
      <c r="DM150" s="174"/>
    </row>
    <row r="151" spans="2:117">
      <c r="B151" s="14"/>
      <c r="C151" s="7" t="s">
        <v>1828</v>
      </c>
      <c r="D151" s="7">
        <f t="shared" si="11"/>
        <v>47</v>
      </c>
      <c r="E151" s="7">
        <f t="shared" si="12"/>
        <v>40</v>
      </c>
      <c r="F151" s="7">
        <v>8</v>
      </c>
      <c r="G151" s="7" t="s">
        <v>1829</v>
      </c>
      <c r="H151" s="8" t="s">
        <v>1672</v>
      </c>
      <c r="I151" s="7" t="s">
        <v>1842</v>
      </c>
      <c r="J151" s="15" t="s">
        <v>1831</v>
      </c>
      <c r="K151" s="16"/>
      <c r="L151" s="16"/>
      <c r="M151" s="7"/>
      <c r="N151" s="7"/>
      <c r="O151" s="8" t="s">
        <v>1843</v>
      </c>
      <c r="P151" s="8" t="s">
        <v>1653</v>
      </c>
      <c r="Q151" s="8"/>
      <c r="R151" s="373" t="s">
        <v>1687</v>
      </c>
      <c r="S151" s="80" t="s">
        <v>1844</v>
      </c>
      <c r="T151" s="209" t="s">
        <v>1468</v>
      </c>
      <c r="U151" s="331"/>
      <c r="V151" s="159"/>
      <c r="W151" s="159"/>
      <c r="X151" s="159"/>
      <c r="Y151" s="159"/>
      <c r="Z151" s="159"/>
      <c r="AA151" s="159"/>
      <c r="AB151" s="159"/>
      <c r="AC151" s="159"/>
      <c r="AD151" s="159"/>
      <c r="AE151" s="159"/>
      <c r="AF151" s="159"/>
      <c r="AG151" s="159"/>
      <c r="AH151" s="159"/>
      <c r="AI151" s="159"/>
      <c r="AJ151" s="159"/>
      <c r="AK151" s="159"/>
      <c r="AL151" s="159"/>
      <c r="AM151" s="159"/>
      <c r="AN151" s="159"/>
      <c r="AO151" s="159"/>
      <c r="AP151" s="159"/>
      <c r="AQ151" s="159"/>
      <c r="AR151" s="159"/>
      <c r="AS151" s="176"/>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59"/>
      <c r="BS151" s="159"/>
      <c r="BT151" s="159"/>
      <c r="BU151" s="159"/>
      <c r="BV151" s="159"/>
      <c r="BW151" s="159"/>
      <c r="BX151" s="159"/>
      <c r="BY151" s="159"/>
      <c r="BZ151" s="159"/>
      <c r="CA151" s="159"/>
      <c r="CB151" s="159"/>
      <c r="CC151" s="159"/>
      <c r="CD151" s="159"/>
      <c r="CE151" s="159"/>
      <c r="CF151" s="159"/>
      <c r="CG151" s="159"/>
      <c r="CH151" s="159"/>
      <c r="CI151" s="159"/>
      <c r="CJ151" s="159"/>
      <c r="CK151" s="159"/>
      <c r="CL151" s="159"/>
      <c r="CM151" s="159"/>
      <c r="CN151" s="159"/>
      <c r="CO151" s="159"/>
      <c r="CP151" s="174"/>
      <c r="CQ151" s="174"/>
      <c r="CR151" s="174"/>
      <c r="CS151" s="174"/>
      <c r="CT151" s="174"/>
      <c r="CU151" s="174"/>
      <c r="CV151" s="174"/>
      <c r="CW151" s="174"/>
      <c r="CX151" s="174"/>
      <c r="CY151" s="174"/>
      <c r="CZ151" s="174"/>
      <c r="DA151" s="174"/>
      <c r="DB151" s="174"/>
      <c r="DC151" s="174"/>
      <c r="DD151" s="174"/>
      <c r="DE151" s="174"/>
      <c r="DF151" s="174"/>
      <c r="DG151" s="174"/>
      <c r="DH151" s="174"/>
      <c r="DI151" s="174"/>
      <c r="DJ151" s="174"/>
      <c r="DK151" s="174"/>
      <c r="DL151" s="174"/>
      <c r="DM151" s="174"/>
    </row>
    <row r="152" spans="2:117" ht="30.75">
      <c r="B152" s="14"/>
      <c r="C152" s="7" t="s">
        <v>1828</v>
      </c>
      <c r="D152" s="7">
        <f>E152+F152-1</f>
        <v>55</v>
      </c>
      <c r="E152" s="7">
        <f t="shared" si="12"/>
        <v>48</v>
      </c>
      <c r="F152" s="7">
        <v>8</v>
      </c>
      <c r="G152" s="7" t="s">
        <v>1829</v>
      </c>
      <c r="H152" s="8" t="s">
        <v>1672</v>
      </c>
      <c r="I152" s="7" t="s">
        <v>1845</v>
      </c>
      <c r="J152" s="15" t="s">
        <v>1831</v>
      </c>
      <c r="K152" s="16"/>
      <c r="L152" s="16"/>
      <c r="M152" s="7"/>
      <c r="N152" s="7"/>
      <c r="O152" s="8" t="s">
        <v>1835</v>
      </c>
      <c r="P152" s="8" t="s">
        <v>1653</v>
      </c>
      <c r="Q152" s="8"/>
      <c r="R152" s="373" t="s">
        <v>1687</v>
      </c>
      <c r="S152" s="80" t="s">
        <v>1846</v>
      </c>
      <c r="T152" s="209" t="s">
        <v>1468</v>
      </c>
      <c r="U152" s="331"/>
      <c r="V152" s="159"/>
      <c r="W152" s="159"/>
      <c r="X152" s="159"/>
      <c r="Y152" s="159"/>
      <c r="Z152" s="159"/>
      <c r="AA152" s="159"/>
      <c r="AB152" s="159"/>
      <c r="AC152" s="159"/>
      <c r="AD152" s="159"/>
      <c r="AE152" s="159"/>
      <c r="AF152" s="159"/>
      <c r="AG152" s="159"/>
      <c r="AH152" s="159"/>
      <c r="AI152" s="159"/>
      <c r="AJ152" s="159"/>
      <c r="AK152" s="159"/>
      <c r="AL152" s="159"/>
      <c r="AM152" s="159"/>
      <c r="AN152" s="159"/>
      <c r="AO152" s="159"/>
      <c r="AP152" s="159"/>
      <c r="AQ152" s="159"/>
      <c r="AR152" s="159"/>
      <c r="AS152" s="176"/>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59"/>
      <c r="BS152" s="159"/>
      <c r="BT152" s="159"/>
      <c r="BU152" s="159"/>
      <c r="BV152" s="159"/>
      <c r="BW152" s="159"/>
      <c r="BX152" s="159"/>
      <c r="BY152" s="159"/>
      <c r="BZ152" s="159"/>
      <c r="CA152" s="159"/>
      <c r="CB152" s="159"/>
      <c r="CC152" s="159"/>
      <c r="CD152" s="159"/>
      <c r="CE152" s="159"/>
      <c r="CF152" s="159"/>
      <c r="CG152" s="159"/>
      <c r="CH152" s="159"/>
      <c r="CI152" s="159"/>
      <c r="CJ152" s="159"/>
      <c r="CK152" s="159"/>
      <c r="CL152" s="159"/>
      <c r="CM152" s="159"/>
      <c r="CN152" s="159"/>
      <c r="CO152" s="159"/>
      <c r="CP152" s="174"/>
      <c r="CQ152" s="174"/>
      <c r="CR152" s="174"/>
      <c r="CS152" s="174"/>
      <c r="CT152" s="174"/>
      <c r="CU152" s="174"/>
      <c r="CV152" s="174"/>
      <c r="CW152" s="174"/>
      <c r="CX152" s="174"/>
      <c r="CY152" s="174"/>
      <c r="CZ152" s="174"/>
      <c r="DA152" s="174"/>
      <c r="DB152" s="174"/>
      <c r="DC152" s="174"/>
      <c r="DD152" s="174"/>
      <c r="DE152" s="174"/>
      <c r="DF152" s="174"/>
      <c r="DG152" s="174"/>
      <c r="DH152" s="174"/>
      <c r="DI152" s="174"/>
      <c r="DJ152" s="174"/>
      <c r="DK152" s="174"/>
      <c r="DL152" s="174"/>
      <c r="DM152" s="174"/>
    </row>
    <row r="153" spans="2:117">
      <c r="B153" s="14"/>
      <c r="C153" s="7" t="s">
        <v>1828</v>
      </c>
      <c r="D153" s="7">
        <f t="shared" si="11"/>
        <v>60</v>
      </c>
      <c r="E153" s="7">
        <f t="shared" si="12"/>
        <v>56</v>
      </c>
      <c r="F153" s="7">
        <v>5</v>
      </c>
      <c r="G153" s="7" t="s">
        <v>1829</v>
      </c>
      <c r="H153" s="8" t="s">
        <v>1672</v>
      </c>
      <c r="I153" s="7" t="s">
        <v>1847</v>
      </c>
      <c r="J153" s="15" t="s">
        <v>1831</v>
      </c>
      <c r="K153" s="16"/>
      <c r="L153" s="16"/>
      <c r="M153" s="7"/>
      <c r="N153" s="7"/>
      <c r="O153" s="34" t="s">
        <v>1818</v>
      </c>
      <c r="P153" s="8" t="s">
        <v>1540</v>
      </c>
      <c r="Q153" s="8"/>
      <c r="R153" s="373" t="s">
        <v>1739</v>
      </c>
      <c r="S153" s="80" t="s">
        <v>1848</v>
      </c>
      <c r="T153" s="209" t="s">
        <v>1468</v>
      </c>
      <c r="U153" s="331"/>
      <c r="V153" s="159"/>
      <c r="W153" s="159"/>
      <c r="X153" s="159"/>
      <c r="Y153" s="159"/>
      <c r="Z153" s="159"/>
      <c r="AA153" s="159"/>
      <c r="AB153" s="159"/>
      <c r="AC153" s="159"/>
      <c r="AD153" s="159"/>
      <c r="AE153" s="159"/>
      <c r="AF153" s="159"/>
      <c r="AG153" s="159"/>
      <c r="AH153" s="159"/>
      <c r="AI153" s="159"/>
      <c r="AJ153" s="159"/>
      <c r="AK153" s="159"/>
      <c r="AL153" s="159"/>
      <c r="AM153" s="159"/>
      <c r="AN153" s="159"/>
      <c r="AO153" s="159"/>
      <c r="AP153" s="159"/>
      <c r="AQ153" s="159"/>
      <c r="AR153" s="159"/>
      <c r="AS153" s="176"/>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59"/>
      <c r="BS153" s="159"/>
      <c r="BT153" s="159"/>
      <c r="BU153" s="159"/>
      <c r="BV153" s="159"/>
      <c r="BW153" s="159"/>
      <c r="BX153" s="159"/>
      <c r="BY153" s="159"/>
      <c r="BZ153" s="159"/>
      <c r="CA153" s="159"/>
      <c r="CB153" s="159"/>
      <c r="CC153" s="159"/>
      <c r="CD153" s="159"/>
      <c r="CE153" s="159"/>
      <c r="CF153" s="159"/>
      <c r="CG153" s="159"/>
      <c r="CH153" s="159"/>
      <c r="CI153" s="159"/>
      <c r="CJ153" s="159"/>
      <c r="CK153" s="159"/>
      <c r="CL153" s="159"/>
      <c r="CM153" s="159"/>
      <c r="CN153" s="159"/>
      <c r="CO153" s="159"/>
      <c r="CP153" s="174"/>
      <c r="CQ153" s="174"/>
      <c r="CR153" s="174"/>
      <c r="CS153" s="174"/>
      <c r="CT153" s="174"/>
      <c r="CU153" s="174"/>
      <c r="CV153" s="174"/>
      <c r="CW153" s="174"/>
      <c r="CX153" s="174"/>
      <c r="CY153" s="174"/>
      <c r="CZ153" s="174"/>
      <c r="DA153" s="174"/>
      <c r="DB153" s="174"/>
      <c r="DC153" s="174"/>
      <c r="DD153" s="174"/>
      <c r="DE153" s="174"/>
      <c r="DF153" s="174"/>
      <c r="DG153" s="174"/>
      <c r="DH153" s="174"/>
      <c r="DI153" s="174"/>
      <c r="DJ153" s="174"/>
      <c r="DK153" s="174"/>
      <c r="DL153" s="174"/>
      <c r="DM153" s="174"/>
    </row>
    <row r="154" spans="2:117">
      <c r="B154" s="14"/>
      <c r="C154" s="7" t="s">
        <v>1828</v>
      </c>
      <c r="D154" s="7">
        <f t="shared" si="11"/>
        <v>64</v>
      </c>
      <c r="E154" s="7">
        <f t="shared" si="12"/>
        <v>61</v>
      </c>
      <c r="F154" s="7">
        <v>4</v>
      </c>
      <c r="G154" s="7" t="s">
        <v>1829</v>
      </c>
      <c r="H154" s="8" t="s">
        <v>1672</v>
      </c>
      <c r="I154" s="7" t="s">
        <v>1849</v>
      </c>
      <c r="J154" s="15" t="s">
        <v>1831</v>
      </c>
      <c r="K154" s="16"/>
      <c r="L154" s="16"/>
      <c r="M154" s="7"/>
      <c r="N154" s="7"/>
      <c r="O154" s="8" t="s">
        <v>1603</v>
      </c>
      <c r="P154" s="8" t="s">
        <v>1540</v>
      </c>
      <c r="Q154" s="8"/>
      <c r="R154" s="373" t="s">
        <v>1739</v>
      </c>
      <c r="S154" s="80" t="s">
        <v>1850</v>
      </c>
      <c r="T154" s="209" t="s">
        <v>1468</v>
      </c>
      <c r="U154" s="331"/>
      <c r="V154" s="159"/>
      <c r="W154" s="159"/>
      <c r="X154" s="159"/>
      <c r="Y154" s="159"/>
      <c r="Z154" s="159"/>
      <c r="AA154" s="159"/>
      <c r="AB154" s="159"/>
      <c r="AC154" s="159"/>
      <c r="AD154" s="159"/>
      <c r="AE154" s="159"/>
      <c r="AF154" s="159"/>
      <c r="AG154" s="159"/>
      <c r="AH154" s="159"/>
      <c r="AI154" s="159"/>
      <c r="AJ154" s="159"/>
      <c r="AK154" s="159"/>
      <c r="AL154" s="159"/>
      <c r="AM154" s="159"/>
      <c r="AN154" s="159"/>
      <c r="AO154" s="159"/>
      <c r="AP154" s="159"/>
      <c r="AQ154" s="159"/>
      <c r="AR154" s="159"/>
      <c r="AS154" s="176"/>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59"/>
      <c r="BS154" s="159"/>
      <c r="BT154" s="159"/>
      <c r="BU154" s="159"/>
      <c r="BV154" s="159"/>
      <c r="BW154" s="159"/>
      <c r="BX154" s="159"/>
      <c r="BY154" s="159"/>
      <c r="BZ154" s="159"/>
      <c r="CA154" s="159"/>
      <c r="CB154" s="159"/>
      <c r="CC154" s="159"/>
      <c r="CD154" s="159"/>
      <c r="CE154" s="159"/>
      <c r="CF154" s="159"/>
      <c r="CG154" s="159"/>
      <c r="CH154" s="159"/>
      <c r="CI154" s="159"/>
      <c r="CJ154" s="159"/>
      <c r="CK154" s="159"/>
      <c r="CL154" s="159"/>
      <c r="CM154" s="159"/>
      <c r="CN154" s="159"/>
      <c r="CO154" s="159"/>
      <c r="CP154" s="174"/>
      <c r="CQ154" s="174"/>
      <c r="CR154" s="174"/>
      <c r="CS154" s="174"/>
      <c r="CT154" s="174"/>
      <c r="CU154" s="174"/>
      <c r="CV154" s="174"/>
      <c r="CW154" s="174"/>
      <c r="CX154" s="174"/>
      <c r="CY154" s="174"/>
      <c r="CZ154" s="174"/>
      <c r="DA154" s="174"/>
      <c r="DB154" s="174"/>
      <c r="DC154" s="174"/>
      <c r="DD154" s="174"/>
      <c r="DE154" s="174"/>
      <c r="DF154" s="174"/>
      <c r="DG154" s="174"/>
      <c r="DH154" s="174"/>
      <c r="DI154" s="174"/>
      <c r="DJ154" s="174"/>
      <c r="DK154" s="174"/>
      <c r="DL154" s="174"/>
      <c r="DM154" s="174"/>
    </row>
    <row r="155" spans="2:117">
      <c r="B155" s="14"/>
      <c r="C155" s="7" t="s">
        <v>1828</v>
      </c>
      <c r="D155" s="7">
        <f t="shared" si="11"/>
        <v>67</v>
      </c>
      <c r="E155" s="7">
        <f t="shared" si="12"/>
        <v>65</v>
      </c>
      <c r="F155" s="7">
        <v>3</v>
      </c>
      <c r="G155" s="7" t="s">
        <v>1829</v>
      </c>
      <c r="H155" s="8" t="s">
        <v>1672</v>
      </c>
      <c r="I155" s="7" t="s">
        <v>1851</v>
      </c>
      <c r="J155" s="15" t="s">
        <v>1831</v>
      </c>
      <c r="K155" s="16"/>
      <c r="L155" s="16"/>
      <c r="M155" s="7"/>
      <c r="N155" s="7"/>
      <c r="O155" s="8" t="s">
        <v>1797</v>
      </c>
      <c r="P155" s="8" t="s">
        <v>1540</v>
      </c>
      <c r="Q155" s="8"/>
      <c r="R155" s="373" t="s">
        <v>1739</v>
      </c>
      <c r="S155" s="80"/>
      <c r="T155" s="209" t="s">
        <v>1468</v>
      </c>
      <c r="U155" s="331"/>
      <c r="V155" s="159"/>
      <c r="W155" s="159"/>
      <c r="X155" s="159"/>
      <c r="Y155" s="159"/>
      <c r="Z155" s="159"/>
      <c r="AA155" s="159"/>
      <c r="AB155" s="159"/>
      <c r="AC155" s="159"/>
      <c r="AD155" s="159"/>
      <c r="AE155" s="159"/>
      <c r="AF155" s="159"/>
      <c r="AG155" s="159"/>
      <c r="AH155" s="159"/>
      <c r="AI155" s="159"/>
      <c r="AJ155" s="159"/>
      <c r="AK155" s="159"/>
      <c r="AL155" s="159"/>
      <c r="AM155" s="159"/>
      <c r="AN155" s="159"/>
      <c r="AO155" s="159"/>
      <c r="AP155" s="159"/>
      <c r="AQ155" s="159"/>
      <c r="AR155" s="159"/>
      <c r="AS155" s="176"/>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59"/>
      <c r="BS155" s="159"/>
      <c r="BT155" s="159"/>
      <c r="BU155" s="159"/>
      <c r="BV155" s="159"/>
      <c r="BW155" s="159"/>
      <c r="BX155" s="159"/>
      <c r="BY155" s="159"/>
      <c r="BZ155" s="159"/>
      <c r="CA155" s="159"/>
      <c r="CB155" s="159"/>
      <c r="CC155" s="159"/>
      <c r="CD155" s="159"/>
      <c r="CE155" s="159"/>
      <c r="CF155" s="159"/>
      <c r="CG155" s="159"/>
      <c r="CH155" s="159"/>
      <c r="CI155" s="159"/>
      <c r="CJ155" s="159"/>
      <c r="CK155" s="159"/>
      <c r="CL155" s="159"/>
      <c r="CM155" s="159"/>
      <c r="CN155" s="159"/>
      <c r="CO155" s="159"/>
      <c r="CP155" s="174"/>
      <c r="CQ155" s="174"/>
      <c r="CR155" s="174"/>
      <c r="CS155" s="174"/>
      <c r="CT155" s="174"/>
      <c r="CU155" s="174"/>
      <c r="CV155" s="174"/>
      <c r="CW155" s="174"/>
      <c r="CX155" s="174"/>
      <c r="CY155" s="174"/>
      <c r="CZ155" s="174"/>
      <c r="DA155" s="174"/>
      <c r="DB155" s="174"/>
      <c r="DC155" s="174"/>
      <c r="DD155" s="174"/>
      <c r="DE155" s="174"/>
      <c r="DF155" s="174"/>
      <c r="DG155" s="174"/>
      <c r="DH155" s="174"/>
      <c r="DI155" s="174"/>
      <c r="DJ155" s="174"/>
      <c r="DK155" s="174"/>
      <c r="DL155" s="174"/>
      <c r="DM155" s="174"/>
    </row>
    <row r="156" spans="2:117">
      <c r="B156" s="14"/>
      <c r="C156" s="7" t="s">
        <v>1828</v>
      </c>
      <c r="D156" s="7">
        <f t="shared" si="11"/>
        <v>71</v>
      </c>
      <c r="E156" s="7">
        <f t="shared" si="12"/>
        <v>68</v>
      </c>
      <c r="F156" s="7">
        <v>4</v>
      </c>
      <c r="G156" s="7" t="s">
        <v>1829</v>
      </c>
      <c r="H156" s="8" t="s">
        <v>1672</v>
      </c>
      <c r="I156" s="7" t="s">
        <v>1852</v>
      </c>
      <c r="J156" s="15" t="s">
        <v>1831</v>
      </c>
      <c r="K156" s="16"/>
      <c r="L156" s="16"/>
      <c r="M156" s="7"/>
      <c r="N156" s="7"/>
      <c r="O156" s="8" t="s">
        <v>1603</v>
      </c>
      <c r="P156" s="8" t="s">
        <v>1540</v>
      </c>
      <c r="Q156" s="8"/>
      <c r="R156" s="373" t="s">
        <v>1739</v>
      </c>
      <c r="S156" s="32" t="s">
        <v>1853</v>
      </c>
      <c r="T156" s="209" t="s">
        <v>1468</v>
      </c>
      <c r="U156" s="331"/>
      <c r="V156" s="159"/>
      <c r="W156" s="159"/>
      <c r="X156" s="159"/>
      <c r="Y156" s="159"/>
      <c r="Z156" s="159"/>
      <c r="AA156" s="159"/>
      <c r="AB156" s="159"/>
      <c r="AC156" s="159"/>
      <c r="AD156" s="159"/>
      <c r="AE156" s="159"/>
      <c r="AF156" s="159"/>
      <c r="AG156" s="159"/>
      <c r="AH156" s="159"/>
      <c r="AI156" s="159"/>
      <c r="AJ156" s="159"/>
      <c r="AK156" s="159"/>
      <c r="AL156" s="159"/>
      <c r="AM156" s="159"/>
      <c r="AN156" s="159"/>
      <c r="AO156" s="159"/>
      <c r="AP156" s="159"/>
      <c r="AQ156" s="159"/>
      <c r="AR156" s="159"/>
      <c r="AS156" s="176"/>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59"/>
      <c r="BS156" s="159"/>
      <c r="BT156" s="159"/>
      <c r="BU156" s="159"/>
      <c r="BV156" s="159"/>
      <c r="BW156" s="159"/>
      <c r="BX156" s="159"/>
      <c r="BY156" s="159"/>
      <c r="BZ156" s="159"/>
      <c r="CA156" s="159"/>
      <c r="CB156" s="159"/>
      <c r="CC156" s="159"/>
      <c r="CD156" s="159"/>
      <c r="CE156" s="159"/>
      <c r="CF156" s="159"/>
      <c r="CG156" s="159"/>
      <c r="CH156" s="159"/>
      <c r="CI156" s="159"/>
      <c r="CJ156" s="159"/>
      <c r="CK156" s="159"/>
      <c r="CL156" s="159"/>
      <c r="CM156" s="159"/>
      <c r="CN156" s="159"/>
      <c r="CO156" s="159"/>
      <c r="CP156" s="174"/>
      <c r="CQ156" s="174"/>
      <c r="CR156" s="174"/>
      <c r="CS156" s="174"/>
      <c r="CT156" s="174"/>
      <c r="CU156" s="174"/>
      <c r="CV156" s="174"/>
      <c r="CW156" s="174"/>
      <c r="CX156" s="174"/>
      <c r="CY156" s="174"/>
      <c r="CZ156" s="174"/>
      <c r="DA156" s="174"/>
      <c r="DB156" s="174"/>
      <c r="DC156" s="174"/>
      <c r="DD156" s="174"/>
      <c r="DE156" s="174"/>
      <c r="DF156" s="174"/>
      <c r="DG156" s="174"/>
      <c r="DH156" s="174"/>
      <c r="DI156" s="174"/>
      <c r="DJ156" s="174"/>
      <c r="DK156" s="174"/>
      <c r="DL156" s="174"/>
      <c r="DM156" s="174"/>
    </row>
    <row r="157" spans="2:117">
      <c r="B157" s="14"/>
      <c r="C157" s="7" t="s">
        <v>1828</v>
      </c>
      <c r="D157" s="7">
        <f t="shared" si="11"/>
        <v>75</v>
      </c>
      <c r="E157" s="7">
        <f t="shared" si="12"/>
        <v>72</v>
      </c>
      <c r="F157" s="7">
        <v>4</v>
      </c>
      <c r="G157" s="7" t="s">
        <v>1829</v>
      </c>
      <c r="H157" s="8" t="s">
        <v>1672</v>
      </c>
      <c r="I157" s="7" t="s">
        <v>1854</v>
      </c>
      <c r="J157" s="15" t="s">
        <v>1831</v>
      </c>
      <c r="K157" s="16"/>
      <c r="L157" s="16"/>
      <c r="M157" s="7"/>
      <c r="N157" s="7"/>
      <c r="O157" s="8" t="s">
        <v>1855</v>
      </c>
      <c r="P157" s="8" t="s">
        <v>1540</v>
      </c>
      <c r="Q157" s="8"/>
      <c r="R157" s="373" t="s">
        <v>1739</v>
      </c>
      <c r="S157" s="32" t="s">
        <v>1856</v>
      </c>
      <c r="T157" s="209" t="s">
        <v>1468</v>
      </c>
      <c r="U157" s="331"/>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c r="AQ157" s="159"/>
      <c r="AR157" s="159"/>
      <c r="AS157" s="176"/>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59"/>
      <c r="BS157" s="159"/>
      <c r="BT157" s="159"/>
      <c r="BU157" s="159"/>
      <c r="BV157" s="159"/>
      <c r="BW157" s="159"/>
      <c r="BX157" s="159"/>
      <c r="BY157" s="159"/>
      <c r="BZ157" s="159"/>
      <c r="CA157" s="159"/>
      <c r="CB157" s="159"/>
      <c r="CC157" s="159"/>
      <c r="CD157" s="159"/>
      <c r="CE157" s="159"/>
      <c r="CF157" s="159"/>
      <c r="CG157" s="159"/>
      <c r="CH157" s="159"/>
      <c r="CI157" s="159"/>
      <c r="CJ157" s="159"/>
      <c r="CK157" s="159"/>
      <c r="CL157" s="159"/>
      <c r="CM157" s="159"/>
      <c r="CN157" s="159"/>
      <c r="CO157" s="159"/>
      <c r="CP157" s="174"/>
      <c r="CQ157" s="174"/>
      <c r="CR157" s="174"/>
      <c r="CS157" s="174"/>
      <c r="CT157" s="174"/>
      <c r="CU157" s="174"/>
      <c r="CV157" s="174"/>
      <c r="CW157" s="174"/>
      <c r="CX157" s="174"/>
      <c r="CY157" s="174"/>
      <c r="CZ157" s="174"/>
      <c r="DA157" s="174"/>
      <c r="DB157" s="174"/>
      <c r="DC157" s="174"/>
      <c r="DD157" s="174"/>
      <c r="DE157" s="174"/>
      <c r="DF157" s="174"/>
      <c r="DG157" s="174"/>
      <c r="DH157" s="174"/>
      <c r="DI157" s="174"/>
      <c r="DJ157" s="174"/>
      <c r="DK157" s="174"/>
      <c r="DL157" s="174"/>
      <c r="DM157" s="174"/>
    </row>
    <row r="158" spans="2:117">
      <c r="B158" s="14"/>
      <c r="C158" s="7" t="s">
        <v>1828</v>
      </c>
      <c r="D158" s="7">
        <f t="shared" si="11"/>
        <v>79</v>
      </c>
      <c r="E158" s="7">
        <f t="shared" si="12"/>
        <v>76</v>
      </c>
      <c r="F158" s="7">
        <v>4</v>
      </c>
      <c r="G158" s="7" t="s">
        <v>1829</v>
      </c>
      <c r="H158" s="8" t="s">
        <v>1672</v>
      </c>
      <c r="I158" s="7" t="s">
        <v>1857</v>
      </c>
      <c r="J158" s="15" t="s">
        <v>1831</v>
      </c>
      <c r="K158" s="16"/>
      <c r="L158" s="16"/>
      <c r="M158" s="7"/>
      <c r="N158" s="7"/>
      <c r="O158" s="8" t="s">
        <v>1787</v>
      </c>
      <c r="P158" s="8" t="s">
        <v>1540</v>
      </c>
      <c r="Q158" s="8"/>
      <c r="R158" s="373" t="s">
        <v>1739</v>
      </c>
      <c r="S158" s="80" t="s">
        <v>1858</v>
      </c>
      <c r="T158" s="209" t="s">
        <v>1468</v>
      </c>
      <c r="U158" s="331"/>
      <c r="V158" s="159"/>
      <c r="W158" s="159"/>
      <c r="X158" s="159"/>
      <c r="Y158" s="159"/>
      <c r="Z158" s="159"/>
      <c r="AA158" s="159"/>
      <c r="AB158" s="159"/>
      <c r="AC158" s="159"/>
      <c r="AD158" s="159"/>
      <c r="AE158" s="159"/>
      <c r="AF158" s="159"/>
      <c r="AG158" s="159"/>
      <c r="AH158" s="159"/>
      <c r="AI158" s="159"/>
      <c r="AJ158" s="159"/>
      <c r="AK158" s="159"/>
      <c r="AL158" s="159"/>
      <c r="AM158" s="159"/>
      <c r="AN158" s="159"/>
      <c r="AO158" s="159"/>
      <c r="AP158" s="159"/>
      <c r="AQ158" s="159"/>
      <c r="AR158" s="159"/>
      <c r="AS158" s="176"/>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59"/>
      <c r="BS158" s="159"/>
      <c r="BT158" s="159"/>
      <c r="BU158" s="159"/>
      <c r="BV158" s="159"/>
      <c r="BW158" s="159"/>
      <c r="BX158" s="159"/>
      <c r="BY158" s="159"/>
      <c r="BZ158" s="159"/>
      <c r="CA158" s="159"/>
      <c r="CB158" s="159"/>
      <c r="CC158" s="159"/>
      <c r="CD158" s="159"/>
      <c r="CE158" s="159"/>
      <c r="CF158" s="159"/>
      <c r="CG158" s="159"/>
      <c r="CH158" s="159"/>
      <c r="CI158" s="159"/>
      <c r="CJ158" s="159"/>
      <c r="CK158" s="159"/>
      <c r="CL158" s="159"/>
      <c r="CM158" s="159"/>
      <c r="CN158" s="159"/>
      <c r="CO158" s="159"/>
      <c r="CP158" s="174"/>
      <c r="CQ158" s="174"/>
      <c r="CR158" s="174"/>
      <c r="CS158" s="174"/>
      <c r="CT158" s="174"/>
      <c r="CU158" s="174"/>
      <c r="CV158" s="174"/>
      <c r="CW158" s="174"/>
      <c r="CX158" s="174"/>
      <c r="CY158" s="174"/>
      <c r="CZ158" s="174"/>
      <c r="DA158" s="174"/>
      <c r="DB158" s="174"/>
      <c r="DC158" s="174"/>
      <c r="DD158" s="174"/>
      <c r="DE158" s="174"/>
      <c r="DF158" s="174"/>
      <c r="DG158" s="174"/>
      <c r="DH158" s="174"/>
      <c r="DI158" s="174"/>
      <c r="DJ158" s="174"/>
      <c r="DK158" s="174"/>
      <c r="DL158" s="174"/>
      <c r="DM158" s="174"/>
    </row>
    <row r="159" spans="2:117">
      <c r="B159" s="14"/>
      <c r="C159" s="7" t="s">
        <v>1828</v>
      </c>
      <c r="D159" s="7">
        <f t="shared" si="11"/>
        <v>83</v>
      </c>
      <c r="E159" s="7">
        <f t="shared" si="12"/>
        <v>80</v>
      </c>
      <c r="F159" s="7">
        <v>4</v>
      </c>
      <c r="G159" s="7" t="s">
        <v>1829</v>
      </c>
      <c r="H159" s="8" t="s">
        <v>1672</v>
      </c>
      <c r="I159" s="7" t="s">
        <v>1859</v>
      </c>
      <c r="J159" s="15" t="s">
        <v>1831</v>
      </c>
      <c r="K159" s="16"/>
      <c r="L159" s="16"/>
      <c r="M159" s="7"/>
      <c r="N159" s="7"/>
      <c r="O159" s="8" t="s">
        <v>1855</v>
      </c>
      <c r="P159" s="8" t="s">
        <v>1540</v>
      </c>
      <c r="Q159" s="8"/>
      <c r="R159" s="373" t="s">
        <v>1739</v>
      </c>
      <c r="S159" s="80" t="s">
        <v>1860</v>
      </c>
      <c r="T159" s="209" t="s">
        <v>1468</v>
      </c>
      <c r="U159" s="331"/>
      <c r="V159" s="159"/>
      <c r="W159" s="159"/>
      <c r="X159" s="159"/>
      <c r="Y159" s="159"/>
      <c r="Z159" s="159"/>
      <c r="AA159" s="159"/>
      <c r="AB159" s="159"/>
      <c r="AC159" s="159"/>
      <c r="AD159" s="159"/>
      <c r="AE159" s="159"/>
      <c r="AF159" s="159"/>
      <c r="AG159" s="159"/>
      <c r="AH159" s="159"/>
      <c r="AI159" s="159"/>
      <c r="AJ159" s="159"/>
      <c r="AK159" s="159"/>
      <c r="AL159" s="159"/>
      <c r="AM159" s="159"/>
      <c r="AN159" s="159"/>
      <c r="AO159" s="159"/>
      <c r="AP159" s="159"/>
      <c r="AQ159" s="159"/>
      <c r="AR159" s="159"/>
      <c r="AS159" s="176"/>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59"/>
      <c r="BS159" s="159"/>
      <c r="BT159" s="159"/>
      <c r="BU159" s="159"/>
      <c r="BV159" s="159"/>
      <c r="BW159" s="159"/>
      <c r="BX159" s="159"/>
      <c r="BY159" s="159"/>
      <c r="BZ159" s="159"/>
      <c r="CA159" s="159"/>
      <c r="CB159" s="159"/>
      <c r="CC159" s="159"/>
      <c r="CD159" s="159"/>
      <c r="CE159" s="159"/>
      <c r="CF159" s="159"/>
      <c r="CG159" s="159"/>
      <c r="CH159" s="159"/>
      <c r="CI159" s="159"/>
      <c r="CJ159" s="159"/>
      <c r="CK159" s="159"/>
      <c r="CL159" s="159"/>
      <c r="CM159" s="159"/>
      <c r="CN159" s="159"/>
      <c r="CO159" s="159"/>
      <c r="CP159" s="174"/>
      <c r="CQ159" s="174"/>
      <c r="CR159" s="174"/>
      <c r="CS159" s="174"/>
      <c r="CT159" s="174"/>
      <c r="CU159" s="174"/>
      <c r="CV159" s="174"/>
      <c r="CW159" s="174"/>
      <c r="CX159" s="174"/>
      <c r="CY159" s="174"/>
      <c r="CZ159" s="174"/>
      <c r="DA159" s="174"/>
      <c r="DB159" s="174"/>
      <c r="DC159" s="174"/>
      <c r="DD159" s="174"/>
      <c r="DE159" s="174"/>
      <c r="DF159" s="174"/>
      <c r="DG159" s="174"/>
      <c r="DH159" s="174"/>
      <c r="DI159" s="174"/>
      <c r="DJ159" s="174"/>
      <c r="DK159" s="174"/>
      <c r="DL159" s="174"/>
      <c r="DM159" s="174"/>
    </row>
    <row r="160" spans="2:117">
      <c r="B160" s="14"/>
      <c r="C160" s="7" t="s">
        <v>1828</v>
      </c>
      <c r="D160" s="7">
        <f t="shared" si="11"/>
        <v>87</v>
      </c>
      <c r="E160" s="7">
        <f t="shared" si="12"/>
        <v>84</v>
      </c>
      <c r="F160" s="7">
        <v>4</v>
      </c>
      <c r="G160" s="7" t="s">
        <v>1829</v>
      </c>
      <c r="H160" s="8" t="s">
        <v>1672</v>
      </c>
      <c r="I160" s="7" t="s">
        <v>1861</v>
      </c>
      <c r="J160" s="15" t="s">
        <v>1831</v>
      </c>
      <c r="K160" s="16"/>
      <c r="L160" s="16"/>
      <c r="M160" s="7"/>
      <c r="N160" s="7"/>
      <c r="O160" s="8" t="s">
        <v>1787</v>
      </c>
      <c r="P160" s="8" t="s">
        <v>1540</v>
      </c>
      <c r="Q160" s="8"/>
      <c r="R160" s="373" t="s">
        <v>1739</v>
      </c>
      <c r="S160" s="80" t="s">
        <v>1862</v>
      </c>
      <c r="T160" s="209" t="s">
        <v>1468</v>
      </c>
      <c r="U160" s="331"/>
      <c r="V160" s="159"/>
      <c r="W160" s="159"/>
      <c r="X160" s="159"/>
      <c r="Y160" s="159"/>
      <c r="Z160" s="159"/>
      <c r="AA160" s="159"/>
      <c r="AB160" s="159"/>
      <c r="AC160" s="159"/>
      <c r="AD160" s="159"/>
      <c r="AE160" s="159"/>
      <c r="AF160" s="159"/>
      <c r="AG160" s="159"/>
      <c r="AH160" s="159"/>
      <c r="AI160" s="159"/>
      <c r="AJ160" s="159"/>
      <c r="AK160" s="159"/>
      <c r="AL160" s="159"/>
      <c r="AM160" s="159"/>
      <c r="AN160" s="159"/>
      <c r="AO160" s="159"/>
      <c r="AP160" s="159"/>
      <c r="AQ160" s="159"/>
      <c r="AR160" s="159"/>
      <c r="AS160" s="176"/>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59"/>
      <c r="BS160" s="159"/>
      <c r="BT160" s="159"/>
      <c r="BU160" s="159"/>
      <c r="BV160" s="159"/>
      <c r="BW160" s="159"/>
      <c r="BX160" s="159"/>
      <c r="BY160" s="159"/>
      <c r="BZ160" s="159"/>
      <c r="CA160" s="159"/>
      <c r="CB160" s="159"/>
      <c r="CC160" s="159"/>
      <c r="CD160" s="159"/>
      <c r="CE160" s="159"/>
      <c r="CF160" s="159"/>
      <c r="CG160" s="159"/>
      <c r="CH160" s="159"/>
      <c r="CI160" s="159"/>
      <c r="CJ160" s="159"/>
      <c r="CK160" s="159"/>
      <c r="CL160" s="159"/>
      <c r="CM160" s="159"/>
      <c r="CN160" s="159"/>
      <c r="CO160" s="159"/>
      <c r="CP160" s="174"/>
      <c r="CQ160" s="174"/>
      <c r="CR160" s="174"/>
      <c r="CS160" s="174"/>
      <c r="CT160" s="174"/>
      <c r="CU160" s="174"/>
      <c r="CV160" s="174"/>
      <c r="CW160" s="174"/>
      <c r="CX160" s="174"/>
      <c r="CY160" s="174"/>
      <c r="CZ160" s="174"/>
      <c r="DA160" s="174"/>
      <c r="DB160" s="174"/>
      <c r="DC160" s="174"/>
      <c r="DD160" s="174"/>
      <c r="DE160" s="174"/>
      <c r="DF160" s="174"/>
      <c r="DG160" s="174"/>
      <c r="DH160" s="174"/>
      <c r="DI160" s="174"/>
      <c r="DJ160" s="174"/>
      <c r="DK160" s="174"/>
      <c r="DL160" s="174"/>
      <c r="DM160" s="174"/>
    </row>
    <row r="161" spans="2:117">
      <c r="B161" s="14"/>
      <c r="C161" s="7" t="s">
        <v>1828</v>
      </c>
      <c r="D161" s="7">
        <f t="shared" si="11"/>
        <v>91</v>
      </c>
      <c r="E161" s="7">
        <f t="shared" si="12"/>
        <v>88</v>
      </c>
      <c r="F161" s="7">
        <v>4</v>
      </c>
      <c r="G161" s="7" t="s">
        <v>1829</v>
      </c>
      <c r="H161" s="8" t="s">
        <v>1672</v>
      </c>
      <c r="I161" s="7" t="s">
        <v>1863</v>
      </c>
      <c r="J161" s="15" t="s">
        <v>1831</v>
      </c>
      <c r="K161" s="16"/>
      <c r="L161" s="16"/>
      <c r="M161" s="7"/>
      <c r="N161" s="7"/>
      <c r="O161" s="8" t="s">
        <v>1787</v>
      </c>
      <c r="P161" s="8" t="s">
        <v>1540</v>
      </c>
      <c r="Q161" s="8"/>
      <c r="R161" s="373" t="s">
        <v>1739</v>
      </c>
      <c r="S161" s="80" t="s">
        <v>1864</v>
      </c>
      <c r="T161" s="209" t="s">
        <v>1468</v>
      </c>
      <c r="U161" s="331"/>
      <c r="V161" s="159"/>
      <c r="W161" s="159"/>
      <c r="X161" s="159"/>
      <c r="Y161" s="159"/>
      <c r="Z161" s="159"/>
      <c r="AA161" s="159"/>
      <c r="AB161" s="159"/>
      <c r="AC161" s="159"/>
      <c r="AD161" s="159"/>
      <c r="AE161" s="159"/>
      <c r="AF161" s="159"/>
      <c r="AG161" s="159"/>
      <c r="AH161" s="159"/>
      <c r="AI161" s="159"/>
      <c r="AJ161" s="159"/>
      <c r="AK161" s="159"/>
      <c r="AL161" s="159"/>
      <c r="AM161" s="159"/>
      <c r="AN161" s="159"/>
      <c r="AO161" s="159"/>
      <c r="AP161" s="159"/>
      <c r="AQ161" s="159"/>
      <c r="AR161" s="159"/>
      <c r="AS161" s="176"/>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59"/>
      <c r="BS161" s="159"/>
      <c r="BT161" s="159"/>
      <c r="BU161" s="159"/>
      <c r="BV161" s="159"/>
      <c r="BW161" s="159"/>
      <c r="BX161" s="159"/>
      <c r="BY161" s="159"/>
      <c r="BZ161" s="159"/>
      <c r="CA161" s="159"/>
      <c r="CB161" s="159"/>
      <c r="CC161" s="159"/>
      <c r="CD161" s="159"/>
      <c r="CE161" s="159"/>
      <c r="CF161" s="159"/>
      <c r="CG161" s="159"/>
      <c r="CH161" s="159"/>
      <c r="CI161" s="159"/>
      <c r="CJ161" s="159"/>
      <c r="CK161" s="159"/>
      <c r="CL161" s="159"/>
      <c r="CM161" s="159"/>
      <c r="CN161" s="159"/>
      <c r="CO161" s="159"/>
      <c r="CP161" s="174"/>
      <c r="CQ161" s="174"/>
      <c r="CR161" s="174"/>
      <c r="CS161" s="174"/>
      <c r="CT161" s="174"/>
      <c r="CU161" s="174"/>
      <c r="CV161" s="174"/>
      <c r="CW161" s="174"/>
      <c r="CX161" s="174"/>
      <c r="CY161" s="174"/>
      <c r="CZ161" s="174"/>
      <c r="DA161" s="174"/>
      <c r="DB161" s="174"/>
      <c r="DC161" s="174"/>
      <c r="DD161" s="174"/>
      <c r="DE161" s="174"/>
      <c r="DF161" s="174"/>
      <c r="DG161" s="174"/>
      <c r="DH161" s="174"/>
      <c r="DI161" s="174"/>
      <c r="DJ161" s="174"/>
      <c r="DK161" s="174"/>
      <c r="DL161" s="174"/>
      <c r="DM161" s="174"/>
    </row>
    <row r="162" spans="2:117">
      <c r="B162" s="14"/>
      <c r="C162" s="7" t="s">
        <v>1828</v>
      </c>
      <c r="D162" s="7">
        <f t="shared" si="11"/>
        <v>95</v>
      </c>
      <c r="E162" s="7">
        <f t="shared" si="12"/>
        <v>92</v>
      </c>
      <c r="F162" s="7">
        <v>4</v>
      </c>
      <c r="G162" s="7" t="s">
        <v>1829</v>
      </c>
      <c r="H162" s="8" t="s">
        <v>1672</v>
      </c>
      <c r="I162" s="7" t="s">
        <v>1865</v>
      </c>
      <c r="J162" s="15" t="s">
        <v>1831</v>
      </c>
      <c r="K162" s="16"/>
      <c r="L162" s="16"/>
      <c r="M162" s="7"/>
      <c r="N162" s="7"/>
      <c r="O162" s="8" t="s">
        <v>1855</v>
      </c>
      <c r="P162" s="8" t="s">
        <v>1540</v>
      </c>
      <c r="Q162" s="8"/>
      <c r="R162" s="373" t="s">
        <v>1739</v>
      </c>
      <c r="S162" s="80" t="s">
        <v>1866</v>
      </c>
      <c r="T162" s="209" t="s">
        <v>1468</v>
      </c>
      <c r="U162" s="331"/>
      <c r="V162" s="159"/>
      <c r="W162" s="159"/>
      <c r="X162" s="159"/>
      <c r="Y162" s="159"/>
      <c r="Z162" s="159"/>
      <c r="AA162" s="159"/>
      <c r="AB162" s="159"/>
      <c r="AC162" s="159"/>
      <c r="AD162" s="159"/>
      <c r="AE162" s="159"/>
      <c r="AF162" s="159"/>
      <c r="AG162" s="159"/>
      <c r="AH162" s="159"/>
      <c r="AI162" s="159"/>
      <c r="AJ162" s="159"/>
      <c r="AK162" s="159"/>
      <c r="AL162" s="159"/>
      <c r="AM162" s="159"/>
      <c r="AN162" s="159"/>
      <c r="AO162" s="159"/>
      <c r="AP162" s="159"/>
      <c r="AQ162" s="159"/>
      <c r="AR162" s="159"/>
      <c r="AS162" s="176"/>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59"/>
      <c r="BS162" s="159"/>
      <c r="BT162" s="159"/>
      <c r="BU162" s="159"/>
      <c r="BV162" s="159"/>
      <c r="BW162" s="159"/>
      <c r="BX162" s="159"/>
      <c r="BY162" s="159"/>
      <c r="BZ162" s="159"/>
      <c r="CA162" s="159"/>
      <c r="CB162" s="159"/>
      <c r="CC162" s="159"/>
      <c r="CD162" s="159"/>
      <c r="CE162" s="159"/>
      <c r="CF162" s="159"/>
      <c r="CG162" s="159"/>
      <c r="CH162" s="159"/>
      <c r="CI162" s="159"/>
      <c r="CJ162" s="159"/>
      <c r="CK162" s="159"/>
      <c r="CL162" s="159"/>
      <c r="CM162" s="159"/>
      <c r="CN162" s="159"/>
      <c r="CO162" s="159"/>
      <c r="CP162" s="174"/>
      <c r="CQ162" s="174"/>
      <c r="CR162" s="174"/>
      <c r="CS162" s="174"/>
      <c r="CT162" s="174"/>
      <c r="CU162" s="174"/>
      <c r="CV162" s="174"/>
      <c r="CW162" s="174"/>
      <c r="CX162" s="174"/>
      <c r="CY162" s="174"/>
      <c r="CZ162" s="174"/>
      <c r="DA162" s="174"/>
      <c r="DB162" s="174"/>
      <c r="DC162" s="174"/>
      <c r="DD162" s="174"/>
      <c r="DE162" s="174"/>
      <c r="DF162" s="174"/>
      <c r="DG162" s="174"/>
      <c r="DH162" s="174"/>
      <c r="DI162" s="174"/>
      <c r="DJ162" s="174"/>
      <c r="DK162" s="174"/>
      <c r="DL162" s="174"/>
      <c r="DM162" s="174"/>
    </row>
    <row r="163" spans="2:117">
      <c r="B163" s="14"/>
      <c r="C163" s="7" t="s">
        <v>1828</v>
      </c>
      <c r="D163" s="7">
        <f t="shared" si="11"/>
        <v>99</v>
      </c>
      <c r="E163" s="7">
        <f t="shared" si="12"/>
        <v>96</v>
      </c>
      <c r="F163" s="7">
        <v>4</v>
      </c>
      <c r="G163" s="7" t="s">
        <v>1829</v>
      </c>
      <c r="H163" s="8" t="s">
        <v>1672</v>
      </c>
      <c r="I163" s="7" t="s">
        <v>1867</v>
      </c>
      <c r="J163" s="15" t="s">
        <v>1831</v>
      </c>
      <c r="K163" s="16"/>
      <c r="L163" s="16"/>
      <c r="M163" s="7"/>
      <c r="N163" s="7"/>
      <c r="O163" s="8" t="s">
        <v>1603</v>
      </c>
      <c r="P163" s="8" t="s">
        <v>1540</v>
      </c>
      <c r="Q163" s="8"/>
      <c r="R163" s="373" t="s">
        <v>1739</v>
      </c>
      <c r="S163" s="80" t="s">
        <v>1868</v>
      </c>
      <c r="T163" s="209" t="s">
        <v>1468</v>
      </c>
      <c r="U163" s="331"/>
      <c r="V163" s="159"/>
      <c r="W163" s="159"/>
      <c r="X163" s="159"/>
      <c r="Y163" s="159"/>
      <c r="Z163" s="159"/>
      <c r="AA163" s="159"/>
      <c r="AB163" s="159"/>
      <c r="AC163" s="159"/>
      <c r="AD163" s="159"/>
      <c r="AE163" s="159"/>
      <c r="AF163" s="159"/>
      <c r="AG163" s="159"/>
      <c r="AH163" s="159"/>
      <c r="AI163" s="159"/>
      <c r="AJ163" s="159"/>
      <c r="AK163" s="159"/>
      <c r="AL163" s="159"/>
      <c r="AM163" s="159"/>
      <c r="AN163" s="159"/>
      <c r="AO163" s="159"/>
      <c r="AP163" s="159"/>
      <c r="AQ163" s="159"/>
      <c r="AR163" s="159"/>
      <c r="AS163" s="176"/>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59"/>
      <c r="BS163" s="159"/>
      <c r="BT163" s="159"/>
      <c r="BU163" s="159"/>
      <c r="BV163" s="159"/>
      <c r="BW163" s="159"/>
      <c r="BX163" s="159"/>
      <c r="BY163" s="159"/>
      <c r="BZ163" s="159"/>
      <c r="CA163" s="159"/>
      <c r="CB163" s="159"/>
      <c r="CC163" s="159"/>
      <c r="CD163" s="159"/>
      <c r="CE163" s="159"/>
      <c r="CF163" s="159"/>
      <c r="CG163" s="159"/>
      <c r="CH163" s="159"/>
      <c r="CI163" s="159"/>
      <c r="CJ163" s="159"/>
      <c r="CK163" s="159"/>
      <c r="CL163" s="159"/>
      <c r="CM163" s="159"/>
      <c r="CN163" s="159"/>
      <c r="CO163" s="159"/>
      <c r="CP163" s="174"/>
      <c r="CQ163" s="174"/>
      <c r="CR163" s="174"/>
      <c r="CS163" s="174"/>
      <c r="CT163" s="174"/>
      <c r="CU163" s="174"/>
      <c r="CV163" s="174"/>
      <c r="CW163" s="174"/>
      <c r="CX163" s="174"/>
      <c r="CY163" s="174"/>
      <c r="CZ163" s="174"/>
      <c r="DA163" s="174"/>
      <c r="DB163" s="174"/>
      <c r="DC163" s="174"/>
      <c r="DD163" s="174"/>
      <c r="DE163" s="174"/>
      <c r="DF163" s="174"/>
      <c r="DG163" s="174"/>
      <c r="DH163" s="174"/>
      <c r="DI163" s="174"/>
      <c r="DJ163" s="174"/>
      <c r="DK163" s="174"/>
      <c r="DL163" s="174"/>
      <c r="DM163" s="174"/>
    </row>
    <row r="164" spans="2:117">
      <c r="B164" s="14"/>
      <c r="C164" s="7" t="s">
        <v>1828</v>
      </c>
      <c r="D164" s="7">
        <f t="shared" si="11"/>
        <v>100</v>
      </c>
      <c r="E164" s="7">
        <f t="shared" si="12"/>
        <v>100</v>
      </c>
      <c r="F164" s="7">
        <v>1</v>
      </c>
      <c r="G164" s="7" t="s">
        <v>1829</v>
      </c>
      <c r="H164" s="8" t="s">
        <v>1672</v>
      </c>
      <c r="I164" s="7" t="s">
        <v>1869</v>
      </c>
      <c r="J164" s="15" t="s">
        <v>1831</v>
      </c>
      <c r="K164" s="16"/>
      <c r="L164" s="16"/>
      <c r="M164" s="7"/>
      <c r="N164" s="7"/>
      <c r="O164" s="8" t="s">
        <v>1722</v>
      </c>
      <c r="P164" s="8" t="s">
        <v>1540</v>
      </c>
      <c r="Q164" s="8"/>
      <c r="R164" s="373" t="s">
        <v>1687</v>
      </c>
      <c r="S164" s="80" t="s">
        <v>1870</v>
      </c>
      <c r="T164" s="209" t="s">
        <v>1468</v>
      </c>
      <c r="U164" s="331"/>
      <c r="V164" s="159"/>
      <c r="W164" s="159"/>
      <c r="X164" s="159"/>
      <c r="Y164" s="159"/>
      <c r="Z164" s="159"/>
      <c r="AA164" s="159"/>
      <c r="AB164" s="159"/>
      <c r="AC164" s="159"/>
      <c r="AD164" s="159"/>
      <c r="AE164" s="159"/>
      <c r="AF164" s="159"/>
      <c r="AG164" s="159"/>
      <c r="AH164" s="159"/>
      <c r="AI164" s="159"/>
      <c r="AJ164" s="159"/>
      <c r="AK164" s="159"/>
      <c r="AL164" s="159"/>
      <c r="AM164" s="159"/>
      <c r="AN164" s="159"/>
      <c r="AO164" s="159"/>
      <c r="AP164" s="159"/>
      <c r="AQ164" s="159"/>
      <c r="AR164" s="159"/>
      <c r="AS164" s="176"/>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59"/>
      <c r="BS164" s="159"/>
      <c r="BT164" s="159"/>
      <c r="BU164" s="159"/>
      <c r="BV164" s="159"/>
      <c r="BW164" s="159"/>
      <c r="BX164" s="159"/>
      <c r="BY164" s="159"/>
      <c r="BZ164" s="159"/>
      <c r="CA164" s="159"/>
      <c r="CB164" s="159"/>
      <c r="CC164" s="159"/>
      <c r="CD164" s="159"/>
      <c r="CE164" s="159"/>
      <c r="CF164" s="159"/>
      <c r="CG164" s="159"/>
      <c r="CH164" s="159"/>
      <c r="CI164" s="159"/>
      <c r="CJ164" s="159"/>
      <c r="CK164" s="159"/>
      <c r="CL164" s="159"/>
      <c r="CM164" s="159"/>
      <c r="CN164" s="159"/>
      <c r="CO164" s="159"/>
      <c r="CP164" s="174"/>
      <c r="CQ164" s="174"/>
      <c r="CR164" s="174"/>
      <c r="CS164" s="174"/>
      <c r="CT164" s="174"/>
      <c r="CU164" s="174"/>
      <c r="CV164" s="174"/>
      <c r="CW164" s="174"/>
      <c r="CX164" s="174"/>
      <c r="CY164" s="174"/>
      <c r="CZ164" s="174"/>
      <c r="DA164" s="174"/>
      <c r="DB164" s="174"/>
      <c r="DC164" s="174"/>
      <c r="DD164" s="174"/>
      <c r="DE164" s="174"/>
      <c r="DF164" s="174"/>
      <c r="DG164" s="174"/>
      <c r="DH164" s="174"/>
      <c r="DI164" s="174"/>
      <c r="DJ164" s="174"/>
      <c r="DK164" s="174"/>
      <c r="DL164" s="174"/>
      <c r="DM164" s="174"/>
    </row>
    <row r="165" spans="2:117">
      <c r="B165" s="14"/>
      <c r="C165" s="7" t="s">
        <v>1828</v>
      </c>
      <c r="D165" s="7">
        <f t="shared" si="11"/>
        <v>101</v>
      </c>
      <c r="E165" s="7">
        <f t="shared" si="12"/>
        <v>101</v>
      </c>
      <c r="F165" s="7">
        <v>1</v>
      </c>
      <c r="G165" s="7" t="s">
        <v>1829</v>
      </c>
      <c r="H165" s="8" t="s">
        <v>1672</v>
      </c>
      <c r="I165" s="7" t="s">
        <v>1871</v>
      </c>
      <c r="J165" s="15" t="s">
        <v>1831</v>
      </c>
      <c r="K165" s="16"/>
      <c r="L165" s="16"/>
      <c r="M165" s="7"/>
      <c r="N165" s="7"/>
      <c r="O165" s="25" t="s">
        <v>1719</v>
      </c>
      <c r="P165" s="8" t="s">
        <v>1540</v>
      </c>
      <c r="Q165" s="8"/>
      <c r="R165" s="373" t="s">
        <v>1687</v>
      </c>
      <c r="S165" s="80" t="s">
        <v>1872</v>
      </c>
      <c r="T165" s="209" t="s">
        <v>1468</v>
      </c>
      <c r="U165" s="331"/>
      <c r="V165" s="159"/>
      <c r="W165" s="159"/>
      <c r="X165" s="159"/>
      <c r="Y165" s="159"/>
      <c r="Z165" s="159"/>
      <c r="AA165" s="159"/>
      <c r="AB165" s="159"/>
      <c r="AC165" s="159"/>
      <c r="AD165" s="159"/>
      <c r="AE165" s="159"/>
      <c r="AF165" s="159"/>
      <c r="AG165" s="159"/>
      <c r="AH165" s="159"/>
      <c r="AI165" s="159"/>
      <c r="AJ165" s="159"/>
      <c r="AK165" s="159"/>
      <c r="AL165" s="159"/>
      <c r="AM165" s="159"/>
      <c r="AN165" s="159"/>
      <c r="AO165" s="159"/>
      <c r="AP165" s="159"/>
      <c r="AQ165" s="159"/>
      <c r="AR165" s="159"/>
      <c r="AS165" s="176"/>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59"/>
      <c r="BS165" s="159"/>
      <c r="BT165" s="159"/>
      <c r="BU165" s="159"/>
      <c r="BV165" s="159"/>
      <c r="BW165" s="159"/>
      <c r="BX165" s="159"/>
      <c r="BY165" s="159"/>
      <c r="BZ165" s="159"/>
      <c r="CA165" s="159"/>
      <c r="CB165" s="159"/>
      <c r="CC165" s="159"/>
      <c r="CD165" s="159"/>
      <c r="CE165" s="159"/>
      <c r="CF165" s="159"/>
      <c r="CG165" s="159"/>
      <c r="CH165" s="159"/>
      <c r="CI165" s="159"/>
      <c r="CJ165" s="159"/>
      <c r="CK165" s="159"/>
      <c r="CL165" s="159"/>
      <c r="CM165" s="159"/>
      <c r="CN165" s="159"/>
      <c r="CO165" s="159"/>
      <c r="CP165" s="174"/>
      <c r="CQ165" s="174"/>
      <c r="CR165" s="174"/>
      <c r="CS165" s="174"/>
      <c r="CT165" s="174"/>
      <c r="CU165" s="174"/>
      <c r="CV165" s="174"/>
      <c r="CW165" s="174"/>
      <c r="CX165" s="174"/>
      <c r="CY165" s="174"/>
      <c r="CZ165" s="174"/>
      <c r="DA165" s="174"/>
      <c r="DB165" s="174"/>
      <c r="DC165" s="174"/>
      <c r="DD165" s="174"/>
      <c r="DE165" s="174"/>
      <c r="DF165" s="174"/>
      <c r="DG165" s="174"/>
      <c r="DH165" s="174"/>
      <c r="DI165" s="174"/>
      <c r="DJ165" s="174"/>
      <c r="DK165" s="174"/>
      <c r="DL165" s="174"/>
      <c r="DM165" s="174"/>
    </row>
    <row r="166" spans="2:117">
      <c r="B166" s="14"/>
      <c r="C166" s="7" t="s">
        <v>1828</v>
      </c>
      <c r="D166" s="7">
        <f t="shared" si="11"/>
        <v>102</v>
      </c>
      <c r="E166" s="7">
        <f t="shared" si="12"/>
        <v>102</v>
      </c>
      <c r="F166" s="7">
        <v>1</v>
      </c>
      <c r="G166" s="7" t="s">
        <v>1829</v>
      </c>
      <c r="H166" s="8" t="s">
        <v>1672</v>
      </c>
      <c r="I166" s="7" t="s">
        <v>1873</v>
      </c>
      <c r="J166" s="15" t="s">
        <v>1831</v>
      </c>
      <c r="K166" s="16"/>
      <c r="L166" s="16"/>
      <c r="M166" s="7"/>
      <c r="N166" s="7"/>
      <c r="O166" s="8" t="s">
        <v>1719</v>
      </c>
      <c r="P166" s="8" t="s">
        <v>1540</v>
      </c>
      <c r="Q166" s="8"/>
      <c r="R166" s="373" t="s">
        <v>1687</v>
      </c>
      <c r="S166" s="80"/>
      <c r="T166" s="209" t="s">
        <v>1468</v>
      </c>
      <c r="U166" s="331"/>
      <c r="V166" s="159"/>
      <c r="W166" s="159"/>
      <c r="X166" s="159"/>
      <c r="Y166" s="159"/>
      <c r="Z166" s="159"/>
      <c r="AA166" s="159"/>
      <c r="AB166" s="159"/>
      <c r="AC166" s="159"/>
      <c r="AD166" s="159"/>
      <c r="AE166" s="159"/>
      <c r="AF166" s="159"/>
      <c r="AG166" s="159"/>
      <c r="AH166" s="159"/>
      <c r="AI166" s="159"/>
      <c r="AJ166" s="159"/>
      <c r="AK166" s="159"/>
      <c r="AL166" s="159"/>
      <c r="AM166" s="159"/>
      <c r="AN166" s="159"/>
      <c r="AO166" s="159"/>
      <c r="AP166" s="159"/>
      <c r="AQ166" s="159"/>
      <c r="AR166" s="159"/>
      <c r="AS166" s="176"/>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59"/>
      <c r="BS166" s="159"/>
      <c r="BT166" s="159"/>
      <c r="BU166" s="159"/>
      <c r="BV166" s="159"/>
      <c r="BW166" s="159"/>
      <c r="BX166" s="159"/>
      <c r="BY166" s="159"/>
      <c r="BZ166" s="159"/>
      <c r="CA166" s="159"/>
      <c r="CB166" s="159"/>
      <c r="CC166" s="159"/>
      <c r="CD166" s="159"/>
      <c r="CE166" s="159"/>
      <c r="CF166" s="159"/>
      <c r="CG166" s="159"/>
      <c r="CH166" s="159"/>
      <c r="CI166" s="159"/>
      <c r="CJ166" s="159"/>
      <c r="CK166" s="159"/>
      <c r="CL166" s="159"/>
      <c r="CM166" s="159"/>
      <c r="CN166" s="159"/>
      <c r="CO166" s="159"/>
      <c r="CP166" s="174"/>
      <c r="CQ166" s="174"/>
      <c r="CR166" s="174"/>
      <c r="CS166" s="174"/>
      <c r="CT166" s="174"/>
      <c r="CU166" s="174"/>
      <c r="CV166" s="174"/>
      <c r="CW166" s="174"/>
      <c r="CX166" s="174"/>
      <c r="CY166" s="174"/>
      <c r="CZ166" s="174"/>
      <c r="DA166" s="174"/>
      <c r="DB166" s="174"/>
      <c r="DC166" s="174"/>
      <c r="DD166" s="174"/>
      <c r="DE166" s="174"/>
      <c r="DF166" s="174"/>
      <c r="DG166" s="174"/>
      <c r="DH166" s="174"/>
      <c r="DI166" s="174"/>
      <c r="DJ166" s="174"/>
      <c r="DK166" s="174"/>
      <c r="DL166" s="174"/>
      <c r="DM166" s="174"/>
    </row>
    <row r="167" spans="2:117">
      <c r="B167" s="14"/>
      <c r="C167" s="7" t="s">
        <v>1828</v>
      </c>
      <c r="D167" s="7">
        <f t="shared" si="11"/>
        <v>106</v>
      </c>
      <c r="E167" s="7">
        <f t="shared" si="12"/>
        <v>103</v>
      </c>
      <c r="F167" s="7">
        <v>4</v>
      </c>
      <c r="G167" s="7" t="s">
        <v>1829</v>
      </c>
      <c r="H167" s="8" t="s">
        <v>1672</v>
      </c>
      <c r="I167" s="7" t="s">
        <v>1874</v>
      </c>
      <c r="J167" s="15" t="s">
        <v>1831</v>
      </c>
      <c r="K167" s="16"/>
      <c r="L167" s="16"/>
      <c r="M167" s="7"/>
      <c r="N167" s="7"/>
      <c r="O167" s="25" t="s">
        <v>1855</v>
      </c>
      <c r="P167" s="8" t="s">
        <v>1540</v>
      </c>
      <c r="Q167" s="8"/>
      <c r="R167" s="373" t="s">
        <v>1687</v>
      </c>
      <c r="S167" s="80"/>
      <c r="T167" s="209" t="s">
        <v>1468</v>
      </c>
      <c r="U167" s="331"/>
      <c r="V167" s="159"/>
      <c r="W167" s="159"/>
      <c r="X167" s="159"/>
      <c r="Y167" s="159"/>
      <c r="Z167" s="159"/>
      <c r="AA167" s="159"/>
      <c r="AB167" s="159"/>
      <c r="AC167" s="159"/>
      <c r="AD167" s="159"/>
      <c r="AE167" s="159"/>
      <c r="AF167" s="159"/>
      <c r="AG167" s="159"/>
      <c r="AH167" s="159"/>
      <c r="AI167" s="159"/>
      <c r="AJ167" s="159"/>
      <c r="AK167" s="159"/>
      <c r="AL167" s="159"/>
      <c r="AM167" s="159"/>
      <c r="AN167" s="159"/>
      <c r="AO167" s="159"/>
      <c r="AP167" s="159"/>
      <c r="AQ167" s="159"/>
      <c r="AR167" s="159"/>
      <c r="AS167" s="176"/>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59"/>
      <c r="BS167" s="159"/>
      <c r="BT167" s="159"/>
      <c r="BU167" s="159"/>
      <c r="BV167" s="159"/>
      <c r="BW167" s="159"/>
      <c r="BX167" s="159"/>
      <c r="BY167" s="159"/>
      <c r="BZ167" s="159"/>
      <c r="CA167" s="159"/>
      <c r="CB167" s="159"/>
      <c r="CC167" s="159"/>
      <c r="CD167" s="159"/>
      <c r="CE167" s="159"/>
      <c r="CF167" s="159"/>
      <c r="CG167" s="159"/>
      <c r="CH167" s="159"/>
      <c r="CI167" s="159"/>
      <c r="CJ167" s="159"/>
      <c r="CK167" s="159"/>
      <c r="CL167" s="159"/>
      <c r="CM167" s="159"/>
      <c r="CN167" s="159"/>
      <c r="CO167" s="159"/>
      <c r="CP167" s="174"/>
      <c r="CQ167" s="174"/>
      <c r="CR167" s="174"/>
      <c r="CS167" s="174"/>
      <c r="CT167" s="174"/>
      <c r="CU167" s="174"/>
      <c r="CV167" s="174"/>
      <c r="CW167" s="174"/>
      <c r="CX167" s="174"/>
      <c r="CY167" s="174"/>
      <c r="CZ167" s="174"/>
      <c r="DA167" s="174"/>
      <c r="DB167" s="174"/>
      <c r="DC167" s="174"/>
      <c r="DD167" s="174"/>
      <c r="DE167" s="174"/>
      <c r="DF167" s="174"/>
      <c r="DG167" s="174"/>
      <c r="DH167" s="174"/>
      <c r="DI167" s="174"/>
      <c r="DJ167" s="174"/>
      <c r="DK167" s="174"/>
      <c r="DL167" s="174"/>
      <c r="DM167" s="174"/>
    </row>
    <row r="168" spans="2:117">
      <c r="B168" s="14"/>
      <c r="C168" s="7" t="s">
        <v>1828</v>
      </c>
      <c r="D168" s="7">
        <f t="shared" si="11"/>
        <v>127</v>
      </c>
      <c r="E168" s="7">
        <f t="shared" si="12"/>
        <v>107</v>
      </c>
      <c r="F168" s="7">
        <v>21</v>
      </c>
      <c r="G168" s="7"/>
      <c r="H168" s="8"/>
      <c r="I168" s="7"/>
      <c r="J168" s="15" t="s">
        <v>1831</v>
      </c>
      <c r="K168" s="16"/>
      <c r="L168" s="16"/>
      <c r="M168" s="7"/>
      <c r="N168" s="7"/>
      <c r="O168" s="8"/>
      <c r="P168" s="8"/>
      <c r="Q168" s="8"/>
      <c r="R168" s="372"/>
      <c r="S168" s="80" t="s">
        <v>245</v>
      </c>
      <c r="T168" s="209" t="s">
        <v>1468</v>
      </c>
      <c r="U168" s="331"/>
      <c r="V168" s="159"/>
      <c r="W168" s="159"/>
      <c r="X168" s="159"/>
      <c r="Y168" s="159"/>
      <c r="Z168" s="159"/>
      <c r="AA168" s="159"/>
      <c r="AB168" s="159"/>
      <c r="AC168" s="159"/>
      <c r="AD168" s="159"/>
      <c r="AE168" s="159"/>
      <c r="AF168" s="159"/>
      <c r="AG168" s="159"/>
      <c r="AH168" s="159"/>
      <c r="AI168" s="159"/>
      <c r="AJ168" s="159"/>
      <c r="AK168" s="159"/>
      <c r="AL168" s="159"/>
      <c r="AM168" s="159"/>
      <c r="AN168" s="159"/>
      <c r="AO168" s="159"/>
      <c r="AP168" s="159"/>
      <c r="AQ168" s="159"/>
      <c r="AR168" s="159"/>
      <c r="AS168" s="176"/>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59"/>
      <c r="BS168" s="159"/>
      <c r="BT168" s="159"/>
      <c r="BU168" s="159"/>
      <c r="BV168" s="159"/>
      <c r="BW168" s="159"/>
      <c r="BX168" s="159"/>
      <c r="BY168" s="159"/>
      <c r="BZ168" s="159"/>
      <c r="CA168" s="159"/>
      <c r="CB168" s="159"/>
      <c r="CC168" s="159"/>
      <c r="CD168" s="159"/>
      <c r="CE168" s="159"/>
      <c r="CF168" s="159"/>
      <c r="CG168" s="159"/>
      <c r="CH168" s="159"/>
      <c r="CI168" s="159"/>
      <c r="CJ168" s="159"/>
      <c r="CK168" s="159"/>
      <c r="CL168" s="159"/>
      <c r="CM168" s="159"/>
      <c r="CN168" s="159"/>
      <c r="CO168" s="159"/>
      <c r="CP168" s="174"/>
      <c r="CQ168" s="174"/>
      <c r="CR168" s="174"/>
      <c r="CS168" s="174"/>
      <c r="CT168" s="174"/>
      <c r="CU168" s="174"/>
      <c r="CV168" s="174"/>
      <c r="CW168" s="174"/>
      <c r="CX168" s="174"/>
      <c r="CY168" s="174"/>
      <c r="CZ168" s="174"/>
      <c r="DA168" s="174"/>
      <c r="DB168" s="174"/>
      <c r="DC168" s="174"/>
      <c r="DD168" s="174"/>
      <c r="DE168" s="174"/>
      <c r="DF168" s="174"/>
      <c r="DG168" s="174"/>
      <c r="DH168" s="174"/>
      <c r="DI168" s="174"/>
      <c r="DJ168" s="174"/>
      <c r="DK168" s="174"/>
      <c r="DL168" s="174"/>
      <c r="DM168" s="174"/>
    </row>
    <row r="169" spans="2:117">
      <c r="B169" s="14"/>
      <c r="C169" s="7"/>
      <c r="D169" s="7"/>
      <c r="E169" s="7"/>
      <c r="F169" s="7"/>
      <c r="G169" s="7"/>
      <c r="H169" s="8"/>
      <c r="I169" s="7"/>
      <c r="J169" s="9"/>
      <c r="K169" s="7"/>
      <c r="L169" s="7"/>
      <c r="M169" s="7"/>
      <c r="N169" s="7"/>
      <c r="O169" s="8"/>
      <c r="P169" s="8"/>
      <c r="Q169" s="8"/>
      <c r="R169" s="372"/>
      <c r="S169" s="80"/>
      <c r="T169" s="209" t="s">
        <v>1468</v>
      </c>
      <c r="U169" s="331"/>
      <c r="V169" s="159"/>
      <c r="W169" s="159"/>
      <c r="X169" s="159"/>
      <c r="Y169" s="159"/>
      <c r="Z169" s="159"/>
      <c r="AA169" s="159"/>
      <c r="AB169" s="159"/>
      <c r="AC169" s="159"/>
      <c r="AD169" s="159"/>
      <c r="AE169" s="159"/>
      <c r="AF169" s="159"/>
      <c r="AG169" s="159"/>
      <c r="AH169" s="159"/>
      <c r="AI169" s="159"/>
      <c r="AJ169" s="159"/>
      <c r="AK169" s="159"/>
      <c r="AL169" s="159"/>
      <c r="AM169" s="159"/>
      <c r="AN169" s="159"/>
      <c r="AO169" s="159"/>
      <c r="AP169" s="159"/>
      <c r="AQ169" s="159"/>
      <c r="AR169" s="159"/>
      <c r="AS169" s="176"/>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59"/>
      <c r="BS169" s="159"/>
      <c r="BT169" s="159"/>
      <c r="BU169" s="159"/>
      <c r="BV169" s="159"/>
      <c r="BW169" s="159"/>
      <c r="BX169" s="159"/>
      <c r="BY169" s="159"/>
      <c r="BZ169" s="159"/>
      <c r="CA169" s="159"/>
      <c r="CB169" s="159"/>
      <c r="CC169" s="159"/>
      <c r="CD169" s="159"/>
      <c r="CE169" s="159"/>
      <c r="CF169" s="159"/>
      <c r="CG169" s="159"/>
      <c r="CH169" s="159"/>
      <c r="CI169" s="159"/>
      <c r="CJ169" s="159"/>
      <c r="CK169" s="159"/>
      <c r="CL169" s="159"/>
      <c r="CM169" s="159"/>
      <c r="CN169" s="159"/>
      <c r="CO169" s="159"/>
      <c r="CP169" s="174"/>
      <c r="CQ169" s="174"/>
      <c r="CR169" s="174"/>
      <c r="CS169" s="174"/>
      <c r="CT169" s="174"/>
      <c r="CU169" s="174"/>
      <c r="CV169" s="174"/>
      <c r="CW169" s="174"/>
      <c r="CX169" s="174"/>
      <c r="CY169" s="174"/>
      <c r="CZ169" s="174"/>
      <c r="DA169" s="174"/>
      <c r="DB169" s="174"/>
      <c r="DC169" s="174"/>
      <c r="DD169" s="174"/>
      <c r="DE169" s="174"/>
      <c r="DF169" s="174"/>
      <c r="DG169" s="174"/>
      <c r="DH169" s="174"/>
      <c r="DI169" s="174"/>
      <c r="DJ169" s="174"/>
      <c r="DK169" s="174"/>
      <c r="DL169" s="174"/>
      <c r="DM169" s="174"/>
    </row>
    <row r="170" spans="2:117">
      <c r="B170" s="14"/>
      <c r="C170" s="7" t="s">
        <v>1876</v>
      </c>
      <c r="D170" s="7">
        <f t="shared" ref="D170" si="13">E170+F170-1</f>
        <v>6</v>
      </c>
      <c r="E170" s="7">
        <v>0</v>
      </c>
      <c r="F170" s="7">
        <v>7</v>
      </c>
      <c r="G170" s="7" t="s">
        <v>1829</v>
      </c>
      <c r="H170" s="8" t="s">
        <v>1672</v>
      </c>
      <c r="I170" s="24" t="s">
        <v>1877</v>
      </c>
      <c r="J170" s="15" t="s">
        <v>1878</v>
      </c>
      <c r="K170" s="16" t="s">
        <v>1675</v>
      </c>
      <c r="L170" s="16">
        <v>3</v>
      </c>
      <c r="M170" s="7"/>
      <c r="N170" s="7"/>
      <c r="O170" s="25" t="s">
        <v>1879</v>
      </c>
      <c r="P170" s="8" t="s">
        <v>1540</v>
      </c>
      <c r="Q170" s="8"/>
      <c r="R170" s="373" t="s">
        <v>1739</v>
      </c>
      <c r="S170" s="32" t="s">
        <v>1880</v>
      </c>
      <c r="T170" s="209" t="s">
        <v>1468</v>
      </c>
      <c r="U170" s="331"/>
      <c r="V170" s="159"/>
      <c r="W170" s="159"/>
      <c r="X170" s="159"/>
      <c r="Y170" s="159"/>
      <c r="Z170" s="159"/>
      <c r="AA170" s="159"/>
      <c r="AB170" s="159"/>
      <c r="AC170" s="159"/>
      <c r="AD170" s="159"/>
      <c r="AE170" s="159"/>
      <c r="AF170" s="159"/>
      <c r="AG170" s="159"/>
      <c r="AH170" s="159"/>
      <c r="AI170" s="159"/>
      <c r="AJ170" s="159"/>
      <c r="AK170" s="159"/>
      <c r="AL170" s="159"/>
      <c r="AM170" s="159"/>
      <c r="AN170" s="159"/>
      <c r="AO170" s="159"/>
      <c r="AP170" s="159"/>
      <c r="AQ170" s="159"/>
      <c r="AR170" s="159"/>
      <c r="AS170" s="176"/>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59"/>
      <c r="BS170" s="159"/>
      <c r="BT170" s="159"/>
      <c r="BU170" s="159"/>
      <c r="BV170" s="159"/>
      <c r="BW170" s="159"/>
      <c r="BX170" s="159"/>
      <c r="BY170" s="159"/>
      <c r="BZ170" s="159"/>
      <c r="CA170" s="159"/>
      <c r="CB170" s="159"/>
      <c r="CC170" s="159"/>
      <c r="CD170" s="159"/>
      <c r="CE170" s="159"/>
      <c r="CF170" s="159"/>
      <c r="CG170" s="159"/>
      <c r="CH170" s="159"/>
      <c r="CI170" s="159"/>
      <c r="CJ170" s="159"/>
      <c r="CK170" s="159"/>
      <c r="CL170" s="159"/>
      <c r="CM170" s="159"/>
      <c r="CN170" s="159"/>
      <c r="CO170" s="159"/>
      <c r="CP170" s="174"/>
      <c r="CQ170" s="174"/>
      <c r="CR170" s="174"/>
      <c r="CS170" s="174"/>
      <c r="CT170" s="174"/>
      <c r="CU170" s="174"/>
      <c r="CV170" s="174"/>
      <c r="CW170" s="174"/>
      <c r="CX170" s="174"/>
      <c r="CY170" s="174"/>
      <c r="CZ170" s="174"/>
      <c r="DA170" s="174"/>
      <c r="DB170" s="174"/>
      <c r="DC170" s="174"/>
      <c r="DD170" s="174"/>
      <c r="DE170" s="174"/>
      <c r="DF170" s="174"/>
      <c r="DG170" s="174"/>
      <c r="DH170" s="174"/>
      <c r="DI170" s="174"/>
      <c r="DJ170" s="174"/>
      <c r="DK170" s="174"/>
      <c r="DL170" s="174"/>
      <c r="DM170" s="174"/>
    </row>
    <row r="171" spans="2:117">
      <c r="B171" s="14"/>
      <c r="C171" s="7" t="s">
        <v>1876</v>
      </c>
      <c r="D171" s="7">
        <f t="shared" si="11"/>
        <v>13</v>
      </c>
      <c r="E171" s="7">
        <f t="shared" si="12"/>
        <v>7</v>
      </c>
      <c r="F171" s="7">
        <v>7</v>
      </c>
      <c r="G171" s="7" t="s">
        <v>1829</v>
      </c>
      <c r="H171" s="8" t="s">
        <v>1672</v>
      </c>
      <c r="I171" s="7" t="s">
        <v>1881</v>
      </c>
      <c r="J171" s="15" t="s">
        <v>1878</v>
      </c>
      <c r="K171" s="16"/>
      <c r="L171" s="16"/>
      <c r="M171" s="7"/>
      <c r="N171" s="7"/>
      <c r="O171" s="8" t="s">
        <v>1882</v>
      </c>
      <c r="P171" s="8" t="s">
        <v>1540</v>
      </c>
      <c r="Q171" s="8"/>
      <c r="R171" s="373" t="s">
        <v>1739</v>
      </c>
      <c r="S171" s="80" t="s">
        <v>1883</v>
      </c>
      <c r="T171" s="209" t="s">
        <v>1468</v>
      </c>
      <c r="U171" s="331"/>
      <c r="V171" s="159"/>
      <c r="W171" s="159"/>
      <c r="X171" s="159"/>
      <c r="Y171" s="159"/>
      <c r="Z171" s="159"/>
      <c r="AA171" s="159"/>
      <c r="AB171" s="159"/>
      <c r="AC171" s="159"/>
      <c r="AD171" s="159"/>
      <c r="AE171" s="159"/>
      <c r="AF171" s="159"/>
      <c r="AG171" s="159"/>
      <c r="AH171" s="159"/>
      <c r="AI171" s="159"/>
      <c r="AJ171" s="159"/>
      <c r="AK171" s="159"/>
      <c r="AL171" s="159"/>
      <c r="AM171" s="159"/>
      <c r="AN171" s="159"/>
      <c r="AO171" s="159"/>
      <c r="AP171" s="159"/>
      <c r="AQ171" s="159"/>
      <c r="AR171" s="159"/>
      <c r="AS171" s="176"/>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59"/>
      <c r="BS171" s="159"/>
      <c r="BT171" s="159"/>
      <c r="BU171" s="159"/>
      <c r="BV171" s="159"/>
      <c r="BW171" s="159"/>
      <c r="BX171" s="159"/>
      <c r="BY171" s="159"/>
      <c r="BZ171" s="159"/>
      <c r="CA171" s="159"/>
      <c r="CB171" s="159"/>
      <c r="CC171" s="159"/>
      <c r="CD171" s="159"/>
      <c r="CE171" s="159"/>
      <c r="CF171" s="159"/>
      <c r="CG171" s="159"/>
      <c r="CH171" s="159"/>
      <c r="CI171" s="159"/>
      <c r="CJ171" s="159"/>
      <c r="CK171" s="159"/>
      <c r="CL171" s="159"/>
      <c r="CM171" s="159"/>
      <c r="CN171" s="159"/>
      <c r="CO171" s="159"/>
      <c r="CP171" s="174"/>
      <c r="CQ171" s="174"/>
      <c r="CR171" s="174"/>
      <c r="CS171" s="174"/>
      <c r="CT171" s="174"/>
      <c r="CU171" s="174"/>
      <c r="CV171" s="174"/>
      <c r="CW171" s="174"/>
      <c r="CX171" s="174"/>
      <c r="CY171" s="174"/>
      <c r="CZ171" s="174"/>
      <c r="DA171" s="174"/>
      <c r="DB171" s="174"/>
      <c r="DC171" s="174"/>
      <c r="DD171" s="174"/>
      <c r="DE171" s="174"/>
      <c r="DF171" s="174"/>
      <c r="DG171" s="174"/>
      <c r="DH171" s="174"/>
      <c r="DI171" s="174"/>
      <c r="DJ171" s="174"/>
      <c r="DK171" s="174"/>
      <c r="DL171" s="174"/>
      <c r="DM171" s="174"/>
    </row>
    <row r="172" spans="2:117">
      <c r="B172" s="14"/>
      <c r="C172" s="7" t="s">
        <v>1876</v>
      </c>
      <c r="D172" s="7">
        <f t="shared" si="11"/>
        <v>20</v>
      </c>
      <c r="E172" s="7">
        <f t="shared" si="12"/>
        <v>14</v>
      </c>
      <c r="F172" s="7">
        <v>7</v>
      </c>
      <c r="G172" s="7" t="s">
        <v>1829</v>
      </c>
      <c r="H172" s="8" t="s">
        <v>1672</v>
      </c>
      <c r="I172" s="7" t="s">
        <v>1884</v>
      </c>
      <c r="J172" s="15" t="s">
        <v>1878</v>
      </c>
      <c r="K172" s="16"/>
      <c r="L172" s="16"/>
      <c r="M172" s="7"/>
      <c r="N172" s="7"/>
      <c r="O172" s="8" t="s">
        <v>1885</v>
      </c>
      <c r="P172" s="8" t="s">
        <v>1540</v>
      </c>
      <c r="Q172" s="8"/>
      <c r="R172" s="373" t="s">
        <v>1739</v>
      </c>
      <c r="S172" s="80" t="s">
        <v>1886</v>
      </c>
      <c r="T172" s="209" t="s">
        <v>1468</v>
      </c>
      <c r="U172" s="331"/>
      <c r="V172" s="159"/>
      <c r="W172" s="159"/>
      <c r="X172" s="159"/>
      <c r="Y172" s="159"/>
      <c r="Z172" s="159"/>
      <c r="AA172" s="159"/>
      <c r="AB172" s="159"/>
      <c r="AC172" s="159"/>
      <c r="AD172" s="159"/>
      <c r="AE172" s="159"/>
      <c r="AF172" s="159"/>
      <c r="AG172" s="159"/>
      <c r="AH172" s="159"/>
      <c r="AI172" s="159"/>
      <c r="AJ172" s="159"/>
      <c r="AK172" s="159"/>
      <c r="AL172" s="159"/>
      <c r="AM172" s="159"/>
      <c r="AN172" s="159"/>
      <c r="AO172" s="159"/>
      <c r="AP172" s="159"/>
      <c r="AQ172" s="159"/>
      <c r="AR172" s="159"/>
      <c r="AS172" s="176"/>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59"/>
      <c r="BS172" s="159"/>
      <c r="BT172" s="159"/>
      <c r="BU172" s="159"/>
      <c r="BV172" s="159"/>
      <c r="BW172" s="159"/>
      <c r="BX172" s="159"/>
      <c r="BY172" s="159"/>
      <c r="BZ172" s="159"/>
      <c r="CA172" s="159"/>
      <c r="CB172" s="159"/>
      <c r="CC172" s="159"/>
      <c r="CD172" s="159"/>
      <c r="CE172" s="159"/>
      <c r="CF172" s="159"/>
      <c r="CG172" s="159"/>
      <c r="CH172" s="159"/>
      <c r="CI172" s="159"/>
      <c r="CJ172" s="159"/>
      <c r="CK172" s="159"/>
      <c r="CL172" s="159"/>
      <c r="CM172" s="159"/>
      <c r="CN172" s="159"/>
      <c r="CO172" s="159"/>
      <c r="CP172" s="174"/>
      <c r="CQ172" s="174"/>
      <c r="CR172" s="174"/>
      <c r="CS172" s="174"/>
      <c r="CT172" s="174"/>
      <c r="CU172" s="174"/>
      <c r="CV172" s="174"/>
      <c r="CW172" s="174"/>
      <c r="CX172" s="174"/>
      <c r="CY172" s="174"/>
      <c r="CZ172" s="174"/>
      <c r="DA172" s="174"/>
      <c r="DB172" s="174"/>
      <c r="DC172" s="174"/>
      <c r="DD172" s="174"/>
      <c r="DE172" s="174"/>
      <c r="DF172" s="174"/>
      <c r="DG172" s="174"/>
      <c r="DH172" s="174"/>
      <c r="DI172" s="174"/>
      <c r="DJ172" s="174"/>
      <c r="DK172" s="174"/>
      <c r="DL172" s="174"/>
      <c r="DM172" s="174"/>
    </row>
    <row r="173" spans="2:117">
      <c r="B173" s="14"/>
      <c r="C173" s="7" t="s">
        <v>1876</v>
      </c>
      <c r="D173" s="7">
        <f t="shared" si="11"/>
        <v>27</v>
      </c>
      <c r="E173" s="7">
        <f t="shared" si="12"/>
        <v>21</v>
      </c>
      <c r="F173" s="7">
        <v>7</v>
      </c>
      <c r="G173" s="7" t="s">
        <v>1829</v>
      </c>
      <c r="H173" s="8" t="s">
        <v>1672</v>
      </c>
      <c r="I173" s="24" t="s">
        <v>1887</v>
      </c>
      <c r="J173" s="15" t="s">
        <v>1878</v>
      </c>
      <c r="K173" s="16"/>
      <c r="L173" s="16"/>
      <c r="M173" s="7"/>
      <c r="N173" s="7"/>
      <c r="O173" s="25" t="s">
        <v>1885</v>
      </c>
      <c r="P173" s="8" t="s">
        <v>1540</v>
      </c>
      <c r="Q173" s="8"/>
      <c r="R173" s="373" t="s">
        <v>1687</v>
      </c>
      <c r="S173" s="32" t="s">
        <v>1886</v>
      </c>
      <c r="T173" s="209" t="s">
        <v>1468</v>
      </c>
      <c r="U173" s="331"/>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76"/>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59"/>
      <c r="BS173" s="159"/>
      <c r="BT173" s="159"/>
      <c r="BU173" s="159"/>
      <c r="BV173" s="159"/>
      <c r="BW173" s="159"/>
      <c r="BX173" s="159"/>
      <c r="BY173" s="159"/>
      <c r="BZ173" s="159"/>
      <c r="CA173" s="159"/>
      <c r="CB173" s="159"/>
      <c r="CC173" s="159"/>
      <c r="CD173" s="159"/>
      <c r="CE173" s="159"/>
      <c r="CF173" s="159"/>
      <c r="CG173" s="159"/>
      <c r="CH173" s="159"/>
      <c r="CI173" s="159"/>
      <c r="CJ173" s="159"/>
      <c r="CK173" s="159"/>
      <c r="CL173" s="159"/>
      <c r="CM173" s="159"/>
      <c r="CN173" s="159"/>
      <c r="CO173" s="159"/>
      <c r="CP173" s="174"/>
      <c r="CQ173" s="174"/>
      <c r="CR173" s="174"/>
      <c r="CS173" s="174"/>
      <c r="CT173" s="174"/>
      <c r="CU173" s="174"/>
      <c r="CV173" s="174"/>
      <c r="CW173" s="174"/>
      <c r="CX173" s="174"/>
      <c r="CY173" s="174"/>
      <c r="CZ173" s="174"/>
      <c r="DA173" s="174"/>
      <c r="DB173" s="174"/>
      <c r="DC173" s="174"/>
      <c r="DD173" s="174"/>
      <c r="DE173" s="174"/>
      <c r="DF173" s="174"/>
      <c r="DG173" s="174"/>
      <c r="DH173" s="174"/>
      <c r="DI173" s="174"/>
      <c r="DJ173" s="174"/>
      <c r="DK173" s="174"/>
      <c r="DL173" s="174"/>
      <c r="DM173" s="174"/>
    </row>
    <row r="174" spans="2:117">
      <c r="B174" s="14"/>
      <c r="C174" s="7" t="s">
        <v>1876</v>
      </c>
      <c r="D174" s="7">
        <f t="shared" si="11"/>
        <v>31</v>
      </c>
      <c r="E174" s="7">
        <f t="shared" si="12"/>
        <v>28</v>
      </c>
      <c r="F174" s="7">
        <v>4</v>
      </c>
      <c r="G174" s="7" t="s">
        <v>1829</v>
      </c>
      <c r="H174" s="8" t="s">
        <v>1672</v>
      </c>
      <c r="I174" s="24" t="s">
        <v>1888</v>
      </c>
      <c r="J174" s="15" t="s">
        <v>1878</v>
      </c>
      <c r="K174" s="16"/>
      <c r="L174" s="16"/>
      <c r="M174" s="7"/>
      <c r="N174" s="7"/>
      <c r="O174" s="25" t="s">
        <v>1787</v>
      </c>
      <c r="P174" s="8" t="s">
        <v>1540</v>
      </c>
      <c r="Q174" s="8"/>
      <c r="R174" s="373" t="s">
        <v>1739</v>
      </c>
      <c r="S174" s="32" t="s">
        <v>1889</v>
      </c>
      <c r="T174" s="209" t="s">
        <v>1468</v>
      </c>
      <c r="U174" s="331"/>
      <c r="V174" s="159"/>
      <c r="W174" s="159"/>
      <c r="X174" s="159"/>
      <c r="Y174" s="159"/>
      <c r="Z174" s="159"/>
      <c r="AA174" s="159"/>
      <c r="AB174" s="159"/>
      <c r="AC174" s="159"/>
      <c r="AD174" s="159"/>
      <c r="AE174" s="159"/>
      <c r="AF174" s="159"/>
      <c r="AG174" s="159"/>
      <c r="AH174" s="159"/>
      <c r="AI174" s="159"/>
      <c r="AJ174" s="159"/>
      <c r="AK174" s="159"/>
      <c r="AL174" s="159"/>
      <c r="AM174" s="159"/>
      <c r="AN174" s="159"/>
      <c r="AO174" s="159"/>
      <c r="AP174" s="159"/>
      <c r="AQ174" s="159"/>
      <c r="AR174" s="159"/>
      <c r="AS174" s="176"/>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59"/>
      <c r="BS174" s="159"/>
      <c r="BT174" s="159"/>
      <c r="BU174" s="159"/>
      <c r="BV174" s="159"/>
      <c r="BW174" s="159"/>
      <c r="BX174" s="159"/>
      <c r="BY174" s="159"/>
      <c r="BZ174" s="159"/>
      <c r="CA174" s="159"/>
      <c r="CB174" s="159"/>
      <c r="CC174" s="159"/>
      <c r="CD174" s="159"/>
      <c r="CE174" s="159"/>
      <c r="CF174" s="159"/>
      <c r="CG174" s="159"/>
      <c r="CH174" s="159"/>
      <c r="CI174" s="159"/>
      <c r="CJ174" s="159"/>
      <c r="CK174" s="159"/>
      <c r="CL174" s="159"/>
      <c r="CM174" s="159"/>
      <c r="CN174" s="159"/>
      <c r="CO174" s="159"/>
      <c r="CP174" s="174"/>
      <c r="CQ174" s="174"/>
      <c r="CR174" s="174"/>
      <c r="CS174" s="174"/>
      <c r="CT174" s="174"/>
      <c r="CU174" s="174"/>
      <c r="CV174" s="174"/>
      <c r="CW174" s="174"/>
      <c r="CX174" s="174"/>
      <c r="CY174" s="174"/>
      <c r="CZ174" s="174"/>
      <c r="DA174" s="174"/>
      <c r="DB174" s="174"/>
      <c r="DC174" s="174"/>
      <c r="DD174" s="174"/>
      <c r="DE174" s="174"/>
      <c r="DF174" s="174"/>
      <c r="DG174" s="174"/>
      <c r="DH174" s="174"/>
      <c r="DI174" s="174"/>
      <c r="DJ174" s="174"/>
      <c r="DK174" s="174"/>
      <c r="DL174" s="174"/>
      <c r="DM174" s="174"/>
    </row>
    <row r="175" spans="2:117">
      <c r="B175" s="14"/>
      <c r="C175" s="7" t="s">
        <v>1876</v>
      </c>
      <c r="D175" s="7">
        <f t="shared" si="11"/>
        <v>35</v>
      </c>
      <c r="E175" s="7">
        <f t="shared" si="12"/>
        <v>32</v>
      </c>
      <c r="F175" s="7">
        <v>4</v>
      </c>
      <c r="G175" s="7" t="s">
        <v>1829</v>
      </c>
      <c r="H175" s="8" t="s">
        <v>1672</v>
      </c>
      <c r="I175" s="7" t="s">
        <v>1890</v>
      </c>
      <c r="J175" s="15" t="s">
        <v>1878</v>
      </c>
      <c r="K175" s="16"/>
      <c r="L175" s="16"/>
      <c r="M175" s="7"/>
      <c r="N175" s="7"/>
      <c r="O175" s="8" t="s">
        <v>1891</v>
      </c>
      <c r="P175" s="8" t="s">
        <v>1540</v>
      </c>
      <c r="Q175" s="8"/>
      <c r="R175" s="373" t="s">
        <v>1739</v>
      </c>
      <c r="S175" s="80" t="s">
        <v>1892</v>
      </c>
      <c r="T175" s="209" t="s">
        <v>1468</v>
      </c>
      <c r="U175" s="331"/>
      <c r="V175" s="159"/>
      <c r="W175" s="159"/>
      <c r="X175" s="159"/>
      <c r="Y175" s="159"/>
      <c r="Z175" s="159"/>
      <c r="AA175" s="159"/>
      <c r="AB175" s="159"/>
      <c r="AC175" s="159"/>
      <c r="AD175" s="159"/>
      <c r="AE175" s="159"/>
      <c r="AF175" s="159"/>
      <c r="AG175" s="159"/>
      <c r="AH175" s="159"/>
      <c r="AI175" s="159"/>
      <c r="AJ175" s="159"/>
      <c r="AK175" s="159"/>
      <c r="AL175" s="159"/>
      <c r="AM175" s="159"/>
      <c r="AN175" s="159"/>
      <c r="AO175" s="159"/>
      <c r="AP175" s="159"/>
      <c r="AQ175" s="159"/>
      <c r="AR175" s="159"/>
      <c r="AS175" s="176"/>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59"/>
      <c r="BS175" s="159"/>
      <c r="BT175" s="159"/>
      <c r="BU175" s="159"/>
      <c r="BV175" s="159"/>
      <c r="BW175" s="159"/>
      <c r="BX175" s="159"/>
      <c r="BY175" s="159"/>
      <c r="BZ175" s="159"/>
      <c r="CA175" s="159"/>
      <c r="CB175" s="159"/>
      <c r="CC175" s="159"/>
      <c r="CD175" s="159"/>
      <c r="CE175" s="159"/>
      <c r="CF175" s="159"/>
      <c r="CG175" s="159"/>
      <c r="CH175" s="159"/>
      <c r="CI175" s="159"/>
      <c r="CJ175" s="159"/>
      <c r="CK175" s="159"/>
      <c r="CL175" s="159"/>
      <c r="CM175" s="159"/>
      <c r="CN175" s="159"/>
      <c r="CO175" s="159"/>
      <c r="CP175" s="174"/>
      <c r="CQ175" s="174"/>
      <c r="CR175" s="174"/>
      <c r="CS175" s="174"/>
      <c r="CT175" s="174"/>
      <c r="CU175" s="174"/>
      <c r="CV175" s="174"/>
      <c r="CW175" s="174"/>
      <c r="CX175" s="174"/>
      <c r="CY175" s="174"/>
      <c r="CZ175" s="174"/>
      <c r="DA175" s="174"/>
      <c r="DB175" s="174"/>
      <c r="DC175" s="174"/>
      <c r="DD175" s="174"/>
      <c r="DE175" s="174"/>
      <c r="DF175" s="174"/>
      <c r="DG175" s="174"/>
      <c r="DH175" s="174"/>
      <c r="DI175" s="174"/>
      <c r="DJ175" s="174"/>
      <c r="DK175" s="174"/>
      <c r="DL175" s="174"/>
      <c r="DM175" s="174"/>
    </row>
    <row r="176" spans="2:117" ht="30.75">
      <c r="B176" s="14"/>
      <c r="C176" s="7" t="s">
        <v>1876</v>
      </c>
      <c r="D176" s="7">
        <f t="shared" si="11"/>
        <v>39</v>
      </c>
      <c r="E176" s="7">
        <f t="shared" si="12"/>
        <v>36</v>
      </c>
      <c r="F176" s="7">
        <v>4</v>
      </c>
      <c r="G176" s="7" t="s">
        <v>1829</v>
      </c>
      <c r="H176" s="8" t="s">
        <v>1672</v>
      </c>
      <c r="I176" s="7" t="s">
        <v>1893</v>
      </c>
      <c r="J176" s="15" t="s">
        <v>1878</v>
      </c>
      <c r="K176" s="16"/>
      <c r="L176" s="16"/>
      <c r="M176" s="7"/>
      <c r="N176" s="7"/>
      <c r="O176" s="8" t="s">
        <v>1894</v>
      </c>
      <c r="P176" s="8" t="s">
        <v>1540</v>
      </c>
      <c r="Q176" s="8"/>
      <c r="R176" s="373" t="s">
        <v>1739</v>
      </c>
      <c r="S176" s="80" t="s">
        <v>1895</v>
      </c>
      <c r="T176" s="209" t="s">
        <v>1468</v>
      </c>
      <c r="U176" s="331"/>
      <c r="V176" s="159"/>
      <c r="W176" s="159"/>
      <c r="X176" s="159"/>
      <c r="Y176" s="159"/>
      <c r="Z176" s="159"/>
      <c r="AA176" s="159"/>
      <c r="AB176" s="159"/>
      <c r="AC176" s="159"/>
      <c r="AD176" s="159"/>
      <c r="AE176" s="159"/>
      <c r="AF176" s="159"/>
      <c r="AG176" s="159"/>
      <c r="AH176" s="159"/>
      <c r="AI176" s="159"/>
      <c r="AJ176" s="159"/>
      <c r="AK176" s="159"/>
      <c r="AL176" s="159"/>
      <c r="AM176" s="159"/>
      <c r="AN176" s="159"/>
      <c r="AO176" s="159"/>
      <c r="AP176" s="159"/>
      <c r="AQ176" s="159"/>
      <c r="AR176" s="159"/>
      <c r="AS176" s="176"/>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59"/>
      <c r="BS176" s="159"/>
      <c r="BT176" s="159"/>
      <c r="BU176" s="159"/>
      <c r="BV176" s="159"/>
      <c r="BW176" s="159"/>
      <c r="BX176" s="159"/>
      <c r="BY176" s="159"/>
      <c r="BZ176" s="159"/>
      <c r="CA176" s="159"/>
      <c r="CB176" s="159"/>
      <c r="CC176" s="159"/>
      <c r="CD176" s="159"/>
      <c r="CE176" s="159"/>
      <c r="CF176" s="159"/>
      <c r="CG176" s="159"/>
      <c r="CH176" s="159"/>
      <c r="CI176" s="159"/>
      <c r="CJ176" s="159"/>
      <c r="CK176" s="159"/>
      <c r="CL176" s="159"/>
      <c r="CM176" s="159"/>
      <c r="CN176" s="159"/>
      <c r="CO176" s="159"/>
      <c r="CP176" s="174"/>
      <c r="CQ176" s="174"/>
      <c r="CR176" s="174"/>
      <c r="CS176" s="174"/>
      <c r="CT176" s="174"/>
      <c r="CU176" s="174"/>
      <c r="CV176" s="174"/>
      <c r="CW176" s="174"/>
      <c r="CX176" s="174"/>
      <c r="CY176" s="174"/>
      <c r="CZ176" s="174"/>
      <c r="DA176" s="174"/>
      <c r="DB176" s="174"/>
      <c r="DC176" s="174"/>
      <c r="DD176" s="174"/>
      <c r="DE176" s="174"/>
      <c r="DF176" s="174"/>
      <c r="DG176" s="174"/>
      <c r="DH176" s="174"/>
      <c r="DI176" s="174"/>
      <c r="DJ176" s="174"/>
      <c r="DK176" s="174"/>
      <c r="DL176" s="174"/>
      <c r="DM176" s="174"/>
    </row>
    <row r="177" spans="2:117" ht="30.75">
      <c r="B177" s="14"/>
      <c r="C177" s="7" t="s">
        <v>1876</v>
      </c>
      <c r="D177" s="7">
        <f t="shared" si="11"/>
        <v>43</v>
      </c>
      <c r="E177" s="7">
        <f t="shared" si="12"/>
        <v>40</v>
      </c>
      <c r="F177" s="7">
        <v>4</v>
      </c>
      <c r="G177" s="7" t="s">
        <v>1829</v>
      </c>
      <c r="H177" s="8" t="s">
        <v>1672</v>
      </c>
      <c r="I177" s="24" t="s">
        <v>1896</v>
      </c>
      <c r="J177" s="15" t="s">
        <v>1878</v>
      </c>
      <c r="K177" s="16"/>
      <c r="L177" s="16"/>
      <c r="M177" s="7"/>
      <c r="N177" s="7"/>
      <c r="O177" s="25" t="s">
        <v>1894</v>
      </c>
      <c r="P177" s="8" t="s">
        <v>1540</v>
      </c>
      <c r="Q177" s="8"/>
      <c r="R177" s="373" t="s">
        <v>1739</v>
      </c>
      <c r="S177" s="32" t="s">
        <v>1897</v>
      </c>
      <c r="T177" s="209" t="s">
        <v>1468</v>
      </c>
      <c r="U177" s="331"/>
      <c r="V177" s="159"/>
      <c r="W177" s="159"/>
      <c r="X177" s="159"/>
      <c r="Y177" s="159"/>
      <c r="Z177" s="159"/>
      <c r="AA177" s="159"/>
      <c r="AB177" s="159"/>
      <c r="AC177" s="159"/>
      <c r="AD177" s="159"/>
      <c r="AE177" s="159"/>
      <c r="AF177" s="159"/>
      <c r="AG177" s="159"/>
      <c r="AH177" s="159"/>
      <c r="AI177" s="159"/>
      <c r="AJ177" s="159"/>
      <c r="AK177" s="159"/>
      <c r="AL177" s="159"/>
      <c r="AM177" s="159"/>
      <c r="AN177" s="159"/>
      <c r="AO177" s="159"/>
      <c r="AP177" s="159"/>
      <c r="AQ177" s="159"/>
      <c r="AR177" s="159"/>
      <c r="AS177" s="176"/>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59"/>
      <c r="BS177" s="159"/>
      <c r="BT177" s="159"/>
      <c r="BU177" s="159"/>
      <c r="BV177" s="159"/>
      <c r="BW177" s="159"/>
      <c r="BX177" s="159"/>
      <c r="BY177" s="159"/>
      <c r="BZ177" s="159"/>
      <c r="CA177" s="159"/>
      <c r="CB177" s="159"/>
      <c r="CC177" s="159"/>
      <c r="CD177" s="159"/>
      <c r="CE177" s="159"/>
      <c r="CF177" s="159"/>
      <c r="CG177" s="159"/>
      <c r="CH177" s="159"/>
      <c r="CI177" s="159"/>
      <c r="CJ177" s="159"/>
      <c r="CK177" s="159"/>
      <c r="CL177" s="159"/>
      <c r="CM177" s="159"/>
      <c r="CN177" s="159"/>
      <c r="CO177" s="159"/>
      <c r="CP177" s="174"/>
      <c r="CQ177" s="174"/>
      <c r="CR177" s="174"/>
      <c r="CS177" s="174"/>
      <c r="CT177" s="174"/>
      <c r="CU177" s="174"/>
      <c r="CV177" s="174"/>
      <c r="CW177" s="174"/>
      <c r="CX177" s="174"/>
      <c r="CY177" s="174"/>
      <c r="CZ177" s="174"/>
      <c r="DA177" s="174"/>
      <c r="DB177" s="174"/>
      <c r="DC177" s="174"/>
      <c r="DD177" s="174"/>
      <c r="DE177" s="174"/>
      <c r="DF177" s="174"/>
      <c r="DG177" s="174"/>
      <c r="DH177" s="174"/>
      <c r="DI177" s="174"/>
      <c r="DJ177" s="174"/>
      <c r="DK177" s="174"/>
      <c r="DL177" s="174"/>
      <c r="DM177" s="174"/>
    </row>
    <row r="178" spans="2:117" ht="30.75">
      <c r="B178" s="14"/>
      <c r="C178" s="7" t="s">
        <v>1876</v>
      </c>
      <c r="D178" s="7">
        <f t="shared" si="11"/>
        <v>47</v>
      </c>
      <c r="E178" s="7">
        <f t="shared" si="12"/>
        <v>44</v>
      </c>
      <c r="F178" s="7">
        <v>4</v>
      </c>
      <c r="G178" s="7" t="s">
        <v>1829</v>
      </c>
      <c r="H178" s="8" t="s">
        <v>1672</v>
      </c>
      <c r="I178" s="7" t="s">
        <v>1898</v>
      </c>
      <c r="J178" s="15" t="s">
        <v>1878</v>
      </c>
      <c r="K178" s="16"/>
      <c r="L178" s="16"/>
      <c r="M178" s="7"/>
      <c r="N178" s="7"/>
      <c r="O178" s="8" t="s">
        <v>1787</v>
      </c>
      <c r="P178" s="8" t="s">
        <v>1540</v>
      </c>
      <c r="Q178" s="8"/>
      <c r="R178" s="373" t="s">
        <v>1739</v>
      </c>
      <c r="S178" s="32" t="s">
        <v>1899</v>
      </c>
      <c r="T178" s="209" t="s">
        <v>1468</v>
      </c>
      <c r="U178" s="331"/>
      <c r="V178" s="159"/>
      <c r="W178" s="159"/>
      <c r="X178" s="15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76"/>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59"/>
      <c r="BS178" s="159"/>
      <c r="BT178" s="159"/>
      <c r="BU178" s="159"/>
      <c r="BV178" s="159"/>
      <c r="BW178" s="159"/>
      <c r="BX178" s="159"/>
      <c r="BY178" s="159"/>
      <c r="BZ178" s="159"/>
      <c r="CA178" s="159"/>
      <c r="CB178" s="159"/>
      <c r="CC178" s="159"/>
      <c r="CD178" s="159"/>
      <c r="CE178" s="159"/>
      <c r="CF178" s="159"/>
      <c r="CG178" s="159"/>
      <c r="CH178" s="159"/>
      <c r="CI178" s="159"/>
      <c r="CJ178" s="159"/>
      <c r="CK178" s="159"/>
      <c r="CL178" s="159"/>
      <c r="CM178" s="159"/>
      <c r="CN178" s="159"/>
      <c r="CO178" s="159"/>
      <c r="CP178" s="174"/>
      <c r="CQ178" s="174"/>
      <c r="CR178" s="174"/>
      <c r="CS178" s="174"/>
      <c r="CT178" s="174"/>
      <c r="CU178" s="174"/>
      <c r="CV178" s="174"/>
      <c r="CW178" s="174"/>
      <c r="CX178" s="174"/>
      <c r="CY178" s="174"/>
      <c r="CZ178" s="174"/>
      <c r="DA178" s="174"/>
      <c r="DB178" s="174"/>
      <c r="DC178" s="174"/>
      <c r="DD178" s="174"/>
      <c r="DE178" s="174"/>
      <c r="DF178" s="174"/>
      <c r="DG178" s="174"/>
      <c r="DH178" s="174"/>
      <c r="DI178" s="174"/>
      <c r="DJ178" s="174"/>
      <c r="DK178" s="174"/>
      <c r="DL178" s="174"/>
      <c r="DM178" s="174"/>
    </row>
    <row r="179" spans="2:117">
      <c r="B179" s="14"/>
      <c r="C179" s="7" t="s">
        <v>1876</v>
      </c>
      <c r="D179" s="7">
        <f t="shared" si="11"/>
        <v>49</v>
      </c>
      <c r="E179" s="7">
        <f t="shared" si="12"/>
        <v>48</v>
      </c>
      <c r="F179" s="7">
        <v>2</v>
      </c>
      <c r="G179" s="7" t="s">
        <v>1829</v>
      </c>
      <c r="H179" s="8" t="s">
        <v>1672</v>
      </c>
      <c r="I179" s="7" t="s">
        <v>1900</v>
      </c>
      <c r="J179" s="15" t="s">
        <v>1878</v>
      </c>
      <c r="K179" s="16"/>
      <c r="L179" s="16"/>
      <c r="M179" s="7"/>
      <c r="N179" s="7"/>
      <c r="O179" s="8" t="s">
        <v>1725</v>
      </c>
      <c r="P179" s="8" t="s">
        <v>1540</v>
      </c>
      <c r="Q179" s="8"/>
      <c r="R179" s="373" t="s">
        <v>1687</v>
      </c>
      <c r="S179" s="80" t="s">
        <v>1901</v>
      </c>
      <c r="T179" s="209" t="s">
        <v>1468</v>
      </c>
      <c r="U179" s="331"/>
      <c r="V179" s="159"/>
      <c r="W179" s="159"/>
      <c r="X179" s="159"/>
      <c r="Y179" s="159"/>
      <c r="Z179" s="159"/>
      <c r="AA179" s="159"/>
      <c r="AB179" s="159"/>
      <c r="AC179" s="159"/>
      <c r="AD179" s="159"/>
      <c r="AE179" s="159"/>
      <c r="AF179" s="159"/>
      <c r="AG179" s="159"/>
      <c r="AH179" s="159"/>
      <c r="AI179" s="159"/>
      <c r="AJ179" s="159"/>
      <c r="AK179" s="159"/>
      <c r="AL179" s="159"/>
      <c r="AM179" s="159"/>
      <c r="AN179" s="159"/>
      <c r="AO179" s="159"/>
      <c r="AP179" s="159"/>
      <c r="AQ179" s="159"/>
      <c r="AR179" s="159"/>
      <c r="AS179" s="176"/>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59"/>
      <c r="BS179" s="159"/>
      <c r="BT179" s="159"/>
      <c r="BU179" s="159"/>
      <c r="BV179" s="159"/>
      <c r="BW179" s="159"/>
      <c r="BX179" s="159"/>
      <c r="BY179" s="159"/>
      <c r="BZ179" s="159"/>
      <c r="CA179" s="159"/>
      <c r="CB179" s="159"/>
      <c r="CC179" s="159"/>
      <c r="CD179" s="159"/>
      <c r="CE179" s="159"/>
      <c r="CF179" s="159"/>
      <c r="CG179" s="159"/>
      <c r="CH179" s="159"/>
      <c r="CI179" s="159"/>
      <c r="CJ179" s="159"/>
      <c r="CK179" s="159"/>
      <c r="CL179" s="159"/>
      <c r="CM179" s="159"/>
      <c r="CN179" s="159"/>
      <c r="CO179" s="159"/>
      <c r="CP179" s="174"/>
      <c r="CQ179" s="174"/>
      <c r="CR179" s="174"/>
      <c r="CS179" s="174"/>
      <c r="CT179" s="174"/>
      <c r="CU179" s="174"/>
      <c r="CV179" s="174"/>
      <c r="CW179" s="174"/>
      <c r="CX179" s="174"/>
      <c r="CY179" s="174"/>
      <c r="CZ179" s="174"/>
      <c r="DA179" s="174"/>
      <c r="DB179" s="174"/>
      <c r="DC179" s="174"/>
      <c r="DD179" s="174"/>
      <c r="DE179" s="174"/>
      <c r="DF179" s="174"/>
      <c r="DG179" s="174"/>
      <c r="DH179" s="174"/>
      <c r="DI179" s="174"/>
      <c r="DJ179" s="174"/>
      <c r="DK179" s="174"/>
      <c r="DL179" s="174"/>
      <c r="DM179" s="174"/>
    </row>
    <row r="180" spans="2:117">
      <c r="B180" s="14"/>
      <c r="C180" s="7" t="s">
        <v>1876</v>
      </c>
      <c r="D180" s="7">
        <f t="shared" si="11"/>
        <v>52</v>
      </c>
      <c r="E180" s="7">
        <f t="shared" si="12"/>
        <v>50</v>
      </c>
      <c r="F180" s="7">
        <v>3</v>
      </c>
      <c r="G180" s="7" t="s">
        <v>1829</v>
      </c>
      <c r="H180" s="8" t="s">
        <v>1672</v>
      </c>
      <c r="I180" s="7" t="s">
        <v>1902</v>
      </c>
      <c r="J180" s="15" t="s">
        <v>1878</v>
      </c>
      <c r="K180" s="16"/>
      <c r="L180" s="16"/>
      <c r="M180" s="7"/>
      <c r="N180" s="7"/>
      <c r="O180" s="8" t="s">
        <v>1797</v>
      </c>
      <c r="P180" s="8" t="s">
        <v>1540</v>
      </c>
      <c r="Q180" s="8"/>
      <c r="R180" s="373" t="s">
        <v>1687</v>
      </c>
      <c r="S180" s="80" t="s">
        <v>1903</v>
      </c>
      <c r="T180" s="209" t="s">
        <v>1468</v>
      </c>
      <c r="U180" s="331"/>
      <c r="V180" s="159"/>
      <c r="W180" s="159"/>
      <c r="X180" s="159"/>
      <c r="Y180" s="159"/>
      <c r="Z180" s="159"/>
      <c r="AA180" s="159"/>
      <c r="AB180" s="159"/>
      <c r="AC180" s="159"/>
      <c r="AD180" s="159"/>
      <c r="AE180" s="159"/>
      <c r="AF180" s="159"/>
      <c r="AG180" s="159"/>
      <c r="AH180" s="159"/>
      <c r="AI180" s="159"/>
      <c r="AJ180" s="159"/>
      <c r="AK180" s="159"/>
      <c r="AL180" s="159"/>
      <c r="AM180" s="159"/>
      <c r="AN180" s="159"/>
      <c r="AO180" s="159"/>
      <c r="AP180" s="159"/>
      <c r="AQ180" s="159"/>
      <c r="AR180" s="159"/>
      <c r="AS180" s="176"/>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59"/>
      <c r="BS180" s="159"/>
      <c r="BT180" s="159"/>
      <c r="BU180" s="159"/>
      <c r="BV180" s="159"/>
      <c r="BW180" s="159"/>
      <c r="BX180" s="159"/>
      <c r="BY180" s="159"/>
      <c r="BZ180" s="159"/>
      <c r="CA180" s="159"/>
      <c r="CB180" s="159"/>
      <c r="CC180" s="159"/>
      <c r="CD180" s="159"/>
      <c r="CE180" s="159"/>
      <c r="CF180" s="159"/>
      <c r="CG180" s="159"/>
      <c r="CH180" s="159"/>
      <c r="CI180" s="159"/>
      <c r="CJ180" s="159"/>
      <c r="CK180" s="159"/>
      <c r="CL180" s="159"/>
      <c r="CM180" s="159"/>
      <c r="CN180" s="159"/>
      <c r="CO180" s="159"/>
      <c r="CP180" s="174"/>
      <c r="CQ180" s="174"/>
      <c r="CR180" s="174"/>
      <c r="CS180" s="174"/>
      <c r="CT180" s="174"/>
      <c r="CU180" s="174"/>
      <c r="CV180" s="174"/>
      <c r="CW180" s="174"/>
      <c r="CX180" s="174"/>
      <c r="CY180" s="174"/>
      <c r="CZ180" s="174"/>
      <c r="DA180" s="174"/>
      <c r="DB180" s="174"/>
      <c r="DC180" s="174"/>
      <c r="DD180" s="174"/>
      <c r="DE180" s="174"/>
      <c r="DF180" s="174"/>
      <c r="DG180" s="174"/>
      <c r="DH180" s="174"/>
      <c r="DI180" s="174"/>
      <c r="DJ180" s="174"/>
      <c r="DK180" s="174"/>
      <c r="DL180" s="174"/>
      <c r="DM180" s="174"/>
    </row>
    <row r="181" spans="2:117">
      <c r="B181" s="14"/>
      <c r="C181" s="7" t="s">
        <v>1876</v>
      </c>
      <c r="D181" s="7">
        <f t="shared" si="11"/>
        <v>55</v>
      </c>
      <c r="E181" s="7">
        <f t="shared" si="12"/>
        <v>53</v>
      </c>
      <c r="F181" s="7">
        <v>3</v>
      </c>
      <c r="G181" s="7" t="s">
        <v>1829</v>
      </c>
      <c r="H181" s="8" t="s">
        <v>1672</v>
      </c>
      <c r="I181" s="7" t="s">
        <v>1904</v>
      </c>
      <c r="J181" s="15" t="s">
        <v>1878</v>
      </c>
      <c r="K181" s="16"/>
      <c r="L181" s="16"/>
      <c r="M181" s="7"/>
      <c r="N181" s="7"/>
      <c r="O181" s="8" t="s">
        <v>1797</v>
      </c>
      <c r="P181" s="8" t="s">
        <v>1540</v>
      </c>
      <c r="Q181" s="8"/>
      <c r="R181" s="373" t="s">
        <v>1687</v>
      </c>
      <c r="S181" s="80" t="s">
        <v>1905</v>
      </c>
      <c r="T181" s="209" t="s">
        <v>1468</v>
      </c>
      <c r="U181" s="331"/>
      <c r="V181" s="159"/>
      <c r="W181" s="159"/>
      <c r="X181" s="159"/>
      <c r="Y181" s="159"/>
      <c r="Z181" s="159"/>
      <c r="AA181" s="159"/>
      <c r="AB181" s="159"/>
      <c r="AC181" s="159"/>
      <c r="AD181" s="159"/>
      <c r="AE181" s="159"/>
      <c r="AF181" s="159"/>
      <c r="AG181" s="159"/>
      <c r="AH181" s="159"/>
      <c r="AI181" s="159"/>
      <c r="AJ181" s="159"/>
      <c r="AK181" s="159"/>
      <c r="AL181" s="159"/>
      <c r="AM181" s="159"/>
      <c r="AN181" s="159"/>
      <c r="AO181" s="159"/>
      <c r="AP181" s="159"/>
      <c r="AQ181" s="159"/>
      <c r="AR181" s="159"/>
      <c r="AS181" s="176"/>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59"/>
      <c r="BS181" s="159"/>
      <c r="BT181" s="159"/>
      <c r="BU181" s="159"/>
      <c r="BV181" s="159"/>
      <c r="BW181" s="159"/>
      <c r="BX181" s="159"/>
      <c r="BY181" s="159"/>
      <c r="BZ181" s="159"/>
      <c r="CA181" s="159"/>
      <c r="CB181" s="159"/>
      <c r="CC181" s="159"/>
      <c r="CD181" s="159"/>
      <c r="CE181" s="159"/>
      <c r="CF181" s="159"/>
      <c r="CG181" s="159"/>
      <c r="CH181" s="159"/>
      <c r="CI181" s="159"/>
      <c r="CJ181" s="159"/>
      <c r="CK181" s="159"/>
      <c r="CL181" s="159"/>
      <c r="CM181" s="159"/>
      <c r="CN181" s="159"/>
      <c r="CO181" s="159"/>
      <c r="CP181" s="174"/>
      <c r="CQ181" s="174"/>
      <c r="CR181" s="174"/>
      <c r="CS181" s="174"/>
      <c r="CT181" s="174"/>
      <c r="CU181" s="174"/>
      <c r="CV181" s="174"/>
      <c r="CW181" s="174"/>
      <c r="CX181" s="174"/>
      <c r="CY181" s="174"/>
      <c r="CZ181" s="174"/>
      <c r="DA181" s="174"/>
      <c r="DB181" s="174"/>
      <c r="DC181" s="174"/>
      <c r="DD181" s="174"/>
      <c r="DE181" s="174"/>
      <c r="DF181" s="174"/>
      <c r="DG181" s="174"/>
      <c r="DH181" s="174"/>
      <c r="DI181" s="174"/>
      <c r="DJ181" s="174"/>
      <c r="DK181" s="174"/>
      <c r="DL181" s="174"/>
      <c r="DM181" s="174"/>
    </row>
    <row r="182" spans="2:117" ht="30.75">
      <c r="B182" s="14"/>
      <c r="C182" s="7" t="s">
        <v>1876</v>
      </c>
      <c r="D182" s="7">
        <f t="shared" si="11"/>
        <v>62</v>
      </c>
      <c r="E182" s="7">
        <f t="shared" si="12"/>
        <v>56</v>
      </c>
      <c r="F182" s="7">
        <v>7</v>
      </c>
      <c r="G182" s="7" t="s">
        <v>1829</v>
      </c>
      <c r="H182" s="8" t="s">
        <v>1672</v>
      </c>
      <c r="I182" s="7" t="s">
        <v>1906</v>
      </c>
      <c r="J182" s="15" t="s">
        <v>1878</v>
      </c>
      <c r="K182" s="16"/>
      <c r="L182" s="16"/>
      <c r="M182" s="7"/>
      <c r="N182" s="7"/>
      <c r="O182" s="8" t="s">
        <v>1907</v>
      </c>
      <c r="P182" s="8" t="s">
        <v>1540</v>
      </c>
      <c r="Q182" s="8"/>
      <c r="R182" s="373" t="s">
        <v>1739</v>
      </c>
      <c r="S182" s="80" t="s">
        <v>1908</v>
      </c>
      <c r="T182" s="209" t="s">
        <v>1468</v>
      </c>
      <c r="U182" s="331"/>
      <c r="V182" s="159"/>
      <c r="W182" s="159"/>
      <c r="X182" s="159"/>
      <c r="Y182" s="159"/>
      <c r="Z182" s="159"/>
      <c r="AA182" s="159"/>
      <c r="AB182" s="159"/>
      <c r="AC182" s="159"/>
      <c r="AD182" s="159"/>
      <c r="AE182" s="159"/>
      <c r="AF182" s="159"/>
      <c r="AG182" s="159"/>
      <c r="AH182" s="159"/>
      <c r="AI182" s="159"/>
      <c r="AJ182" s="159"/>
      <c r="AK182" s="159"/>
      <c r="AL182" s="159"/>
      <c r="AM182" s="159"/>
      <c r="AN182" s="159"/>
      <c r="AO182" s="159"/>
      <c r="AP182" s="159"/>
      <c r="AQ182" s="159"/>
      <c r="AR182" s="159"/>
      <c r="AS182" s="176"/>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59"/>
      <c r="BS182" s="159"/>
      <c r="BT182" s="159"/>
      <c r="BU182" s="159"/>
      <c r="BV182" s="159"/>
      <c r="BW182" s="159"/>
      <c r="BX182" s="159"/>
      <c r="BY182" s="159"/>
      <c r="BZ182" s="159"/>
      <c r="CA182" s="159"/>
      <c r="CB182" s="159"/>
      <c r="CC182" s="159"/>
      <c r="CD182" s="159"/>
      <c r="CE182" s="159"/>
      <c r="CF182" s="159"/>
      <c r="CG182" s="159"/>
      <c r="CH182" s="159"/>
      <c r="CI182" s="159"/>
      <c r="CJ182" s="159"/>
      <c r="CK182" s="159"/>
      <c r="CL182" s="159"/>
      <c r="CM182" s="159"/>
      <c r="CN182" s="159"/>
      <c r="CO182" s="159"/>
      <c r="CP182" s="174"/>
      <c r="CQ182" s="174"/>
      <c r="CR182" s="174"/>
      <c r="CS182" s="174"/>
      <c r="CT182" s="174"/>
      <c r="CU182" s="174"/>
      <c r="CV182" s="174"/>
      <c r="CW182" s="174"/>
      <c r="CX182" s="174"/>
      <c r="CY182" s="174"/>
      <c r="CZ182" s="174"/>
      <c r="DA182" s="174"/>
      <c r="DB182" s="174"/>
      <c r="DC182" s="174"/>
      <c r="DD182" s="174"/>
      <c r="DE182" s="174"/>
      <c r="DF182" s="174"/>
      <c r="DG182" s="174"/>
      <c r="DH182" s="174"/>
      <c r="DI182" s="174"/>
      <c r="DJ182" s="174"/>
      <c r="DK182" s="174"/>
      <c r="DL182" s="174"/>
      <c r="DM182" s="174"/>
    </row>
    <row r="183" spans="2:117" ht="30.75">
      <c r="B183" s="14"/>
      <c r="C183" s="7" t="s">
        <v>1876</v>
      </c>
      <c r="D183" s="7">
        <f>E183+F183-1</f>
        <v>69</v>
      </c>
      <c r="E183" s="7">
        <f>D182+1</f>
        <v>63</v>
      </c>
      <c r="F183" s="7">
        <v>7</v>
      </c>
      <c r="G183" s="7" t="s">
        <v>1829</v>
      </c>
      <c r="H183" s="8" t="s">
        <v>1672</v>
      </c>
      <c r="I183" s="7" t="s">
        <v>1909</v>
      </c>
      <c r="J183" s="15" t="s">
        <v>1878</v>
      </c>
      <c r="K183" s="16"/>
      <c r="L183" s="16"/>
      <c r="M183" s="7"/>
      <c r="N183" s="7"/>
      <c r="O183" s="34" t="s">
        <v>1910</v>
      </c>
      <c r="P183" s="8" t="s">
        <v>1540</v>
      </c>
      <c r="Q183" s="8"/>
      <c r="R183" s="373" t="s">
        <v>1739</v>
      </c>
      <c r="S183" s="80" t="s">
        <v>1911</v>
      </c>
      <c r="T183" s="209" t="s">
        <v>1468</v>
      </c>
      <c r="U183" s="331"/>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76"/>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59"/>
      <c r="BS183" s="159"/>
      <c r="BT183" s="159"/>
      <c r="BU183" s="159"/>
      <c r="BV183" s="159"/>
      <c r="BW183" s="159"/>
      <c r="BX183" s="159"/>
      <c r="BY183" s="159"/>
      <c r="BZ183" s="159"/>
      <c r="CA183" s="159"/>
      <c r="CB183" s="159"/>
      <c r="CC183" s="159"/>
      <c r="CD183" s="159"/>
      <c r="CE183" s="159"/>
      <c r="CF183" s="159"/>
      <c r="CG183" s="159"/>
      <c r="CH183" s="159"/>
      <c r="CI183" s="159"/>
      <c r="CJ183" s="159"/>
      <c r="CK183" s="159"/>
      <c r="CL183" s="159"/>
      <c r="CM183" s="159"/>
      <c r="CN183" s="159"/>
      <c r="CO183" s="159"/>
      <c r="CP183" s="174"/>
      <c r="CQ183" s="174"/>
      <c r="CR183" s="174"/>
      <c r="CS183" s="174"/>
      <c r="CT183" s="174"/>
      <c r="CU183" s="174"/>
      <c r="CV183" s="174"/>
      <c r="CW183" s="174"/>
      <c r="CX183" s="174"/>
      <c r="CY183" s="174"/>
      <c r="CZ183" s="174"/>
      <c r="DA183" s="174"/>
      <c r="DB183" s="174"/>
      <c r="DC183" s="174"/>
      <c r="DD183" s="174"/>
      <c r="DE183" s="174"/>
      <c r="DF183" s="174"/>
      <c r="DG183" s="174"/>
      <c r="DH183" s="174"/>
      <c r="DI183" s="174"/>
      <c r="DJ183" s="174"/>
      <c r="DK183" s="174"/>
      <c r="DL183" s="174"/>
      <c r="DM183" s="174"/>
    </row>
    <row r="184" spans="2:117">
      <c r="B184" s="14"/>
      <c r="C184" s="7" t="s">
        <v>1876</v>
      </c>
      <c r="D184" s="7">
        <f>E184+F184-1</f>
        <v>76</v>
      </c>
      <c r="E184" s="7">
        <f>D183+1</f>
        <v>70</v>
      </c>
      <c r="F184" s="7">
        <v>7</v>
      </c>
      <c r="G184" s="7" t="s">
        <v>1829</v>
      </c>
      <c r="H184" s="8" t="s">
        <v>1672</v>
      </c>
      <c r="I184" s="7" t="s">
        <v>1912</v>
      </c>
      <c r="J184" s="15" t="s">
        <v>1878</v>
      </c>
      <c r="K184" s="16"/>
      <c r="L184" s="16"/>
      <c r="M184" s="7"/>
      <c r="N184" s="7"/>
      <c r="O184" s="8" t="s">
        <v>1907</v>
      </c>
      <c r="P184" s="8" t="s">
        <v>1540</v>
      </c>
      <c r="Q184" s="8"/>
      <c r="R184" s="373" t="s">
        <v>1739</v>
      </c>
      <c r="S184" s="80" t="s">
        <v>1913</v>
      </c>
      <c r="T184" s="209" t="s">
        <v>1468</v>
      </c>
      <c r="U184" s="331"/>
      <c r="V184" s="159"/>
      <c r="W184" s="159"/>
      <c r="X184" s="159"/>
      <c r="Y184" s="159"/>
      <c r="Z184" s="159"/>
      <c r="AA184" s="159"/>
      <c r="AB184" s="159"/>
      <c r="AC184" s="159"/>
      <c r="AD184" s="159"/>
      <c r="AE184" s="159"/>
      <c r="AF184" s="159"/>
      <c r="AG184" s="159"/>
      <c r="AH184" s="159"/>
      <c r="AI184" s="159"/>
      <c r="AJ184" s="159"/>
      <c r="AK184" s="159"/>
      <c r="AL184" s="159"/>
      <c r="AM184" s="159"/>
      <c r="AN184" s="159"/>
      <c r="AO184" s="159"/>
      <c r="AP184" s="159"/>
      <c r="AQ184" s="159"/>
      <c r="AR184" s="159"/>
      <c r="AS184" s="176"/>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59"/>
      <c r="BS184" s="159"/>
      <c r="BT184" s="159"/>
      <c r="BU184" s="159"/>
      <c r="BV184" s="159"/>
      <c r="BW184" s="159"/>
      <c r="BX184" s="159"/>
      <c r="BY184" s="159"/>
      <c r="BZ184" s="159"/>
      <c r="CA184" s="159"/>
      <c r="CB184" s="159"/>
      <c r="CC184" s="159"/>
      <c r="CD184" s="159"/>
      <c r="CE184" s="159"/>
      <c r="CF184" s="159"/>
      <c r="CG184" s="159"/>
      <c r="CH184" s="159"/>
      <c r="CI184" s="159"/>
      <c r="CJ184" s="159"/>
      <c r="CK184" s="159"/>
      <c r="CL184" s="159"/>
      <c r="CM184" s="159"/>
      <c r="CN184" s="159"/>
      <c r="CO184" s="159"/>
      <c r="CP184" s="174"/>
      <c r="CQ184" s="174"/>
      <c r="CR184" s="174"/>
      <c r="CS184" s="174"/>
      <c r="CT184" s="174"/>
      <c r="CU184" s="174"/>
      <c r="CV184" s="174"/>
      <c r="CW184" s="174"/>
      <c r="CX184" s="174"/>
      <c r="CY184" s="174"/>
      <c r="CZ184" s="174"/>
      <c r="DA184" s="174"/>
      <c r="DB184" s="174"/>
      <c r="DC184" s="174"/>
      <c r="DD184" s="174"/>
      <c r="DE184" s="174"/>
      <c r="DF184" s="174"/>
      <c r="DG184" s="174"/>
      <c r="DH184" s="174"/>
      <c r="DI184" s="174"/>
      <c r="DJ184" s="174"/>
      <c r="DK184" s="174"/>
      <c r="DL184" s="174"/>
      <c r="DM184" s="174"/>
    </row>
    <row r="185" spans="2:117">
      <c r="B185" s="14"/>
      <c r="C185" s="7" t="s">
        <v>1876</v>
      </c>
      <c r="D185" s="7">
        <f t="shared" si="11"/>
        <v>84</v>
      </c>
      <c r="E185" s="7">
        <f>D184+1</f>
        <v>77</v>
      </c>
      <c r="F185" s="7">
        <v>8</v>
      </c>
      <c r="G185" s="7" t="s">
        <v>1829</v>
      </c>
      <c r="H185" s="8" t="s">
        <v>1672</v>
      </c>
      <c r="I185" s="7" t="s">
        <v>1914</v>
      </c>
      <c r="J185" s="15" t="s">
        <v>1878</v>
      </c>
      <c r="K185" s="16"/>
      <c r="L185" s="16"/>
      <c r="M185" s="7"/>
      <c r="N185" s="7"/>
      <c r="O185" s="34" t="s">
        <v>1915</v>
      </c>
      <c r="P185" s="8" t="s">
        <v>1540</v>
      </c>
      <c r="Q185" s="8"/>
      <c r="R185" s="373" t="s">
        <v>1739</v>
      </c>
      <c r="S185" s="32" t="s">
        <v>1916</v>
      </c>
      <c r="T185" s="209" t="s">
        <v>1468</v>
      </c>
      <c r="U185" s="331"/>
      <c r="V185" s="159"/>
      <c r="W185" s="159"/>
      <c r="X185" s="159"/>
      <c r="Y185" s="159"/>
      <c r="Z185" s="159"/>
      <c r="AA185" s="159"/>
      <c r="AB185" s="159"/>
      <c r="AC185" s="159"/>
      <c r="AD185" s="159"/>
      <c r="AE185" s="159"/>
      <c r="AF185" s="159"/>
      <c r="AG185" s="159"/>
      <c r="AH185" s="159"/>
      <c r="AI185" s="159"/>
      <c r="AJ185" s="159"/>
      <c r="AK185" s="159"/>
      <c r="AL185" s="159"/>
      <c r="AM185" s="159"/>
      <c r="AN185" s="159"/>
      <c r="AO185" s="159"/>
      <c r="AP185" s="159"/>
      <c r="AQ185" s="159"/>
      <c r="AR185" s="159"/>
      <c r="AS185" s="176"/>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59"/>
      <c r="BS185" s="159"/>
      <c r="BT185" s="159"/>
      <c r="BU185" s="159"/>
      <c r="BV185" s="159"/>
      <c r="BW185" s="159"/>
      <c r="BX185" s="159"/>
      <c r="BY185" s="159"/>
      <c r="BZ185" s="159"/>
      <c r="CA185" s="159"/>
      <c r="CB185" s="159"/>
      <c r="CC185" s="159"/>
      <c r="CD185" s="159"/>
      <c r="CE185" s="159"/>
      <c r="CF185" s="159"/>
      <c r="CG185" s="159"/>
      <c r="CH185" s="159"/>
      <c r="CI185" s="159"/>
      <c r="CJ185" s="159"/>
      <c r="CK185" s="159"/>
      <c r="CL185" s="159"/>
      <c r="CM185" s="159"/>
      <c r="CN185" s="159"/>
      <c r="CO185" s="159"/>
      <c r="CP185" s="174"/>
      <c r="CQ185" s="174"/>
      <c r="CR185" s="174"/>
      <c r="CS185" s="174"/>
      <c r="CT185" s="174"/>
      <c r="CU185" s="174"/>
      <c r="CV185" s="174"/>
      <c r="CW185" s="174"/>
      <c r="CX185" s="174"/>
      <c r="CY185" s="174"/>
      <c r="CZ185" s="174"/>
      <c r="DA185" s="174"/>
      <c r="DB185" s="174"/>
      <c r="DC185" s="174"/>
      <c r="DD185" s="174"/>
      <c r="DE185" s="174"/>
      <c r="DF185" s="174"/>
      <c r="DG185" s="174"/>
      <c r="DH185" s="174"/>
      <c r="DI185" s="174"/>
      <c r="DJ185" s="174"/>
      <c r="DK185" s="174"/>
      <c r="DL185" s="174"/>
      <c r="DM185" s="174"/>
    </row>
    <row r="186" spans="2:117">
      <c r="B186" s="14"/>
      <c r="C186" s="7" t="s">
        <v>1876</v>
      </c>
      <c r="D186" s="7">
        <f t="shared" si="11"/>
        <v>92</v>
      </c>
      <c r="E186" s="7">
        <f>D185+1</f>
        <v>85</v>
      </c>
      <c r="F186" s="7">
        <v>8</v>
      </c>
      <c r="G186" s="7" t="s">
        <v>1829</v>
      </c>
      <c r="H186" s="8" t="s">
        <v>1672</v>
      </c>
      <c r="I186" s="7" t="s">
        <v>1917</v>
      </c>
      <c r="J186" s="15" t="s">
        <v>1878</v>
      </c>
      <c r="K186" s="16"/>
      <c r="L186" s="16"/>
      <c r="M186" s="7"/>
      <c r="N186" s="7"/>
      <c r="O186" s="25" t="s">
        <v>1915</v>
      </c>
      <c r="P186" s="8" t="s">
        <v>1540</v>
      </c>
      <c r="Q186" s="8"/>
      <c r="R186" s="373" t="s">
        <v>1739</v>
      </c>
      <c r="S186" s="32" t="s">
        <v>1918</v>
      </c>
      <c r="T186" s="209" t="s">
        <v>1468</v>
      </c>
      <c r="U186" s="331"/>
      <c r="V186" s="159"/>
      <c r="W186" s="159"/>
      <c r="X186" s="159"/>
      <c r="Y186" s="159"/>
      <c r="Z186" s="159"/>
      <c r="AA186" s="159"/>
      <c r="AB186" s="159"/>
      <c r="AC186" s="159"/>
      <c r="AD186" s="159"/>
      <c r="AE186" s="159"/>
      <c r="AF186" s="159"/>
      <c r="AG186" s="159"/>
      <c r="AH186" s="159"/>
      <c r="AI186" s="159"/>
      <c r="AJ186" s="159"/>
      <c r="AK186" s="159"/>
      <c r="AL186" s="159"/>
      <c r="AM186" s="159"/>
      <c r="AN186" s="159"/>
      <c r="AO186" s="159"/>
      <c r="AP186" s="159"/>
      <c r="AQ186" s="159"/>
      <c r="AR186" s="159"/>
      <c r="AS186" s="176"/>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59"/>
      <c r="BS186" s="159"/>
      <c r="BT186" s="159"/>
      <c r="BU186" s="159"/>
      <c r="BV186" s="159"/>
      <c r="BW186" s="159"/>
      <c r="BX186" s="159"/>
      <c r="BY186" s="159"/>
      <c r="BZ186" s="159"/>
      <c r="CA186" s="159"/>
      <c r="CB186" s="159"/>
      <c r="CC186" s="159"/>
      <c r="CD186" s="159"/>
      <c r="CE186" s="159"/>
      <c r="CF186" s="159"/>
      <c r="CG186" s="159"/>
      <c r="CH186" s="159"/>
      <c r="CI186" s="159"/>
      <c r="CJ186" s="159"/>
      <c r="CK186" s="159"/>
      <c r="CL186" s="159"/>
      <c r="CM186" s="159"/>
      <c r="CN186" s="159"/>
      <c r="CO186" s="159"/>
      <c r="CP186" s="174"/>
      <c r="CQ186" s="174"/>
      <c r="CR186" s="174"/>
      <c r="CS186" s="174"/>
      <c r="CT186" s="174"/>
      <c r="CU186" s="174"/>
      <c r="CV186" s="174"/>
      <c r="CW186" s="174"/>
      <c r="CX186" s="174"/>
      <c r="CY186" s="174"/>
      <c r="CZ186" s="174"/>
      <c r="DA186" s="174"/>
      <c r="DB186" s="174"/>
      <c r="DC186" s="174"/>
      <c r="DD186" s="174"/>
      <c r="DE186" s="174"/>
      <c r="DF186" s="174"/>
      <c r="DG186" s="174"/>
      <c r="DH186" s="174"/>
      <c r="DI186" s="174"/>
      <c r="DJ186" s="174"/>
      <c r="DK186" s="174"/>
      <c r="DL186" s="174"/>
      <c r="DM186" s="174"/>
    </row>
    <row r="187" spans="2:117">
      <c r="B187" s="14"/>
      <c r="C187" s="7" t="s">
        <v>1876</v>
      </c>
      <c r="D187" s="7">
        <f t="shared" si="11"/>
        <v>100</v>
      </c>
      <c r="E187" s="7">
        <f t="shared" ref="E187:E216" si="14">D186+1</f>
        <v>93</v>
      </c>
      <c r="F187" s="7">
        <v>8</v>
      </c>
      <c r="G187" s="7" t="s">
        <v>1829</v>
      </c>
      <c r="H187" s="8" t="s">
        <v>1672</v>
      </c>
      <c r="I187" s="7" t="s">
        <v>1919</v>
      </c>
      <c r="J187" s="15" t="s">
        <v>1878</v>
      </c>
      <c r="K187" s="16"/>
      <c r="L187" s="16"/>
      <c r="M187" s="7"/>
      <c r="N187" s="7"/>
      <c r="O187" s="25" t="s">
        <v>1920</v>
      </c>
      <c r="P187" s="8" t="s">
        <v>1540</v>
      </c>
      <c r="Q187" s="8"/>
      <c r="R187" s="373" t="s">
        <v>1739</v>
      </c>
      <c r="S187" s="32" t="s">
        <v>1921</v>
      </c>
      <c r="T187" s="209" t="s">
        <v>1468</v>
      </c>
      <c r="U187" s="331"/>
      <c r="V187" s="159"/>
      <c r="W187" s="159"/>
      <c r="X187" s="159"/>
      <c r="Y187" s="159"/>
      <c r="Z187" s="159"/>
      <c r="AA187" s="159"/>
      <c r="AB187" s="159"/>
      <c r="AC187" s="159"/>
      <c r="AD187" s="159"/>
      <c r="AE187" s="159"/>
      <c r="AF187" s="159"/>
      <c r="AG187" s="159"/>
      <c r="AH187" s="159"/>
      <c r="AI187" s="159"/>
      <c r="AJ187" s="159"/>
      <c r="AK187" s="159"/>
      <c r="AL187" s="159"/>
      <c r="AM187" s="159"/>
      <c r="AN187" s="159"/>
      <c r="AO187" s="159"/>
      <c r="AP187" s="159"/>
      <c r="AQ187" s="159"/>
      <c r="AR187" s="159"/>
      <c r="AS187" s="176"/>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59"/>
      <c r="BS187" s="159"/>
      <c r="BT187" s="159"/>
      <c r="BU187" s="159"/>
      <c r="BV187" s="159"/>
      <c r="BW187" s="159"/>
      <c r="BX187" s="159"/>
      <c r="BY187" s="159"/>
      <c r="BZ187" s="159"/>
      <c r="CA187" s="159"/>
      <c r="CB187" s="159"/>
      <c r="CC187" s="159"/>
      <c r="CD187" s="159"/>
      <c r="CE187" s="159"/>
      <c r="CF187" s="159"/>
      <c r="CG187" s="159"/>
      <c r="CH187" s="159"/>
      <c r="CI187" s="159"/>
      <c r="CJ187" s="159"/>
      <c r="CK187" s="159"/>
      <c r="CL187" s="159"/>
      <c r="CM187" s="159"/>
      <c r="CN187" s="159"/>
      <c r="CO187" s="159"/>
      <c r="CP187" s="174"/>
      <c r="CQ187" s="174"/>
      <c r="CR187" s="174"/>
      <c r="CS187" s="174"/>
      <c r="CT187" s="174"/>
      <c r="CU187" s="174"/>
      <c r="CV187" s="174"/>
      <c r="CW187" s="174"/>
      <c r="CX187" s="174"/>
      <c r="CY187" s="174"/>
      <c r="CZ187" s="174"/>
      <c r="DA187" s="174"/>
      <c r="DB187" s="174"/>
      <c r="DC187" s="174"/>
      <c r="DD187" s="174"/>
      <c r="DE187" s="174"/>
      <c r="DF187" s="174"/>
      <c r="DG187" s="174"/>
      <c r="DH187" s="174"/>
      <c r="DI187" s="174"/>
      <c r="DJ187" s="174"/>
      <c r="DK187" s="174"/>
      <c r="DL187" s="174"/>
      <c r="DM187" s="174"/>
    </row>
    <row r="188" spans="2:117">
      <c r="B188" s="14"/>
      <c r="C188" s="7" t="s">
        <v>1876</v>
      </c>
      <c r="D188" s="7">
        <f t="shared" si="11"/>
        <v>108</v>
      </c>
      <c r="E188" s="7">
        <f t="shared" si="14"/>
        <v>101</v>
      </c>
      <c r="F188" s="7">
        <v>8</v>
      </c>
      <c r="G188" s="7" t="s">
        <v>1829</v>
      </c>
      <c r="H188" s="8" t="s">
        <v>1672</v>
      </c>
      <c r="I188" s="7" t="s">
        <v>1922</v>
      </c>
      <c r="J188" s="15" t="s">
        <v>1878</v>
      </c>
      <c r="K188" s="16"/>
      <c r="L188" s="16"/>
      <c r="M188" s="7"/>
      <c r="N188" s="7"/>
      <c r="O188" s="25" t="s">
        <v>1923</v>
      </c>
      <c r="P188" s="8" t="s">
        <v>1540</v>
      </c>
      <c r="Q188" s="8"/>
      <c r="R188" s="373" t="s">
        <v>1739</v>
      </c>
      <c r="S188" s="32" t="s">
        <v>1924</v>
      </c>
      <c r="T188" s="209" t="s">
        <v>1468</v>
      </c>
      <c r="U188" s="331"/>
      <c r="V188" s="159"/>
      <c r="W188" s="159"/>
      <c r="X188" s="159"/>
      <c r="Y188" s="159"/>
      <c r="Z188" s="159"/>
      <c r="AA188" s="159"/>
      <c r="AB188" s="159"/>
      <c r="AC188" s="159"/>
      <c r="AD188" s="159"/>
      <c r="AE188" s="159"/>
      <c r="AF188" s="159"/>
      <c r="AG188" s="159"/>
      <c r="AH188" s="159"/>
      <c r="AI188" s="159"/>
      <c r="AJ188" s="159"/>
      <c r="AK188" s="159"/>
      <c r="AL188" s="159"/>
      <c r="AM188" s="159"/>
      <c r="AN188" s="159"/>
      <c r="AO188" s="159"/>
      <c r="AP188" s="159"/>
      <c r="AQ188" s="159"/>
      <c r="AR188" s="159"/>
      <c r="AS188" s="176"/>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59"/>
      <c r="BS188" s="159"/>
      <c r="BT188" s="159"/>
      <c r="BU188" s="159"/>
      <c r="BV188" s="159"/>
      <c r="BW188" s="159"/>
      <c r="BX188" s="159"/>
      <c r="BY188" s="159"/>
      <c r="BZ188" s="159"/>
      <c r="CA188" s="159"/>
      <c r="CB188" s="159"/>
      <c r="CC188" s="159"/>
      <c r="CD188" s="159"/>
      <c r="CE188" s="159"/>
      <c r="CF188" s="159"/>
      <c r="CG188" s="159"/>
      <c r="CH188" s="159"/>
      <c r="CI188" s="159"/>
      <c r="CJ188" s="159"/>
      <c r="CK188" s="159"/>
      <c r="CL188" s="159"/>
      <c r="CM188" s="159"/>
      <c r="CN188" s="159"/>
      <c r="CO188" s="159"/>
      <c r="CP188" s="174"/>
      <c r="CQ188" s="174"/>
      <c r="CR188" s="174"/>
      <c r="CS188" s="174"/>
      <c r="CT188" s="174"/>
      <c r="CU188" s="174"/>
      <c r="CV188" s="174"/>
      <c r="CW188" s="174"/>
      <c r="CX188" s="174"/>
      <c r="CY188" s="174"/>
      <c r="CZ188" s="174"/>
      <c r="DA188" s="174"/>
      <c r="DB188" s="174"/>
      <c r="DC188" s="174"/>
      <c r="DD188" s="174"/>
      <c r="DE188" s="174"/>
      <c r="DF188" s="174"/>
      <c r="DG188" s="174"/>
      <c r="DH188" s="174"/>
      <c r="DI188" s="174"/>
      <c r="DJ188" s="174"/>
      <c r="DK188" s="174"/>
      <c r="DL188" s="174"/>
      <c r="DM188" s="174"/>
    </row>
    <row r="189" spans="2:117">
      <c r="B189" s="14"/>
      <c r="C189" s="7" t="s">
        <v>1876</v>
      </c>
      <c r="D189" s="7">
        <f t="shared" si="11"/>
        <v>109</v>
      </c>
      <c r="E189" s="7">
        <f t="shared" si="14"/>
        <v>109</v>
      </c>
      <c r="F189" s="7">
        <v>1</v>
      </c>
      <c r="G189" s="7" t="s">
        <v>1829</v>
      </c>
      <c r="H189" s="8" t="s">
        <v>1672</v>
      </c>
      <c r="I189" s="7" t="s">
        <v>1925</v>
      </c>
      <c r="J189" s="15" t="s">
        <v>1878</v>
      </c>
      <c r="K189" s="16"/>
      <c r="L189" s="16"/>
      <c r="M189" s="7"/>
      <c r="N189" s="7"/>
      <c r="O189" s="8" t="s">
        <v>1719</v>
      </c>
      <c r="P189" s="8" t="s">
        <v>1540</v>
      </c>
      <c r="Q189" s="8"/>
      <c r="R189" s="373" t="s">
        <v>1687</v>
      </c>
      <c r="S189" s="80"/>
      <c r="T189" s="209" t="s">
        <v>1468</v>
      </c>
      <c r="U189" s="331"/>
      <c r="V189" s="159"/>
      <c r="W189" s="159"/>
      <c r="X189" s="159"/>
      <c r="Y189" s="159"/>
      <c r="Z189" s="159"/>
      <c r="AA189" s="159"/>
      <c r="AB189" s="159"/>
      <c r="AC189" s="159"/>
      <c r="AD189" s="159"/>
      <c r="AE189" s="159"/>
      <c r="AF189" s="159"/>
      <c r="AG189" s="159"/>
      <c r="AH189" s="159"/>
      <c r="AI189" s="159"/>
      <c r="AJ189" s="159"/>
      <c r="AK189" s="159"/>
      <c r="AL189" s="159"/>
      <c r="AM189" s="159"/>
      <c r="AN189" s="159"/>
      <c r="AO189" s="159"/>
      <c r="AP189" s="159"/>
      <c r="AQ189" s="159"/>
      <c r="AR189" s="159"/>
      <c r="AS189" s="176"/>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59"/>
      <c r="BS189" s="159"/>
      <c r="BT189" s="159"/>
      <c r="BU189" s="159"/>
      <c r="BV189" s="159"/>
      <c r="BW189" s="159"/>
      <c r="BX189" s="159"/>
      <c r="BY189" s="159"/>
      <c r="BZ189" s="159"/>
      <c r="CA189" s="159"/>
      <c r="CB189" s="159"/>
      <c r="CC189" s="159"/>
      <c r="CD189" s="159"/>
      <c r="CE189" s="159"/>
      <c r="CF189" s="159"/>
      <c r="CG189" s="159"/>
      <c r="CH189" s="159"/>
      <c r="CI189" s="159"/>
      <c r="CJ189" s="159"/>
      <c r="CK189" s="159"/>
      <c r="CL189" s="159"/>
      <c r="CM189" s="159"/>
      <c r="CN189" s="159"/>
      <c r="CO189" s="159"/>
      <c r="CP189" s="174"/>
      <c r="CQ189" s="174"/>
      <c r="CR189" s="174"/>
      <c r="CS189" s="174"/>
      <c r="CT189" s="174"/>
      <c r="CU189" s="174"/>
      <c r="CV189" s="174"/>
      <c r="CW189" s="174"/>
      <c r="CX189" s="174"/>
      <c r="CY189" s="174"/>
      <c r="CZ189" s="174"/>
      <c r="DA189" s="174"/>
      <c r="DB189" s="174"/>
      <c r="DC189" s="174"/>
      <c r="DD189" s="174"/>
      <c r="DE189" s="174"/>
      <c r="DF189" s="174"/>
      <c r="DG189" s="174"/>
      <c r="DH189" s="174"/>
      <c r="DI189" s="174"/>
      <c r="DJ189" s="174"/>
      <c r="DK189" s="174"/>
      <c r="DL189" s="174"/>
      <c r="DM189" s="174"/>
    </row>
    <row r="190" spans="2:117">
      <c r="B190" s="14"/>
      <c r="C190" s="7" t="s">
        <v>1876</v>
      </c>
      <c r="D190" s="7">
        <f t="shared" si="11"/>
        <v>110</v>
      </c>
      <c r="E190" s="7">
        <f>D189+1</f>
        <v>110</v>
      </c>
      <c r="F190" s="7">
        <v>1</v>
      </c>
      <c r="G190" s="7" t="s">
        <v>1829</v>
      </c>
      <c r="H190" s="8" t="s">
        <v>1672</v>
      </c>
      <c r="I190" s="7" t="s">
        <v>1926</v>
      </c>
      <c r="J190" s="15" t="s">
        <v>1878</v>
      </c>
      <c r="K190" s="16"/>
      <c r="L190" s="16"/>
      <c r="M190" s="7"/>
      <c r="N190" s="7"/>
      <c r="O190" s="8" t="s">
        <v>1722</v>
      </c>
      <c r="P190" s="8" t="s">
        <v>1540</v>
      </c>
      <c r="Q190" s="8"/>
      <c r="R190" s="373" t="s">
        <v>1687</v>
      </c>
      <c r="S190" s="80"/>
      <c r="T190" s="209" t="s">
        <v>1468</v>
      </c>
      <c r="U190" s="331"/>
      <c r="V190" s="159"/>
      <c r="W190" s="159"/>
      <c r="X190" s="159"/>
      <c r="Y190" s="159"/>
      <c r="Z190" s="159"/>
      <c r="AA190" s="159"/>
      <c r="AB190" s="159"/>
      <c r="AC190" s="159"/>
      <c r="AD190" s="159"/>
      <c r="AE190" s="159"/>
      <c r="AF190" s="159"/>
      <c r="AG190" s="159"/>
      <c r="AH190" s="159"/>
      <c r="AI190" s="159"/>
      <c r="AJ190" s="159"/>
      <c r="AK190" s="159"/>
      <c r="AL190" s="159"/>
      <c r="AM190" s="159"/>
      <c r="AN190" s="159"/>
      <c r="AO190" s="159"/>
      <c r="AP190" s="159"/>
      <c r="AQ190" s="159"/>
      <c r="AR190" s="159"/>
      <c r="AS190" s="176"/>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59"/>
      <c r="BS190" s="159"/>
      <c r="BT190" s="159"/>
      <c r="BU190" s="159"/>
      <c r="BV190" s="159"/>
      <c r="BW190" s="159"/>
      <c r="BX190" s="159"/>
      <c r="BY190" s="159"/>
      <c r="BZ190" s="159"/>
      <c r="CA190" s="159"/>
      <c r="CB190" s="159"/>
      <c r="CC190" s="159"/>
      <c r="CD190" s="159"/>
      <c r="CE190" s="159"/>
      <c r="CF190" s="159"/>
      <c r="CG190" s="159"/>
      <c r="CH190" s="159"/>
      <c r="CI190" s="159"/>
      <c r="CJ190" s="159"/>
      <c r="CK190" s="159"/>
      <c r="CL190" s="159"/>
      <c r="CM190" s="159"/>
      <c r="CN190" s="159"/>
      <c r="CO190" s="159"/>
      <c r="CP190" s="174"/>
      <c r="CQ190" s="174"/>
      <c r="CR190" s="174"/>
      <c r="CS190" s="174"/>
      <c r="CT190" s="174"/>
      <c r="CU190" s="174"/>
      <c r="CV190" s="174"/>
      <c r="CW190" s="174"/>
      <c r="CX190" s="174"/>
      <c r="CY190" s="174"/>
      <c r="CZ190" s="174"/>
      <c r="DA190" s="174"/>
      <c r="DB190" s="174"/>
      <c r="DC190" s="174"/>
      <c r="DD190" s="174"/>
      <c r="DE190" s="174"/>
      <c r="DF190" s="174"/>
      <c r="DG190" s="174"/>
      <c r="DH190" s="174"/>
      <c r="DI190" s="174"/>
      <c r="DJ190" s="174"/>
      <c r="DK190" s="174"/>
      <c r="DL190" s="174"/>
      <c r="DM190" s="174"/>
    </row>
    <row r="191" spans="2:117">
      <c r="B191" s="14"/>
      <c r="C191" s="7" t="s">
        <v>1876</v>
      </c>
      <c r="D191" s="7">
        <f t="shared" si="11"/>
        <v>111</v>
      </c>
      <c r="E191" s="7">
        <f>D190+1</f>
        <v>111</v>
      </c>
      <c r="F191" s="7">
        <v>1</v>
      </c>
      <c r="G191" s="7" t="s">
        <v>1829</v>
      </c>
      <c r="H191" s="8" t="s">
        <v>1672</v>
      </c>
      <c r="I191" s="7" t="s">
        <v>1927</v>
      </c>
      <c r="J191" s="15" t="s">
        <v>1878</v>
      </c>
      <c r="K191" s="16"/>
      <c r="L191" s="16"/>
      <c r="M191" s="7"/>
      <c r="N191" s="7"/>
      <c r="O191" s="8" t="s">
        <v>1722</v>
      </c>
      <c r="P191" s="8" t="s">
        <v>1540</v>
      </c>
      <c r="Q191" s="8"/>
      <c r="R191" s="373" t="s">
        <v>1687</v>
      </c>
      <c r="S191" s="80"/>
      <c r="T191" s="209" t="s">
        <v>1468</v>
      </c>
      <c r="U191" s="331"/>
      <c r="V191" s="159"/>
      <c r="W191" s="159"/>
      <c r="X191" s="159"/>
      <c r="Y191" s="159"/>
      <c r="Z191" s="159"/>
      <c r="AA191" s="159"/>
      <c r="AB191" s="159"/>
      <c r="AC191" s="159"/>
      <c r="AD191" s="159"/>
      <c r="AE191" s="159"/>
      <c r="AF191" s="159"/>
      <c r="AG191" s="159"/>
      <c r="AH191" s="159"/>
      <c r="AI191" s="159"/>
      <c r="AJ191" s="159"/>
      <c r="AK191" s="159"/>
      <c r="AL191" s="159"/>
      <c r="AM191" s="159"/>
      <c r="AN191" s="159"/>
      <c r="AO191" s="159"/>
      <c r="AP191" s="159"/>
      <c r="AQ191" s="159"/>
      <c r="AR191" s="159"/>
      <c r="AS191" s="176"/>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59"/>
      <c r="BS191" s="159"/>
      <c r="BT191" s="159"/>
      <c r="BU191" s="159"/>
      <c r="BV191" s="159"/>
      <c r="BW191" s="159"/>
      <c r="BX191" s="159"/>
      <c r="BY191" s="159"/>
      <c r="BZ191" s="159"/>
      <c r="CA191" s="159"/>
      <c r="CB191" s="159"/>
      <c r="CC191" s="159"/>
      <c r="CD191" s="159"/>
      <c r="CE191" s="159"/>
      <c r="CF191" s="159"/>
      <c r="CG191" s="159"/>
      <c r="CH191" s="159"/>
      <c r="CI191" s="159"/>
      <c r="CJ191" s="159"/>
      <c r="CK191" s="159"/>
      <c r="CL191" s="159"/>
      <c r="CM191" s="159"/>
      <c r="CN191" s="159"/>
      <c r="CO191" s="159"/>
      <c r="CP191" s="174"/>
      <c r="CQ191" s="174"/>
      <c r="CR191" s="174"/>
      <c r="CS191" s="174"/>
      <c r="CT191" s="174"/>
      <c r="CU191" s="174"/>
      <c r="CV191" s="174"/>
      <c r="CW191" s="174"/>
      <c r="CX191" s="174"/>
      <c r="CY191" s="174"/>
      <c r="CZ191" s="174"/>
      <c r="DA191" s="174"/>
      <c r="DB191" s="174"/>
      <c r="DC191" s="174"/>
      <c r="DD191" s="174"/>
      <c r="DE191" s="174"/>
      <c r="DF191" s="174"/>
      <c r="DG191" s="174"/>
      <c r="DH191" s="174"/>
      <c r="DI191" s="174"/>
      <c r="DJ191" s="174"/>
      <c r="DK191" s="174"/>
      <c r="DL191" s="174"/>
      <c r="DM191" s="174"/>
    </row>
    <row r="192" spans="2:117">
      <c r="B192" s="14"/>
      <c r="C192" s="7" t="s">
        <v>1876</v>
      </c>
      <c r="D192" s="7">
        <f t="shared" si="11"/>
        <v>127</v>
      </c>
      <c r="E192" s="7">
        <f>D191+1</f>
        <v>112</v>
      </c>
      <c r="F192" s="7">
        <v>16</v>
      </c>
      <c r="G192" s="7"/>
      <c r="H192" s="8"/>
      <c r="I192" s="7"/>
      <c r="J192" s="15" t="s">
        <v>1878</v>
      </c>
      <c r="K192" s="16"/>
      <c r="L192" s="16"/>
      <c r="M192" s="7"/>
      <c r="N192" s="7"/>
      <c r="O192" s="8"/>
      <c r="P192" s="8"/>
      <c r="Q192" s="8"/>
      <c r="R192" s="372"/>
      <c r="S192" s="80" t="s">
        <v>245</v>
      </c>
      <c r="T192" s="209" t="s">
        <v>1468</v>
      </c>
      <c r="U192" s="331"/>
      <c r="V192" s="159"/>
      <c r="W192" s="159"/>
      <c r="X192" s="159"/>
      <c r="Y192" s="159"/>
      <c r="Z192" s="159"/>
      <c r="AA192" s="159"/>
      <c r="AB192" s="159"/>
      <c r="AC192" s="159"/>
      <c r="AD192" s="159"/>
      <c r="AE192" s="159"/>
      <c r="AF192" s="159"/>
      <c r="AG192" s="159"/>
      <c r="AH192" s="159"/>
      <c r="AI192" s="159"/>
      <c r="AJ192" s="159"/>
      <c r="AK192" s="159"/>
      <c r="AL192" s="159"/>
      <c r="AM192" s="159"/>
      <c r="AN192" s="159"/>
      <c r="AO192" s="159"/>
      <c r="AP192" s="159"/>
      <c r="AQ192" s="159"/>
      <c r="AR192" s="159"/>
      <c r="AS192" s="176"/>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59"/>
      <c r="BS192" s="159"/>
      <c r="BT192" s="159"/>
      <c r="BU192" s="159"/>
      <c r="BV192" s="159"/>
      <c r="BW192" s="159"/>
      <c r="BX192" s="159"/>
      <c r="BY192" s="159"/>
      <c r="BZ192" s="159"/>
      <c r="CA192" s="159"/>
      <c r="CB192" s="159"/>
      <c r="CC192" s="159"/>
      <c r="CD192" s="159"/>
      <c r="CE192" s="159"/>
      <c r="CF192" s="159"/>
      <c r="CG192" s="159"/>
      <c r="CH192" s="159"/>
      <c r="CI192" s="159"/>
      <c r="CJ192" s="159"/>
      <c r="CK192" s="159"/>
      <c r="CL192" s="159"/>
      <c r="CM192" s="159"/>
      <c r="CN192" s="159"/>
      <c r="CO192" s="159"/>
      <c r="CP192" s="174"/>
      <c r="CQ192" s="174"/>
      <c r="CR192" s="174"/>
      <c r="CS192" s="174"/>
      <c r="CT192" s="174"/>
      <c r="CU192" s="174"/>
      <c r="CV192" s="174"/>
      <c r="CW192" s="174"/>
      <c r="CX192" s="174"/>
      <c r="CY192" s="174"/>
      <c r="CZ192" s="174"/>
      <c r="DA192" s="174"/>
      <c r="DB192" s="174"/>
      <c r="DC192" s="174"/>
      <c r="DD192" s="174"/>
      <c r="DE192" s="174"/>
      <c r="DF192" s="174"/>
      <c r="DG192" s="174"/>
      <c r="DH192" s="174"/>
      <c r="DI192" s="174"/>
      <c r="DJ192" s="174"/>
      <c r="DK192" s="174"/>
      <c r="DL192" s="174"/>
      <c r="DM192" s="174"/>
    </row>
    <row r="193" spans="2:117">
      <c r="B193" s="14"/>
      <c r="C193" s="7"/>
      <c r="D193" s="7"/>
      <c r="E193" s="7"/>
      <c r="F193" s="7"/>
      <c r="G193" s="7"/>
      <c r="H193" s="8"/>
      <c r="I193" s="7"/>
      <c r="J193" s="9"/>
      <c r="K193" s="7"/>
      <c r="L193" s="7"/>
      <c r="M193" s="7"/>
      <c r="N193" s="7"/>
      <c r="O193" s="8"/>
      <c r="P193" s="8"/>
      <c r="Q193" s="8"/>
      <c r="R193" s="372"/>
      <c r="S193" s="80"/>
      <c r="T193" s="209" t="s">
        <v>1468</v>
      </c>
      <c r="U193" s="331"/>
      <c r="V193" s="159"/>
      <c r="W193" s="159"/>
      <c r="X193" s="159"/>
      <c r="Y193" s="159"/>
      <c r="Z193" s="159"/>
      <c r="AA193" s="159"/>
      <c r="AB193" s="159"/>
      <c r="AC193" s="159"/>
      <c r="AD193" s="159"/>
      <c r="AE193" s="159"/>
      <c r="AF193" s="159"/>
      <c r="AG193" s="159"/>
      <c r="AH193" s="159"/>
      <c r="AI193" s="159"/>
      <c r="AJ193" s="159"/>
      <c r="AK193" s="159"/>
      <c r="AL193" s="159"/>
      <c r="AM193" s="159"/>
      <c r="AN193" s="159"/>
      <c r="AO193" s="159"/>
      <c r="AP193" s="159"/>
      <c r="AQ193" s="159"/>
      <c r="AR193" s="159"/>
      <c r="AS193" s="176"/>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59"/>
      <c r="BS193" s="159"/>
      <c r="BT193" s="159"/>
      <c r="BU193" s="159"/>
      <c r="BV193" s="159"/>
      <c r="BW193" s="159"/>
      <c r="BX193" s="159"/>
      <c r="BY193" s="159"/>
      <c r="BZ193" s="159"/>
      <c r="CA193" s="159"/>
      <c r="CB193" s="159"/>
      <c r="CC193" s="159"/>
      <c r="CD193" s="159"/>
      <c r="CE193" s="159"/>
      <c r="CF193" s="159"/>
      <c r="CG193" s="159"/>
      <c r="CH193" s="159"/>
      <c r="CI193" s="159"/>
      <c r="CJ193" s="159"/>
      <c r="CK193" s="159"/>
      <c r="CL193" s="159"/>
      <c r="CM193" s="159"/>
      <c r="CN193" s="159"/>
      <c r="CO193" s="159"/>
      <c r="CP193" s="174"/>
      <c r="CQ193" s="174"/>
      <c r="CR193" s="174"/>
      <c r="CS193" s="174"/>
      <c r="CT193" s="174"/>
      <c r="CU193" s="174"/>
      <c r="CV193" s="174"/>
      <c r="CW193" s="174"/>
      <c r="CX193" s="174"/>
      <c r="CY193" s="174"/>
      <c r="CZ193" s="174"/>
      <c r="DA193" s="174"/>
      <c r="DB193" s="174"/>
      <c r="DC193" s="174"/>
      <c r="DD193" s="174"/>
      <c r="DE193" s="174"/>
      <c r="DF193" s="174"/>
      <c r="DG193" s="174"/>
      <c r="DH193" s="174"/>
      <c r="DI193" s="174"/>
      <c r="DJ193" s="174"/>
      <c r="DK193" s="174"/>
      <c r="DL193" s="174"/>
      <c r="DM193" s="174"/>
    </row>
    <row r="194" spans="2:117" ht="30.75">
      <c r="B194" s="14"/>
      <c r="C194" s="7" t="s">
        <v>1928</v>
      </c>
      <c r="D194" s="7">
        <f t="shared" si="11"/>
        <v>7</v>
      </c>
      <c r="E194" s="7">
        <v>0</v>
      </c>
      <c r="F194" s="7">
        <v>8</v>
      </c>
      <c r="G194" s="7" t="s">
        <v>1829</v>
      </c>
      <c r="H194" s="8" t="s">
        <v>1672</v>
      </c>
      <c r="I194" s="7" t="s">
        <v>1929</v>
      </c>
      <c r="J194" s="15" t="s">
        <v>1930</v>
      </c>
      <c r="K194" s="16" t="s">
        <v>1675</v>
      </c>
      <c r="L194" s="16">
        <v>4</v>
      </c>
      <c r="M194" s="7"/>
      <c r="N194" s="7"/>
      <c r="O194" s="25" t="s">
        <v>1931</v>
      </c>
      <c r="P194" s="8" t="s">
        <v>1540</v>
      </c>
      <c r="Q194" s="8"/>
      <c r="R194" s="373" t="s">
        <v>1739</v>
      </c>
      <c r="S194" s="32" t="s">
        <v>1932</v>
      </c>
      <c r="T194" s="209" t="s">
        <v>1468</v>
      </c>
      <c r="U194" s="331"/>
      <c r="V194" s="159"/>
      <c r="W194" s="159"/>
      <c r="X194" s="159"/>
      <c r="Y194" s="159"/>
      <c r="Z194" s="159"/>
      <c r="AA194" s="159"/>
      <c r="AB194" s="159"/>
      <c r="AC194" s="159"/>
      <c r="AD194" s="159"/>
      <c r="AE194" s="159"/>
      <c r="AF194" s="159"/>
      <c r="AG194" s="159"/>
      <c r="AH194" s="159"/>
      <c r="AI194" s="159"/>
      <c r="AJ194" s="159"/>
      <c r="AK194" s="159"/>
      <c r="AL194" s="159"/>
      <c r="AM194" s="159"/>
      <c r="AN194" s="159"/>
      <c r="AO194" s="159"/>
      <c r="AP194" s="159"/>
      <c r="AQ194" s="159"/>
      <c r="AR194" s="159"/>
      <c r="AS194" s="176"/>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59"/>
      <c r="BS194" s="159"/>
      <c r="BT194" s="159"/>
      <c r="BU194" s="159"/>
      <c r="BV194" s="159"/>
      <c r="BW194" s="159"/>
      <c r="BX194" s="159"/>
      <c r="BY194" s="159"/>
      <c r="BZ194" s="159"/>
      <c r="CA194" s="159"/>
      <c r="CB194" s="159"/>
      <c r="CC194" s="159"/>
      <c r="CD194" s="159"/>
      <c r="CE194" s="159"/>
      <c r="CF194" s="159"/>
      <c r="CG194" s="159"/>
      <c r="CH194" s="159"/>
      <c r="CI194" s="159"/>
      <c r="CJ194" s="159"/>
      <c r="CK194" s="159"/>
      <c r="CL194" s="159"/>
      <c r="CM194" s="159"/>
      <c r="CN194" s="159"/>
      <c r="CO194" s="159"/>
      <c r="CP194" s="174"/>
      <c r="CQ194" s="174"/>
      <c r="CR194" s="174"/>
      <c r="CS194" s="174"/>
      <c r="CT194" s="174"/>
      <c r="CU194" s="174"/>
      <c r="CV194" s="174"/>
      <c r="CW194" s="174"/>
      <c r="CX194" s="174"/>
      <c r="CY194" s="174"/>
      <c r="CZ194" s="174"/>
      <c r="DA194" s="174"/>
      <c r="DB194" s="174"/>
      <c r="DC194" s="174"/>
      <c r="DD194" s="174"/>
      <c r="DE194" s="174"/>
      <c r="DF194" s="174"/>
      <c r="DG194" s="174"/>
      <c r="DH194" s="174"/>
      <c r="DI194" s="174"/>
      <c r="DJ194" s="174"/>
      <c r="DK194" s="174"/>
      <c r="DL194" s="174"/>
      <c r="DM194" s="174"/>
    </row>
    <row r="195" spans="2:117">
      <c r="B195" s="14"/>
      <c r="C195" s="7" t="s">
        <v>1928</v>
      </c>
      <c r="D195" s="7">
        <f t="shared" si="11"/>
        <v>15</v>
      </c>
      <c r="E195" s="7">
        <f t="shared" si="14"/>
        <v>8</v>
      </c>
      <c r="F195" s="7">
        <v>8</v>
      </c>
      <c r="G195" s="7" t="s">
        <v>1829</v>
      </c>
      <c r="H195" s="8" t="s">
        <v>1672</v>
      </c>
      <c r="I195" s="7" t="s">
        <v>1933</v>
      </c>
      <c r="J195" s="15" t="s">
        <v>1930</v>
      </c>
      <c r="K195" s="16"/>
      <c r="L195" s="16"/>
      <c r="M195" s="7"/>
      <c r="N195" s="7"/>
      <c r="O195" s="25" t="s">
        <v>1934</v>
      </c>
      <c r="P195" s="8" t="s">
        <v>1540</v>
      </c>
      <c r="Q195" s="8"/>
      <c r="R195" s="373" t="s">
        <v>1739</v>
      </c>
      <c r="S195" s="32" t="s">
        <v>1935</v>
      </c>
      <c r="T195" s="209" t="s">
        <v>1468</v>
      </c>
      <c r="U195" s="331"/>
      <c r="V195" s="159"/>
      <c r="W195" s="159"/>
      <c r="X195" s="159"/>
      <c r="Y195" s="159"/>
      <c r="Z195" s="159"/>
      <c r="AA195" s="159"/>
      <c r="AB195" s="159"/>
      <c r="AC195" s="159"/>
      <c r="AD195" s="159"/>
      <c r="AE195" s="159"/>
      <c r="AF195" s="159"/>
      <c r="AG195" s="159"/>
      <c r="AH195" s="159"/>
      <c r="AI195" s="159"/>
      <c r="AJ195" s="159"/>
      <c r="AK195" s="159"/>
      <c r="AL195" s="159"/>
      <c r="AM195" s="159"/>
      <c r="AN195" s="159"/>
      <c r="AO195" s="159"/>
      <c r="AP195" s="159"/>
      <c r="AQ195" s="159"/>
      <c r="AR195" s="159"/>
      <c r="AS195" s="176"/>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59"/>
      <c r="BS195" s="159"/>
      <c r="BT195" s="159"/>
      <c r="BU195" s="159"/>
      <c r="BV195" s="159"/>
      <c r="BW195" s="159"/>
      <c r="BX195" s="159"/>
      <c r="BY195" s="159"/>
      <c r="BZ195" s="159"/>
      <c r="CA195" s="159"/>
      <c r="CB195" s="159"/>
      <c r="CC195" s="159"/>
      <c r="CD195" s="159"/>
      <c r="CE195" s="159"/>
      <c r="CF195" s="159"/>
      <c r="CG195" s="159"/>
      <c r="CH195" s="159"/>
      <c r="CI195" s="159"/>
      <c r="CJ195" s="159"/>
      <c r="CK195" s="159"/>
      <c r="CL195" s="159"/>
      <c r="CM195" s="159"/>
      <c r="CN195" s="159"/>
      <c r="CO195" s="159"/>
      <c r="CP195" s="174"/>
      <c r="CQ195" s="174"/>
      <c r="CR195" s="174"/>
      <c r="CS195" s="174"/>
      <c r="CT195" s="174"/>
      <c r="CU195" s="174"/>
      <c r="CV195" s="174"/>
      <c r="CW195" s="174"/>
      <c r="CX195" s="174"/>
      <c r="CY195" s="174"/>
      <c r="CZ195" s="174"/>
      <c r="DA195" s="174"/>
      <c r="DB195" s="174"/>
      <c r="DC195" s="174"/>
      <c r="DD195" s="174"/>
      <c r="DE195" s="174"/>
      <c r="DF195" s="174"/>
      <c r="DG195" s="174"/>
      <c r="DH195" s="174"/>
      <c r="DI195" s="174"/>
      <c r="DJ195" s="174"/>
      <c r="DK195" s="174"/>
      <c r="DL195" s="174"/>
      <c r="DM195" s="174"/>
    </row>
    <row r="196" spans="2:117">
      <c r="B196" s="14"/>
      <c r="C196" s="7" t="s">
        <v>1928</v>
      </c>
      <c r="D196" s="7">
        <f t="shared" si="11"/>
        <v>23</v>
      </c>
      <c r="E196" s="7">
        <f t="shared" si="14"/>
        <v>16</v>
      </c>
      <c r="F196" s="7">
        <v>8</v>
      </c>
      <c r="G196" s="7" t="s">
        <v>1829</v>
      </c>
      <c r="H196" s="8" t="s">
        <v>1672</v>
      </c>
      <c r="I196" s="7" t="s">
        <v>1936</v>
      </c>
      <c r="J196" s="15" t="s">
        <v>1930</v>
      </c>
      <c r="K196" s="16"/>
      <c r="L196" s="16"/>
      <c r="M196" s="7"/>
      <c r="N196" s="7"/>
      <c r="O196" s="25" t="s">
        <v>1937</v>
      </c>
      <c r="P196" s="8" t="s">
        <v>1540</v>
      </c>
      <c r="Q196" s="8"/>
      <c r="R196" s="373" t="s">
        <v>1739</v>
      </c>
      <c r="S196" s="80" t="s">
        <v>1938</v>
      </c>
      <c r="T196" s="209" t="s">
        <v>1468</v>
      </c>
      <c r="U196" s="331"/>
      <c r="V196" s="159"/>
      <c r="W196" s="159"/>
      <c r="X196" s="159"/>
      <c r="Y196" s="159"/>
      <c r="Z196" s="159"/>
      <c r="AA196" s="159"/>
      <c r="AB196" s="159"/>
      <c r="AC196" s="159"/>
      <c r="AD196" s="159"/>
      <c r="AE196" s="159"/>
      <c r="AF196" s="159"/>
      <c r="AG196" s="159"/>
      <c r="AH196" s="159"/>
      <c r="AI196" s="159"/>
      <c r="AJ196" s="159"/>
      <c r="AK196" s="159"/>
      <c r="AL196" s="159"/>
      <c r="AM196" s="159"/>
      <c r="AN196" s="159"/>
      <c r="AO196" s="159"/>
      <c r="AP196" s="159"/>
      <c r="AQ196" s="159"/>
      <c r="AR196" s="159"/>
      <c r="AS196" s="176"/>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59"/>
      <c r="BS196" s="159"/>
      <c r="BT196" s="159"/>
      <c r="BU196" s="159"/>
      <c r="BV196" s="159"/>
      <c r="BW196" s="159"/>
      <c r="BX196" s="159"/>
      <c r="BY196" s="159"/>
      <c r="BZ196" s="159"/>
      <c r="CA196" s="159"/>
      <c r="CB196" s="159"/>
      <c r="CC196" s="159"/>
      <c r="CD196" s="159"/>
      <c r="CE196" s="159"/>
      <c r="CF196" s="159"/>
      <c r="CG196" s="159"/>
      <c r="CH196" s="159"/>
      <c r="CI196" s="159"/>
      <c r="CJ196" s="159"/>
      <c r="CK196" s="159"/>
      <c r="CL196" s="159"/>
      <c r="CM196" s="159"/>
      <c r="CN196" s="159"/>
      <c r="CO196" s="159"/>
      <c r="CP196" s="174"/>
      <c r="CQ196" s="174"/>
      <c r="CR196" s="174"/>
      <c r="CS196" s="174"/>
      <c r="CT196" s="174"/>
      <c r="CU196" s="174"/>
      <c r="CV196" s="174"/>
      <c r="CW196" s="174"/>
      <c r="CX196" s="174"/>
      <c r="CY196" s="174"/>
      <c r="CZ196" s="174"/>
      <c r="DA196" s="174"/>
      <c r="DB196" s="174"/>
      <c r="DC196" s="174"/>
      <c r="DD196" s="174"/>
      <c r="DE196" s="174"/>
      <c r="DF196" s="174"/>
      <c r="DG196" s="174"/>
      <c r="DH196" s="174"/>
      <c r="DI196" s="174"/>
      <c r="DJ196" s="174"/>
      <c r="DK196" s="174"/>
      <c r="DL196" s="174"/>
      <c r="DM196" s="174"/>
    </row>
    <row r="197" spans="2:117">
      <c r="B197" s="14"/>
      <c r="C197" s="7" t="s">
        <v>1928</v>
      </c>
      <c r="D197" s="7">
        <f t="shared" si="11"/>
        <v>31</v>
      </c>
      <c r="E197" s="7">
        <f t="shared" si="14"/>
        <v>24</v>
      </c>
      <c r="F197" s="7">
        <v>8</v>
      </c>
      <c r="G197" s="7" t="s">
        <v>1829</v>
      </c>
      <c r="H197" s="8" t="s">
        <v>1672</v>
      </c>
      <c r="I197" s="7" t="s">
        <v>1939</v>
      </c>
      <c r="J197" s="15" t="s">
        <v>1930</v>
      </c>
      <c r="K197" s="16"/>
      <c r="L197" s="16"/>
      <c r="M197" s="7"/>
      <c r="N197" s="7"/>
      <c r="O197" s="25" t="s">
        <v>1940</v>
      </c>
      <c r="P197" s="8" t="s">
        <v>1540</v>
      </c>
      <c r="Q197" s="8"/>
      <c r="R197" s="373" t="s">
        <v>1739</v>
      </c>
      <c r="S197" s="32" t="s">
        <v>1941</v>
      </c>
      <c r="T197" s="209" t="s">
        <v>1468</v>
      </c>
      <c r="U197" s="331"/>
      <c r="V197" s="159"/>
      <c r="W197" s="159"/>
      <c r="X197" s="159"/>
      <c r="Y197" s="159"/>
      <c r="Z197" s="159"/>
      <c r="AA197" s="159"/>
      <c r="AB197" s="159"/>
      <c r="AC197" s="159"/>
      <c r="AD197" s="159"/>
      <c r="AE197" s="159"/>
      <c r="AF197" s="159"/>
      <c r="AG197" s="159"/>
      <c r="AH197" s="159"/>
      <c r="AI197" s="159"/>
      <c r="AJ197" s="159"/>
      <c r="AK197" s="159"/>
      <c r="AL197" s="159"/>
      <c r="AM197" s="159"/>
      <c r="AN197" s="159"/>
      <c r="AO197" s="159"/>
      <c r="AP197" s="159"/>
      <c r="AQ197" s="159"/>
      <c r="AR197" s="159"/>
      <c r="AS197" s="176"/>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59"/>
      <c r="BS197" s="159"/>
      <c r="BT197" s="159"/>
      <c r="BU197" s="159"/>
      <c r="BV197" s="159"/>
      <c r="BW197" s="159"/>
      <c r="BX197" s="159"/>
      <c r="BY197" s="159"/>
      <c r="BZ197" s="159"/>
      <c r="CA197" s="159"/>
      <c r="CB197" s="159"/>
      <c r="CC197" s="159"/>
      <c r="CD197" s="159"/>
      <c r="CE197" s="159"/>
      <c r="CF197" s="159"/>
      <c r="CG197" s="159"/>
      <c r="CH197" s="159"/>
      <c r="CI197" s="159"/>
      <c r="CJ197" s="159"/>
      <c r="CK197" s="159"/>
      <c r="CL197" s="159"/>
      <c r="CM197" s="159"/>
      <c r="CN197" s="159"/>
      <c r="CO197" s="159"/>
      <c r="CP197" s="174"/>
      <c r="CQ197" s="174"/>
      <c r="CR197" s="174"/>
      <c r="CS197" s="174"/>
      <c r="CT197" s="174"/>
      <c r="CU197" s="174"/>
      <c r="CV197" s="174"/>
      <c r="CW197" s="174"/>
      <c r="CX197" s="174"/>
      <c r="CY197" s="174"/>
      <c r="CZ197" s="174"/>
      <c r="DA197" s="174"/>
      <c r="DB197" s="174"/>
      <c r="DC197" s="174"/>
      <c r="DD197" s="174"/>
      <c r="DE197" s="174"/>
      <c r="DF197" s="174"/>
      <c r="DG197" s="174"/>
      <c r="DH197" s="174"/>
      <c r="DI197" s="174"/>
      <c r="DJ197" s="174"/>
      <c r="DK197" s="174"/>
      <c r="DL197" s="174"/>
      <c r="DM197" s="174"/>
    </row>
    <row r="198" spans="2:117">
      <c r="B198" s="14"/>
      <c r="C198" s="7" t="s">
        <v>1928</v>
      </c>
      <c r="D198" s="7">
        <f>E198+F198-1</f>
        <v>33</v>
      </c>
      <c r="E198" s="7">
        <f t="shared" si="14"/>
        <v>32</v>
      </c>
      <c r="F198" s="7">
        <v>2</v>
      </c>
      <c r="G198" s="7" t="s">
        <v>1829</v>
      </c>
      <c r="H198" s="8" t="s">
        <v>1672</v>
      </c>
      <c r="I198" s="7" t="s">
        <v>1942</v>
      </c>
      <c r="J198" s="15" t="s">
        <v>1930</v>
      </c>
      <c r="K198" s="16"/>
      <c r="L198" s="16"/>
      <c r="M198" s="7"/>
      <c r="N198" s="7"/>
      <c r="O198" s="8" t="s">
        <v>1943</v>
      </c>
      <c r="P198" s="8" t="s">
        <v>1540</v>
      </c>
      <c r="Q198" s="8"/>
      <c r="R198" s="373" t="s">
        <v>1687</v>
      </c>
      <c r="S198" s="80"/>
      <c r="T198" s="209" t="s">
        <v>1468</v>
      </c>
      <c r="U198" s="331"/>
      <c r="V198" s="159"/>
      <c r="W198" s="159"/>
      <c r="X198" s="159"/>
      <c r="Y198" s="159"/>
      <c r="Z198" s="159"/>
      <c r="AA198" s="159"/>
      <c r="AB198" s="159"/>
      <c r="AC198" s="159"/>
      <c r="AD198" s="159"/>
      <c r="AE198" s="159"/>
      <c r="AF198" s="159"/>
      <c r="AG198" s="159"/>
      <c r="AH198" s="159"/>
      <c r="AI198" s="159"/>
      <c r="AJ198" s="159"/>
      <c r="AK198" s="159"/>
      <c r="AL198" s="159"/>
      <c r="AM198" s="159"/>
      <c r="AN198" s="159"/>
      <c r="AO198" s="159"/>
      <c r="AP198" s="159"/>
      <c r="AQ198" s="159"/>
      <c r="AR198" s="159"/>
      <c r="AS198" s="176"/>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59"/>
      <c r="BS198" s="159"/>
      <c r="BT198" s="159"/>
      <c r="BU198" s="159"/>
      <c r="BV198" s="159"/>
      <c r="BW198" s="159"/>
      <c r="BX198" s="159"/>
      <c r="BY198" s="159"/>
      <c r="BZ198" s="159"/>
      <c r="CA198" s="159"/>
      <c r="CB198" s="159"/>
      <c r="CC198" s="159"/>
      <c r="CD198" s="159"/>
      <c r="CE198" s="159"/>
      <c r="CF198" s="159"/>
      <c r="CG198" s="159"/>
      <c r="CH198" s="159"/>
      <c r="CI198" s="159"/>
      <c r="CJ198" s="159"/>
      <c r="CK198" s="159"/>
      <c r="CL198" s="159"/>
      <c r="CM198" s="159"/>
      <c r="CN198" s="159"/>
      <c r="CO198" s="159"/>
      <c r="CP198" s="174"/>
      <c r="CQ198" s="174"/>
      <c r="CR198" s="174"/>
      <c r="CS198" s="174"/>
      <c r="CT198" s="174"/>
      <c r="CU198" s="174"/>
      <c r="CV198" s="174"/>
      <c r="CW198" s="174"/>
      <c r="CX198" s="174"/>
      <c r="CY198" s="174"/>
      <c r="CZ198" s="174"/>
      <c r="DA198" s="174"/>
      <c r="DB198" s="174"/>
      <c r="DC198" s="174"/>
      <c r="DD198" s="174"/>
      <c r="DE198" s="174"/>
      <c r="DF198" s="174"/>
      <c r="DG198" s="174"/>
      <c r="DH198" s="174"/>
      <c r="DI198" s="174"/>
      <c r="DJ198" s="174"/>
      <c r="DK198" s="174"/>
      <c r="DL198" s="174"/>
      <c r="DM198" s="174"/>
    </row>
    <row r="199" spans="2:117">
      <c r="B199" s="14"/>
      <c r="C199" s="7" t="s">
        <v>1928</v>
      </c>
      <c r="D199" s="7">
        <f>E199+F199-1</f>
        <v>37</v>
      </c>
      <c r="E199" s="7">
        <f t="shared" si="14"/>
        <v>34</v>
      </c>
      <c r="F199" s="7">
        <v>4</v>
      </c>
      <c r="G199" s="7" t="s">
        <v>1829</v>
      </c>
      <c r="H199" s="8" t="s">
        <v>1672</v>
      </c>
      <c r="I199" s="7" t="s">
        <v>1944</v>
      </c>
      <c r="J199" s="15" t="s">
        <v>1930</v>
      </c>
      <c r="K199" s="16"/>
      <c r="L199" s="16"/>
      <c r="M199" s="7"/>
      <c r="N199" s="7"/>
      <c r="O199" s="8" t="s">
        <v>1787</v>
      </c>
      <c r="P199" s="8" t="s">
        <v>1540</v>
      </c>
      <c r="Q199" s="8"/>
      <c r="R199" s="373" t="s">
        <v>1687</v>
      </c>
      <c r="S199" s="80"/>
      <c r="T199" s="209" t="s">
        <v>1468</v>
      </c>
      <c r="U199" s="331"/>
      <c r="V199" s="159"/>
      <c r="W199" s="159"/>
      <c r="X199" s="159"/>
      <c r="Y199" s="159"/>
      <c r="Z199" s="159"/>
      <c r="AA199" s="159"/>
      <c r="AB199" s="159"/>
      <c r="AC199" s="159"/>
      <c r="AD199" s="159"/>
      <c r="AE199" s="159"/>
      <c r="AF199" s="159"/>
      <c r="AG199" s="159"/>
      <c r="AH199" s="159"/>
      <c r="AI199" s="159"/>
      <c r="AJ199" s="159"/>
      <c r="AK199" s="159"/>
      <c r="AL199" s="159"/>
      <c r="AM199" s="159"/>
      <c r="AN199" s="159"/>
      <c r="AO199" s="159"/>
      <c r="AP199" s="159"/>
      <c r="AQ199" s="159"/>
      <c r="AR199" s="159"/>
      <c r="AS199" s="176"/>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59"/>
      <c r="BS199" s="159"/>
      <c r="BT199" s="159"/>
      <c r="BU199" s="159"/>
      <c r="BV199" s="159"/>
      <c r="BW199" s="159"/>
      <c r="BX199" s="159"/>
      <c r="BY199" s="159"/>
      <c r="BZ199" s="159"/>
      <c r="CA199" s="159"/>
      <c r="CB199" s="159"/>
      <c r="CC199" s="159"/>
      <c r="CD199" s="159"/>
      <c r="CE199" s="159"/>
      <c r="CF199" s="159"/>
      <c r="CG199" s="159"/>
      <c r="CH199" s="159"/>
      <c r="CI199" s="159"/>
      <c r="CJ199" s="159"/>
      <c r="CK199" s="159"/>
      <c r="CL199" s="159"/>
      <c r="CM199" s="159"/>
      <c r="CN199" s="159"/>
      <c r="CO199" s="159"/>
      <c r="CP199" s="174"/>
      <c r="CQ199" s="174"/>
      <c r="CR199" s="174"/>
      <c r="CS199" s="174"/>
      <c r="CT199" s="174"/>
      <c r="CU199" s="174"/>
      <c r="CV199" s="174"/>
      <c r="CW199" s="174"/>
      <c r="CX199" s="174"/>
      <c r="CY199" s="174"/>
      <c r="CZ199" s="174"/>
      <c r="DA199" s="174"/>
      <c r="DB199" s="174"/>
      <c r="DC199" s="174"/>
      <c r="DD199" s="174"/>
      <c r="DE199" s="174"/>
      <c r="DF199" s="174"/>
      <c r="DG199" s="174"/>
      <c r="DH199" s="174"/>
      <c r="DI199" s="174"/>
      <c r="DJ199" s="174"/>
      <c r="DK199" s="174"/>
      <c r="DL199" s="174"/>
      <c r="DM199" s="174"/>
    </row>
    <row r="200" spans="2:117">
      <c r="B200" s="14"/>
      <c r="C200" s="7" t="s">
        <v>1928</v>
      </c>
      <c r="D200" s="7">
        <f>E200+F200-1</f>
        <v>43</v>
      </c>
      <c r="E200" s="7">
        <f t="shared" si="14"/>
        <v>38</v>
      </c>
      <c r="F200" s="7">
        <v>6</v>
      </c>
      <c r="G200" s="7" t="s">
        <v>1829</v>
      </c>
      <c r="H200" s="8" t="s">
        <v>1672</v>
      </c>
      <c r="I200" s="7" t="s">
        <v>1945</v>
      </c>
      <c r="J200" s="15" t="s">
        <v>1930</v>
      </c>
      <c r="K200" s="16"/>
      <c r="L200" s="16"/>
      <c r="M200" s="7"/>
      <c r="N200" s="7"/>
      <c r="O200" s="8" t="s">
        <v>1946</v>
      </c>
      <c r="P200" s="8" t="s">
        <v>1540</v>
      </c>
      <c r="Q200" s="8"/>
      <c r="R200" s="373" t="s">
        <v>1739</v>
      </c>
      <c r="S200" s="80"/>
      <c r="T200" s="209" t="s">
        <v>1468</v>
      </c>
      <c r="U200" s="331"/>
      <c r="V200" s="159"/>
      <c r="W200" s="159"/>
      <c r="X200" s="159"/>
      <c r="Y200" s="159"/>
      <c r="Z200" s="159"/>
      <c r="AA200" s="159"/>
      <c r="AB200" s="159"/>
      <c r="AC200" s="159"/>
      <c r="AD200" s="159"/>
      <c r="AE200" s="159"/>
      <c r="AF200" s="159"/>
      <c r="AG200" s="159"/>
      <c r="AH200" s="159"/>
      <c r="AI200" s="159"/>
      <c r="AJ200" s="159"/>
      <c r="AK200" s="159"/>
      <c r="AL200" s="159"/>
      <c r="AM200" s="159"/>
      <c r="AN200" s="159"/>
      <c r="AO200" s="159"/>
      <c r="AP200" s="159"/>
      <c r="AQ200" s="159"/>
      <c r="AR200" s="159"/>
      <c r="AS200" s="176"/>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59"/>
      <c r="BS200" s="159"/>
      <c r="BT200" s="159"/>
      <c r="BU200" s="159"/>
      <c r="BV200" s="159"/>
      <c r="BW200" s="159"/>
      <c r="BX200" s="159"/>
      <c r="BY200" s="159"/>
      <c r="BZ200" s="159"/>
      <c r="CA200" s="159"/>
      <c r="CB200" s="159"/>
      <c r="CC200" s="159"/>
      <c r="CD200" s="159"/>
      <c r="CE200" s="159"/>
      <c r="CF200" s="159"/>
      <c r="CG200" s="159"/>
      <c r="CH200" s="159"/>
      <c r="CI200" s="159"/>
      <c r="CJ200" s="159"/>
      <c r="CK200" s="159"/>
      <c r="CL200" s="159"/>
      <c r="CM200" s="159"/>
      <c r="CN200" s="159"/>
      <c r="CO200" s="159"/>
      <c r="CP200" s="174"/>
      <c r="CQ200" s="174"/>
      <c r="CR200" s="174"/>
      <c r="CS200" s="174"/>
      <c r="CT200" s="174"/>
      <c r="CU200" s="174"/>
      <c r="CV200" s="174"/>
      <c r="CW200" s="174"/>
      <c r="CX200" s="174"/>
      <c r="CY200" s="174"/>
      <c r="CZ200" s="174"/>
      <c r="DA200" s="174"/>
      <c r="DB200" s="174"/>
      <c r="DC200" s="174"/>
      <c r="DD200" s="174"/>
      <c r="DE200" s="174"/>
      <c r="DF200" s="174"/>
      <c r="DG200" s="174"/>
      <c r="DH200" s="174"/>
      <c r="DI200" s="174"/>
      <c r="DJ200" s="174"/>
      <c r="DK200" s="174"/>
      <c r="DL200" s="174"/>
      <c r="DM200" s="174"/>
    </row>
    <row r="201" spans="2:117">
      <c r="B201" s="14"/>
      <c r="C201" s="7" t="s">
        <v>1928</v>
      </c>
      <c r="D201" s="7">
        <f>E201+F201-1</f>
        <v>46</v>
      </c>
      <c r="E201" s="7">
        <f t="shared" si="14"/>
        <v>44</v>
      </c>
      <c r="F201" s="7">
        <v>3</v>
      </c>
      <c r="G201" s="7" t="s">
        <v>1829</v>
      </c>
      <c r="H201" s="8" t="s">
        <v>1672</v>
      </c>
      <c r="I201" s="7" t="s">
        <v>1947</v>
      </c>
      <c r="J201" s="15" t="s">
        <v>1930</v>
      </c>
      <c r="K201" s="16"/>
      <c r="L201" s="16"/>
      <c r="M201" s="7"/>
      <c r="N201" s="7"/>
      <c r="O201" s="8" t="s">
        <v>1808</v>
      </c>
      <c r="P201" s="8" t="s">
        <v>1540</v>
      </c>
      <c r="Q201" s="8"/>
      <c r="R201" s="373" t="s">
        <v>1739</v>
      </c>
      <c r="S201" s="80"/>
      <c r="T201" s="209" t="s">
        <v>1468</v>
      </c>
      <c r="U201" s="331"/>
      <c r="V201" s="159"/>
      <c r="W201" s="159"/>
      <c r="X201" s="159"/>
      <c r="Y201" s="159"/>
      <c r="Z201" s="159"/>
      <c r="AA201" s="159"/>
      <c r="AB201" s="159"/>
      <c r="AC201" s="159"/>
      <c r="AD201" s="159"/>
      <c r="AE201" s="159"/>
      <c r="AF201" s="159"/>
      <c r="AG201" s="159"/>
      <c r="AH201" s="159"/>
      <c r="AI201" s="159"/>
      <c r="AJ201" s="159"/>
      <c r="AK201" s="159"/>
      <c r="AL201" s="159"/>
      <c r="AM201" s="159"/>
      <c r="AN201" s="159"/>
      <c r="AO201" s="159"/>
      <c r="AP201" s="159"/>
      <c r="AQ201" s="159"/>
      <c r="AR201" s="159"/>
      <c r="AS201" s="176"/>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59"/>
      <c r="BS201" s="159"/>
      <c r="BT201" s="159"/>
      <c r="BU201" s="159"/>
      <c r="BV201" s="159"/>
      <c r="BW201" s="159"/>
      <c r="BX201" s="159"/>
      <c r="BY201" s="159"/>
      <c r="BZ201" s="159"/>
      <c r="CA201" s="159"/>
      <c r="CB201" s="159"/>
      <c r="CC201" s="159"/>
      <c r="CD201" s="159"/>
      <c r="CE201" s="159"/>
      <c r="CF201" s="159"/>
      <c r="CG201" s="159"/>
      <c r="CH201" s="159"/>
      <c r="CI201" s="159"/>
      <c r="CJ201" s="159"/>
      <c r="CK201" s="159"/>
      <c r="CL201" s="159"/>
      <c r="CM201" s="159"/>
      <c r="CN201" s="159"/>
      <c r="CO201" s="159"/>
      <c r="CP201" s="174"/>
      <c r="CQ201" s="174"/>
      <c r="CR201" s="174"/>
      <c r="CS201" s="174"/>
      <c r="CT201" s="174"/>
      <c r="CU201" s="174"/>
      <c r="CV201" s="174"/>
      <c r="CW201" s="174"/>
      <c r="CX201" s="174"/>
      <c r="CY201" s="174"/>
      <c r="CZ201" s="174"/>
      <c r="DA201" s="174"/>
      <c r="DB201" s="174"/>
      <c r="DC201" s="174"/>
      <c r="DD201" s="174"/>
      <c r="DE201" s="174"/>
      <c r="DF201" s="174"/>
      <c r="DG201" s="174"/>
      <c r="DH201" s="174"/>
      <c r="DI201" s="174"/>
      <c r="DJ201" s="174"/>
      <c r="DK201" s="174"/>
      <c r="DL201" s="174"/>
      <c r="DM201" s="174"/>
    </row>
    <row r="202" spans="2:117">
      <c r="B202" s="14"/>
      <c r="C202" s="7" t="s">
        <v>1928</v>
      </c>
      <c r="D202" s="7">
        <f t="shared" si="11"/>
        <v>49</v>
      </c>
      <c r="E202" s="7">
        <f t="shared" si="14"/>
        <v>47</v>
      </c>
      <c r="F202" s="7">
        <v>3</v>
      </c>
      <c r="G202" s="7" t="s">
        <v>1829</v>
      </c>
      <c r="H202" s="8" t="s">
        <v>1672</v>
      </c>
      <c r="I202" s="7" t="s">
        <v>1948</v>
      </c>
      <c r="J202" s="15" t="s">
        <v>1930</v>
      </c>
      <c r="K202" s="16"/>
      <c r="L202" s="16"/>
      <c r="M202" s="7"/>
      <c r="N202" s="7"/>
      <c r="O202" s="8" t="s">
        <v>1808</v>
      </c>
      <c r="P202" s="8" t="s">
        <v>1540</v>
      </c>
      <c r="Q202" s="8"/>
      <c r="R202" s="373" t="s">
        <v>1739</v>
      </c>
      <c r="S202" s="80"/>
      <c r="T202" s="209" t="s">
        <v>1468</v>
      </c>
      <c r="U202" s="331"/>
      <c r="V202" s="159"/>
      <c r="W202" s="159"/>
      <c r="X202" s="159"/>
      <c r="Y202" s="159"/>
      <c r="Z202" s="159"/>
      <c r="AA202" s="159"/>
      <c r="AB202" s="159"/>
      <c r="AC202" s="159"/>
      <c r="AD202" s="159"/>
      <c r="AE202" s="159"/>
      <c r="AF202" s="159"/>
      <c r="AG202" s="159"/>
      <c r="AH202" s="159"/>
      <c r="AI202" s="159"/>
      <c r="AJ202" s="159"/>
      <c r="AK202" s="159"/>
      <c r="AL202" s="159"/>
      <c r="AM202" s="159"/>
      <c r="AN202" s="159"/>
      <c r="AO202" s="159"/>
      <c r="AP202" s="159"/>
      <c r="AQ202" s="159"/>
      <c r="AR202" s="159"/>
      <c r="AS202" s="176"/>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59"/>
      <c r="BS202" s="159"/>
      <c r="BT202" s="159"/>
      <c r="BU202" s="159"/>
      <c r="BV202" s="159"/>
      <c r="BW202" s="159"/>
      <c r="BX202" s="159"/>
      <c r="BY202" s="159"/>
      <c r="BZ202" s="159"/>
      <c r="CA202" s="159"/>
      <c r="CB202" s="159"/>
      <c r="CC202" s="159"/>
      <c r="CD202" s="159"/>
      <c r="CE202" s="159"/>
      <c r="CF202" s="159"/>
      <c r="CG202" s="159"/>
      <c r="CH202" s="159"/>
      <c r="CI202" s="159"/>
      <c r="CJ202" s="159"/>
      <c r="CK202" s="159"/>
      <c r="CL202" s="159"/>
      <c r="CM202" s="159"/>
      <c r="CN202" s="159"/>
      <c r="CO202" s="159"/>
      <c r="CP202" s="174"/>
      <c r="CQ202" s="174"/>
      <c r="CR202" s="174"/>
      <c r="CS202" s="174"/>
      <c r="CT202" s="174"/>
      <c r="CU202" s="174"/>
      <c r="CV202" s="174"/>
      <c r="CW202" s="174"/>
      <c r="CX202" s="174"/>
      <c r="CY202" s="174"/>
      <c r="CZ202" s="174"/>
      <c r="DA202" s="174"/>
      <c r="DB202" s="174"/>
      <c r="DC202" s="174"/>
      <c r="DD202" s="174"/>
      <c r="DE202" s="174"/>
      <c r="DF202" s="174"/>
      <c r="DG202" s="174"/>
      <c r="DH202" s="174"/>
      <c r="DI202" s="174"/>
      <c r="DJ202" s="174"/>
      <c r="DK202" s="174"/>
      <c r="DL202" s="174"/>
      <c r="DM202" s="174"/>
    </row>
    <row r="203" spans="2:117">
      <c r="B203" s="14"/>
      <c r="C203" s="7" t="s">
        <v>1928</v>
      </c>
      <c r="D203" s="7">
        <f t="shared" si="11"/>
        <v>55</v>
      </c>
      <c r="E203" s="7">
        <f t="shared" si="14"/>
        <v>50</v>
      </c>
      <c r="F203" s="7">
        <v>6</v>
      </c>
      <c r="G203" s="7" t="s">
        <v>1829</v>
      </c>
      <c r="H203" s="8" t="s">
        <v>1672</v>
      </c>
      <c r="I203" s="7" t="s">
        <v>1949</v>
      </c>
      <c r="J203" s="15" t="s">
        <v>1930</v>
      </c>
      <c r="K203" s="16"/>
      <c r="L203" s="16"/>
      <c r="M203" s="7"/>
      <c r="N203" s="7"/>
      <c r="O203" s="8" t="s">
        <v>1946</v>
      </c>
      <c r="P203" s="8" t="s">
        <v>1540</v>
      </c>
      <c r="Q203" s="8"/>
      <c r="R203" s="373" t="s">
        <v>1739</v>
      </c>
      <c r="S203" s="80"/>
      <c r="T203" s="209" t="s">
        <v>1468</v>
      </c>
      <c r="U203" s="331"/>
      <c r="V203" s="159"/>
      <c r="W203" s="159"/>
      <c r="X203" s="159"/>
      <c r="Y203" s="159"/>
      <c r="Z203" s="159"/>
      <c r="AA203" s="159"/>
      <c r="AB203" s="159"/>
      <c r="AC203" s="159"/>
      <c r="AD203" s="159"/>
      <c r="AE203" s="159"/>
      <c r="AF203" s="159"/>
      <c r="AG203" s="159"/>
      <c r="AH203" s="159"/>
      <c r="AI203" s="159"/>
      <c r="AJ203" s="159"/>
      <c r="AK203" s="159"/>
      <c r="AL203" s="159"/>
      <c r="AM203" s="159"/>
      <c r="AN203" s="159"/>
      <c r="AO203" s="159"/>
      <c r="AP203" s="159"/>
      <c r="AQ203" s="159"/>
      <c r="AR203" s="159"/>
      <c r="AS203" s="176"/>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59"/>
      <c r="BS203" s="159"/>
      <c r="BT203" s="159"/>
      <c r="BU203" s="159"/>
      <c r="BV203" s="159"/>
      <c r="BW203" s="159"/>
      <c r="BX203" s="159"/>
      <c r="BY203" s="159"/>
      <c r="BZ203" s="159"/>
      <c r="CA203" s="159"/>
      <c r="CB203" s="159"/>
      <c r="CC203" s="159"/>
      <c r="CD203" s="159"/>
      <c r="CE203" s="159"/>
      <c r="CF203" s="159"/>
      <c r="CG203" s="159"/>
      <c r="CH203" s="159"/>
      <c r="CI203" s="159"/>
      <c r="CJ203" s="159"/>
      <c r="CK203" s="159"/>
      <c r="CL203" s="159"/>
      <c r="CM203" s="159"/>
      <c r="CN203" s="159"/>
      <c r="CO203" s="159"/>
      <c r="CP203" s="174"/>
      <c r="CQ203" s="174"/>
      <c r="CR203" s="174"/>
      <c r="CS203" s="174"/>
      <c r="CT203" s="174"/>
      <c r="CU203" s="174"/>
      <c r="CV203" s="174"/>
      <c r="CW203" s="174"/>
      <c r="CX203" s="174"/>
      <c r="CY203" s="174"/>
      <c r="CZ203" s="174"/>
      <c r="DA203" s="174"/>
      <c r="DB203" s="174"/>
      <c r="DC203" s="174"/>
      <c r="DD203" s="174"/>
      <c r="DE203" s="174"/>
      <c r="DF203" s="174"/>
      <c r="DG203" s="174"/>
      <c r="DH203" s="174"/>
      <c r="DI203" s="174"/>
      <c r="DJ203" s="174"/>
      <c r="DK203" s="174"/>
      <c r="DL203" s="174"/>
      <c r="DM203" s="174"/>
    </row>
    <row r="204" spans="2:117">
      <c r="B204" s="14"/>
      <c r="C204" s="7" t="s">
        <v>1928</v>
      </c>
      <c r="D204" s="7">
        <f t="shared" si="11"/>
        <v>59</v>
      </c>
      <c r="E204" s="7">
        <f t="shared" si="14"/>
        <v>56</v>
      </c>
      <c r="F204" s="7">
        <v>4</v>
      </c>
      <c r="G204" s="7" t="s">
        <v>1829</v>
      </c>
      <c r="H204" s="8" t="s">
        <v>1672</v>
      </c>
      <c r="I204" s="7" t="s">
        <v>1950</v>
      </c>
      <c r="J204" s="15" t="s">
        <v>1930</v>
      </c>
      <c r="K204" s="16"/>
      <c r="L204" s="16"/>
      <c r="M204" s="7"/>
      <c r="N204" s="7"/>
      <c r="O204" s="8" t="s">
        <v>1787</v>
      </c>
      <c r="P204" s="8" t="s">
        <v>1540</v>
      </c>
      <c r="Q204" s="8"/>
      <c r="R204" s="373" t="s">
        <v>1739</v>
      </c>
      <c r="S204" s="80"/>
      <c r="T204" s="209" t="s">
        <v>1468</v>
      </c>
      <c r="U204" s="331"/>
      <c r="V204" s="159"/>
      <c r="W204" s="159"/>
      <c r="X204" s="159"/>
      <c r="Y204" s="159"/>
      <c r="Z204" s="159"/>
      <c r="AA204" s="159"/>
      <c r="AB204" s="159"/>
      <c r="AC204" s="159"/>
      <c r="AD204" s="159"/>
      <c r="AE204" s="159"/>
      <c r="AF204" s="159"/>
      <c r="AG204" s="159"/>
      <c r="AH204" s="159"/>
      <c r="AI204" s="159"/>
      <c r="AJ204" s="159"/>
      <c r="AK204" s="159"/>
      <c r="AL204" s="159"/>
      <c r="AM204" s="159"/>
      <c r="AN204" s="159"/>
      <c r="AO204" s="159"/>
      <c r="AP204" s="159"/>
      <c r="AQ204" s="159"/>
      <c r="AR204" s="159"/>
      <c r="AS204" s="176"/>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59"/>
      <c r="BS204" s="159"/>
      <c r="BT204" s="159"/>
      <c r="BU204" s="159"/>
      <c r="BV204" s="159"/>
      <c r="BW204" s="159"/>
      <c r="BX204" s="159"/>
      <c r="BY204" s="159"/>
      <c r="BZ204" s="159"/>
      <c r="CA204" s="159"/>
      <c r="CB204" s="159"/>
      <c r="CC204" s="159"/>
      <c r="CD204" s="159"/>
      <c r="CE204" s="159"/>
      <c r="CF204" s="159"/>
      <c r="CG204" s="159"/>
      <c r="CH204" s="159"/>
      <c r="CI204" s="159"/>
      <c r="CJ204" s="159"/>
      <c r="CK204" s="159"/>
      <c r="CL204" s="159"/>
      <c r="CM204" s="159"/>
      <c r="CN204" s="159"/>
      <c r="CO204" s="159"/>
      <c r="CP204" s="174"/>
      <c r="CQ204" s="174"/>
      <c r="CR204" s="174"/>
      <c r="CS204" s="174"/>
      <c r="CT204" s="174"/>
      <c r="CU204" s="174"/>
      <c r="CV204" s="174"/>
      <c r="CW204" s="174"/>
      <c r="CX204" s="174"/>
      <c r="CY204" s="174"/>
      <c r="CZ204" s="174"/>
      <c r="DA204" s="174"/>
      <c r="DB204" s="174"/>
      <c r="DC204" s="174"/>
      <c r="DD204" s="174"/>
      <c r="DE204" s="174"/>
      <c r="DF204" s="174"/>
      <c r="DG204" s="174"/>
      <c r="DH204" s="174"/>
      <c r="DI204" s="174"/>
      <c r="DJ204" s="174"/>
      <c r="DK204" s="174"/>
      <c r="DL204" s="174"/>
      <c r="DM204" s="174"/>
    </row>
    <row r="205" spans="2:117">
      <c r="B205" s="14"/>
      <c r="C205" s="109" t="s">
        <v>1928</v>
      </c>
      <c r="D205" s="109">
        <f t="shared" si="11"/>
        <v>62</v>
      </c>
      <c r="E205" s="109">
        <f t="shared" si="14"/>
        <v>60</v>
      </c>
      <c r="F205" s="109">
        <v>3</v>
      </c>
      <c r="G205" s="109" t="s">
        <v>1829</v>
      </c>
      <c r="H205" s="110" t="s">
        <v>1672</v>
      </c>
      <c r="I205" s="109" t="s">
        <v>1951</v>
      </c>
      <c r="J205" s="111" t="s">
        <v>1930</v>
      </c>
      <c r="K205" s="112"/>
      <c r="L205" s="112"/>
      <c r="M205" s="109"/>
      <c r="N205" s="109"/>
      <c r="O205" s="110" t="s">
        <v>1808</v>
      </c>
      <c r="P205" s="110" t="s">
        <v>1540</v>
      </c>
      <c r="Q205" s="110"/>
      <c r="R205" s="373" t="s">
        <v>1739</v>
      </c>
      <c r="S205" s="113"/>
      <c r="T205" s="209" t="s">
        <v>1468</v>
      </c>
      <c r="U205" s="331"/>
      <c r="V205" s="159"/>
      <c r="W205" s="159"/>
      <c r="X205" s="159"/>
      <c r="Y205" s="159"/>
      <c r="Z205" s="159"/>
      <c r="AA205" s="159"/>
      <c r="AB205" s="159"/>
      <c r="AC205" s="159"/>
      <c r="AD205" s="159"/>
      <c r="AE205" s="159"/>
      <c r="AF205" s="159"/>
      <c r="AG205" s="159"/>
      <c r="AH205" s="159"/>
      <c r="AI205" s="159"/>
      <c r="AJ205" s="159"/>
      <c r="AK205" s="159"/>
      <c r="AL205" s="159"/>
      <c r="AM205" s="159"/>
      <c r="AN205" s="159"/>
      <c r="AO205" s="159"/>
      <c r="AP205" s="159"/>
      <c r="AQ205" s="159"/>
      <c r="AR205" s="159"/>
      <c r="AS205" s="176"/>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59"/>
      <c r="BS205" s="159"/>
      <c r="BT205" s="159"/>
      <c r="BU205" s="159"/>
      <c r="BV205" s="159"/>
      <c r="BW205" s="159"/>
      <c r="BX205" s="159"/>
      <c r="BY205" s="159"/>
      <c r="BZ205" s="159"/>
      <c r="CA205" s="159"/>
      <c r="CB205" s="159"/>
      <c r="CC205" s="159"/>
      <c r="CD205" s="159"/>
      <c r="CE205" s="159"/>
      <c r="CF205" s="159"/>
      <c r="CG205" s="159"/>
      <c r="CH205" s="159"/>
      <c r="CI205" s="159"/>
      <c r="CJ205" s="159"/>
      <c r="CK205" s="159"/>
      <c r="CL205" s="159"/>
      <c r="CM205" s="159"/>
      <c r="CN205" s="159"/>
      <c r="CO205" s="159"/>
      <c r="CP205" s="174"/>
      <c r="CQ205" s="174"/>
      <c r="CR205" s="174"/>
      <c r="CS205" s="174"/>
      <c r="CT205" s="174"/>
      <c r="CU205" s="174"/>
      <c r="CV205" s="174"/>
      <c r="CW205" s="174"/>
      <c r="CX205" s="174"/>
      <c r="CY205" s="174"/>
      <c r="CZ205" s="174"/>
      <c r="DA205" s="174"/>
      <c r="DB205" s="174"/>
      <c r="DC205" s="174"/>
      <c r="DD205" s="174"/>
      <c r="DE205" s="174"/>
      <c r="DF205" s="174"/>
      <c r="DG205" s="174"/>
      <c r="DH205" s="174"/>
      <c r="DI205" s="174"/>
      <c r="DJ205" s="174"/>
      <c r="DK205" s="174"/>
      <c r="DL205" s="174"/>
      <c r="DM205" s="174"/>
    </row>
    <row r="206" spans="2:117" s="13" customFormat="1">
      <c r="B206" s="23"/>
      <c r="C206" s="109" t="s">
        <v>1928</v>
      </c>
      <c r="D206" s="109">
        <f t="shared" si="11"/>
        <v>66</v>
      </c>
      <c r="E206" s="109">
        <f t="shared" si="14"/>
        <v>63</v>
      </c>
      <c r="F206" s="109">
        <v>4</v>
      </c>
      <c r="G206" s="109"/>
      <c r="H206" s="110" t="s">
        <v>1672</v>
      </c>
      <c r="I206" s="109"/>
      <c r="J206" s="111" t="s">
        <v>1930</v>
      </c>
      <c r="K206" s="112"/>
      <c r="L206" s="112"/>
      <c r="M206" s="109"/>
      <c r="N206" s="109"/>
      <c r="O206" s="110"/>
      <c r="P206" s="110"/>
      <c r="Q206" s="110"/>
      <c r="R206" s="380"/>
      <c r="S206" s="113"/>
      <c r="T206" s="209" t="s">
        <v>1468</v>
      </c>
      <c r="U206" s="331"/>
      <c r="V206" s="170"/>
      <c r="W206" s="170"/>
      <c r="X206" s="170"/>
      <c r="Y206" s="170"/>
      <c r="Z206" s="170"/>
      <c r="AA206" s="170"/>
      <c r="AB206" s="170"/>
      <c r="AC206" s="170"/>
      <c r="AD206" s="170"/>
      <c r="AE206" s="170"/>
      <c r="AF206" s="170"/>
      <c r="AG206" s="170"/>
      <c r="AH206" s="170"/>
      <c r="AI206" s="170"/>
      <c r="AJ206" s="170"/>
      <c r="AK206" s="170"/>
      <c r="AL206" s="170"/>
      <c r="AM206" s="170"/>
      <c r="AN206" s="170"/>
      <c r="AO206" s="170"/>
      <c r="AP206" s="170"/>
      <c r="AQ206" s="170"/>
      <c r="AR206" s="170"/>
      <c r="AS206" s="177"/>
      <c r="AT206" s="175"/>
      <c r="AU206" s="175"/>
      <c r="AV206" s="175"/>
      <c r="AW206" s="175"/>
      <c r="AX206" s="175"/>
      <c r="AY206" s="175"/>
      <c r="AZ206" s="175"/>
      <c r="BA206" s="175"/>
      <c r="BB206" s="175"/>
      <c r="BC206" s="175"/>
      <c r="BD206" s="175"/>
      <c r="BE206" s="175"/>
      <c r="BF206" s="175"/>
      <c r="BG206" s="175"/>
      <c r="BH206" s="175"/>
      <c r="BI206" s="175"/>
      <c r="BJ206" s="175"/>
      <c r="BK206" s="175"/>
      <c r="BL206" s="175"/>
      <c r="BM206" s="175"/>
      <c r="BN206" s="175"/>
      <c r="BO206" s="175"/>
      <c r="BP206" s="175"/>
      <c r="BQ206" s="175"/>
      <c r="BR206" s="170"/>
      <c r="BS206" s="170"/>
      <c r="BT206" s="170"/>
      <c r="BU206" s="170"/>
      <c r="BV206" s="170"/>
      <c r="BW206" s="170"/>
      <c r="BX206" s="170"/>
      <c r="BY206" s="170"/>
      <c r="BZ206" s="170"/>
      <c r="CA206" s="170"/>
      <c r="CB206" s="170"/>
      <c r="CC206" s="170"/>
      <c r="CD206" s="170"/>
      <c r="CE206" s="170"/>
      <c r="CF206" s="170"/>
      <c r="CG206" s="170"/>
      <c r="CH206" s="170"/>
      <c r="CI206" s="170"/>
      <c r="CJ206" s="170"/>
      <c r="CK206" s="170"/>
      <c r="CL206" s="170"/>
      <c r="CM206" s="170"/>
      <c r="CN206" s="170"/>
      <c r="CO206" s="170"/>
      <c r="CP206" s="175"/>
      <c r="CQ206" s="175"/>
      <c r="CR206" s="175"/>
      <c r="CS206" s="175"/>
      <c r="CT206" s="175"/>
      <c r="CU206" s="175"/>
      <c r="CV206" s="175"/>
      <c r="CW206" s="175"/>
      <c r="CX206" s="175"/>
      <c r="CY206" s="175"/>
      <c r="CZ206" s="175"/>
      <c r="DA206" s="175"/>
      <c r="DB206" s="175"/>
      <c r="DC206" s="175"/>
      <c r="DD206" s="175"/>
      <c r="DE206" s="175"/>
      <c r="DF206" s="175"/>
      <c r="DG206" s="175"/>
      <c r="DH206" s="175"/>
      <c r="DI206" s="175"/>
      <c r="DJ206" s="175"/>
      <c r="DK206" s="175"/>
      <c r="DL206" s="175"/>
      <c r="DM206" s="175"/>
    </row>
    <row r="207" spans="2:117" s="13" customFormat="1">
      <c r="B207" s="23"/>
      <c r="C207" s="109" t="s">
        <v>1928</v>
      </c>
      <c r="D207" s="109">
        <f t="shared" si="11"/>
        <v>67</v>
      </c>
      <c r="E207" s="109">
        <f t="shared" si="14"/>
        <v>67</v>
      </c>
      <c r="F207" s="109">
        <v>1</v>
      </c>
      <c r="G207" s="109"/>
      <c r="H207" s="114" t="s">
        <v>1672</v>
      </c>
      <c r="I207" s="109"/>
      <c r="J207" s="111" t="s">
        <v>1930</v>
      </c>
      <c r="K207" s="112"/>
      <c r="L207" s="112"/>
      <c r="M207" s="109"/>
      <c r="N207" s="109"/>
      <c r="O207" s="110"/>
      <c r="P207" s="110"/>
      <c r="Q207" s="110"/>
      <c r="R207" s="380"/>
      <c r="S207" s="113"/>
      <c r="T207" s="209" t="s">
        <v>1468</v>
      </c>
      <c r="U207" s="331"/>
      <c r="V207" s="170"/>
      <c r="W207" s="170"/>
      <c r="X207" s="170"/>
      <c r="Y207" s="170"/>
      <c r="Z207" s="170"/>
      <c r="AA207" s="170"/>
      <c r="AB207" s="170"/>
      <c r="AC207" s="170"/>
      <c r="AD207" s="170"/>
      <c r="AE207" s="170"/>
      <c r="AF207" s="170"/>
      <c r="AG207" s="170"/>
      <c r="AH207" s="170"/>
      <c r="AI207" s="170"/>
      <c r="AJ207" s="170"/>
      <c r="AK207" s="170"/>
      <c r="AL207" s="170"/>
      <c r="AM207" s="170"/>
      <c r="AN207" s="170"/>
      <c r="AO207" s="170"/>
      <c r="AP207" s="170"/>
      <c r="AQ207" s="170"/>
      <c r="AR207" s="170"/>
      <c r="AS207" s="177"/>
      <c r="AT207" s="175"/>
      <c r="AU207" s="175"/>
      <c r="AV207" s="175"/>
      <c r="AW207" s="175"/>
      <c r="AX207" s="175"/>
      <c r="AY207" s="175"/>
      <c r="AZ207" s="175"/>
      <c r="BA207" s="175"/>
      <c r="BB207" s="175"/>
      <c r="BC207" s="175"/>
      <c r="BD207" s="175"/>
      <c r="BE207" s="175"/>
      <c r="BF207" s="175"/>
      <c r="BG207" s="175"/>
      <c r="BH207" s="175"/>
      <c r="BI207" s="175"/>
      <c r="BJ207" s="175"/>
      <c r="BK207" s="175"/>
      <c r="BL207" s="175"/>
      <c r="BM207" s="175"/>
      <c r="BN207" s="175"/>
      <c r="BO207" s="175"/>
      <c r="BP207" s="175"/>
      <c r="BQ207" s="175"/>
      <c r="BR207" s="170"/>
      <c r="BS207" s="170"/>
      <c r="BT207" s="170"/>
      <c r="BU207" s="170"/>
      <c r="BV207" s="170"/>
      <c r="BW207" s="170"/>
      <c r="BX207" s="170"/>
      <c r="BY207" s="170"/>
      <c r="BZ207" s="170"/>
      <c r="CA207" s="170"/>
      <c r="CB207" s="170"/>
      <c r="CC207" s="170"/>
      <c r="CD207" s="170"/>
      <c r="CE207" s="170"/>
      <c r="CF207" s="170"/>
      <c r="CG207" s="170"/>
      <c r="CH207" s="170"/>
      <c r="CI207" s="170"/>
      <c r="CJ207" s="170"/>
      <c r="CK207" s="170"/>
      <c r="CL207" s="170"/>
      <c r="CM207" s="170"/>
      <c r="CN207" s="170"/>
      <c r="CO207" s="170"/>
      <c r="CP207" s="175"/>
      <c r="CQ207" s="175"/>
      <c r="CR207" s="175"/>
      <c r="CS207" s="175"/>
      <c r="CT207" s="175"/>
      <c r="CU207" s="175"/>
      <c r="CV207" s="175"/>
      <c r="CW207" s="175"/>
      <c r="CX207" s="175"/>
      <c r="CY207" s="175"/>
      <c r="CZ207" s="175"/>
      <c r="DA207" s="175"/>
      <c r="DB207" s="175"/>
      <c r="DC207" s="175"/>
      <c r="DD207" s="175"/>
      <c r="DE207" s="175"/>
      <c r="DF207" s="175"/>
      <c r="DG207" s="175"/>
      <c r="DH207" s="175"/>
      <c r="DI207" s="175"/>
      <c r="DJ207" s="175"/>
      <c r="DK207" s="175"/>
      <c r="DL207" s="175"/>
      <c r="DM207" s="175"/>
    </row>
    <row r="208" spans="2:117" s="13" customFormat="1">
      <c r="B208" s="23"/>
      <c r="C208" s="109" t="s">
        <v>1928</v>
      </c>
      <c r="D208" s="109">
        <f t="shared" si="11"/>
        <v>69</v>
      </c>
      <c r="E208" s="109">
        <f t="shared" si="14"/>
        <v>68</v>
      </c>
      <c r="F208" s="109">
        <v>2</v>
      </c>
      <c r="G208" s="109"/>
      <c r="H208" s="114" t="s">
        <v>1672</v>
      </c>
      <c r="I208" s="109"/>
      <c r="J208" s="111" t="s">
        <v>1930</v>
      </c>
      <c r="K208" s="112"/>
      <c r="L208" s="112"/>
      <c r="M208" s="109"/>
      <c r="N208" s="109"/>
      <c r="O208" s="110"/>
      <c r="P208" s="110"/>
      <c r="Q208" s="110"/>
      <c r="R208" s="380"/>
      <c r="S208" s="113"/>
      <c r="T208" s="209" t="s">
        <v>1468</v>
      </c>
      <c r="U208" s="331"/>
      <c r="V208" s="170"/>
      <c r="W208" s="170"/>
      <c r="X208" s="170"/>
      <c r="Y208" s="170"/>
      <c r="Z208" s="170"/>
      <c r="AA208" s="170"/>
      <c r="AB208" s="170"/>
      <c r="AC208" s="170"/>
      <c r="AD208" s="170"/>
      <c r="AE208" s="170"/>
      <c r="AF208" s="170"/>
      <c r="AG208" s="170"/>
      <c r="AH208" s="170"/>
      <c r="AI208" s="170"/>
      <c r="AJ208" s="170"/>
      <c r="AK208" s="170"/>
      <c r="AL208" s="170"/>
      <c r="AM208" s="170"/>
      <c r="AN208" s="170"/>
      <c r="AO208" s="170"/>
      <c r="AP208" s="170"/>
      <c r="AQ208" s="170"/>
      <c r="AR208" s="170"/>
      <c r="AS208" s="177"/>
      <c r="AT208" s="175"/>
      <c r="AU208" s="175"/>
      <c r="AV208" s="175"/>
      <c r="AW208" s="175"/>
      <c r="AX208" s="175"/>
      <c r="AY208" s="175"/>
      <c r="AZ208" s="175"/>
      <c r="BA208" s="175"/>
      <c r="BB208" s="175"/>
      <c r="BC208" s="175"/>
      <c r="BD208" s="175"/>
      <c r="BE208" s="175"/>
      <c r="BF208" s="175"/>
      <c r="BG208" s="175"/>
      <c r="BH208" s="175"/>
      <c r="BI208" s="175"/>
      <c r="BJ208" s="175"/>
      <c r="BK208" s="175"/>
      <c r="BL208" s="175"/>
      <c r="BM208" s="175"/>
      <c r="BN208" s="175"/>
      <c r="BO208" s="175"/>
      <c r="BP208" s="175"/>
      <c r="BQ208" s="175"/>
      <c r="BR208" s="170"/>
      <c r="BS208" s="170"/>
      <c r="BT208" s="170"/>
      <c r="BU208" s="170"/>
      <c r="BV208" s="170"/>
      <c r="BW208" s="170"/>
      <c r="BX208" s="170"/>
      <c r="BY208" s="170"/>
      <c r="BZ208" s="170"/>
      <c r="CA208" s="170"/>
      <c r="CB208" s="170"/>
      <c r="CC208" s="170"/>
      <c r="CD208" s="170"/>
      <c r="CE208" s="170"/>
      <c r="CF208" s="170"/>
      <c r="CG208" s="170"/>
      <c r="CH208" s="170"/>
      <c r="CI208" s="170"/>
      <c r="CJ208" s="170"/>
      <c r="CK208" s="170"/>
      <c r="CL208" s="170"/>
      <c r="CM208" s="170"/>
      <c r="CN208" s="170"/>
      <c r="CO208" s="170"/>
      <c r="CP208" s="175"/>
      <c r="CQ208" s="175"/>
      <c r="CR208" s="175"/>
      <c r="CS208" s="175"/>
      <c r="CT208" s="175"/>
      <c r="CU208" s="175"/>
      <c r="CV208" s="175"/>
      <c r="CW208" s="175"/>
      <c r="CX208" s="175"/>
      <c r="CY208" s="175"/>
      <c r="CZ208" s="175"/>
      <c r="DA208" s="175"/>
      <c r="DB208" s="175"/>
      <c r="DC208" s="175"/>
      <c r="DD208" s="175"/>
      <c r="DE208" s="175"/>
      <c r="DF208" s="175"/>
      <c r="DG208" s="175"/>
      <c r="DH208" s="175"/>
      <c r="DI208" s="175"/>
      <c r="DJ208" s="175"/>
      <c r="DK208" s="175"/>
      <c r="DL208" s="175"/>
      <c r="DM208" s="175"/>
    </row>
    <row r="209" spans="2:117" s="13" customFormat="1">
      <c r="B209" s="23"/>
      <c r="C209" s="109" t="s">
        <v>1928</v>
      </c>
      <c r="D209" s="109">
        <f t="shared" si="11"/>
        <v>72</v>
      </c>
      <c r="E209" s="109">
        <f t="shared" si="14"/>
        <v>70</v>
      </c>
      <c r="F209" s="109">
        <v>3</v>
      </c>
      <c r="G209" s="109"/>
      <c r="H209" s="114" t="s">
        <v>1672</v>
      </c>
      <c r="I209" s="109"/>
      <c r="J209" s="111" t="s">
        <v>1930</v>
      </c>
      <c r="K209" s="112"/>
      <c r="L209" s="112"/>
      <c r="M209" s="109"/>
      <c r="N209" s="109"/>
      <c r="O209" s="110"/>
      <c r="P209" s="110"/>
      <c r="Q209" s="110"/>
      <c r="R209" s="380"/>
      <c r="S209" s="113"/>
      <c r="T209" s="209" t="s">
        <v>1468</v>
      </c>
      <c r="U209" s="331"/>
      <c r="V209" s="170"/>
      <c r="W209" s="170"/>
      <c r="X209" s="170"/>
      <c r="Y209" s="170"/>
      <c r="Z209" s="170"/>
      <c r="AA209" s="170"/>
      <c r="AB209" s="170"/>
      <c r="AC209" s="170"/>
      <c r="AD209" s="170"/>
      <c r="AE209" s="170"/>
      <c r="AF209" s="170"/>
      <c r="AG209" s="170"/>
      <c r="AH209" s="170"/>
      <c r="AI209" s="170"/>
      <c r="AJ209" s="170"/>
      <c r="AK209" s="170"/>
      <c r="AL209" s="170"/>
      <c r="AM209" s="170"/>
      <c r="AN209" s="170"/>
      <c r="AO209" s="170"/>
      <c r="AP209" s="170"/>
      <c r="AQ209" s="170"/>
      <c r="AR209" s="170"/>
      <c r="AS209" s="177"/>
      <c r="AT209" s="175"/>
      <c r="AU209" s="175"/>
      <c r="AV209" s="175"/>
      <c r="AW209" s="175"/>
      <c r="AX209" s="175"/>
      <c r="AY209" s="175"/>
      <c r="AZ209" s="175"/>
      <c r="BA209" s="175"/>
      <c r="BB209" s="175"/>
      <c r="BC209" s="175"/>
      <c r="BD209" s="175"/>
      <c r="BE209" s="175"/>
      <c r="BF209" s="175"/>
      <c r="BG209" s="175"/>
      <c r="BH209" s="175"/>
      <c r="BI209" s="175"/>
      <c r="BJ209" s="175"/>
      <c r="BK209" s="175"/>
      <c r="BL209" s="175"/>
      <c r="BM209" s="175"/>
      <c r="BN209" s="175"/>
      <c r="BO209" s="175"/>
      <c r="BP209" s="175"/>
      <c r="BQ209" s="175"/>
      <c r="BR209" s="170"/>
      <c r="BS209" s="170"/>
      <c r="BT209" s="170"/>
      <c r="BU209" s="170"/>
      <c r="BV209" s="170"/>
      <c r="BW209" s="170"/>
      <c r="BX209" s="170"/>
      <c r="BY209" s="170"/>
      <c r="BZ209" s="170"/>
      <c r="CA209" s="170"/>
      <c r="CB209" s="170"/>
      <c r="CC209" s="170"/>
      <c r="CD209" s="170"/>
      <c r="CE209" s="170"/>
      <c r="CF209" s="170"/>
      <c r="CG209" s="170"/>
      <c r="CH209" s="170"/>
      <c r="CI209" s="170"/>
      <c r="CJ209" s="170"/>
      <c r="CK209" s="170"/>
      <c r="CL209" s="170"/>
      <c r="CM209" s="170"/>
      <c r="CN209" s="170"/>
      <c r="CO209" s="170"/>
      <c r="CP209" s="175"/>
      <c r="CQ209" s="175"/>
      <c r="CR209" s="175"/>
      <c r="CS209" s="175"/>
      <c r="CT209" s="175"/>
      <c r="CU209" s="175"/>
      <c r="CV209" s="175"/>
      <c r="CW209" s="175"/>
      <c r="CX209" s="175"/>
      <c r="CY209" s="175"/>
      <c r="CZ209" s="175"/>
      <c r="DA209" s="175"/>
      <c r="DB209" s="175"/>
      <c r="DC209" s="175"/>
      <c r="DD209" s="175"/>
      <c r="DE209" s="175"/>
      <c r="DF209" s="175"/>
      <c r="DG209" s="175"/>
      <c r="DH209" s="175"/>
      <c r="DI209" s="175"/>
      <c r="DJ209" s="175"/>
      <c r="DK209" s="175"/>
      <c r="DL209" s="175"/>
      <c r="DM209" s="175"/>
    </row>
    <row r="210" spans="2:117" s="13" customFormat="1">
      <c r="B210" s="23"/>
      <c r="C210" s="109" t="s">
        <v>1928</v>
      </c>
      <c r="D210" s="109">
        <f t="shared" si="11"/>
        <v>74</v>
      </c>
      <c r="E210" s="109">
        <f t="shared" si="14"/>
        <v>73</v>
      </c>
      <c r="F210" s="109">
        <v>2</v>
      </c>
      <c r="G210" s="109"/>
      <c r="H210" s="114" t="s">
        <v>1672</v>
      </c>
      <c r="I210" s="109"/>
      <c r="J210" s="111" t="s">
        <v>1930</v>
      </c>
      <c r="K210" s="112"/>
      <c r="L210" s="112"/>
      <c r="M210" s="109"/>
      <c r="N210" s="109"/>
      <c r="O210" s="110"/>
      <c r="P210" s="110"/>
      <c r="Q210" s="110"/>
      <c r="R210" s="380"/>
      <c r="S210" s="113"/>
      <c r="T210" s="209" t="s">
        <v>1468</v>
      </c>
      <c r="U210" s="331"/>
      <c r="V210" s="170"/>
      <c r="W210" s="170"/>
      <c r="X210" s="170"/>
      <c r="Y210" s="170"/>
      <c r="Z210" s="170"/>
      <c r="AA210" s="170"/>
      <c r="AB210" s="170"/>
      <c r="AC210" s="170"/>
      <c r="AD210" s="170"/>
      <c r="AE210" s="170"/>
      <c r="AF210" s="170"/>
      <c r="AG210" s="170"/>
      <c r="AH210" s="170"/>
      <c r="AI210" s="170"/>
      <c r="AJ210" s="170"/>
      <c r="AK210" s="170"/>
      <c r="AL210" s="170"/>
      <c r="AM210" s="170"/>
      <c r="AN210" s="170"/>
      <c r="AO210" s="170"/>
      <c r="AP210" s="170"/>
      <c r="AQ210" s="170"/>
      <c r="AR210" s="170"/>
      <c r="AS210" s="177"/>
      <c r="AT210" s="175"/>
      <c r="AU210" s="175"/>
      <c r="AV210" s="175"/>
      <c r="AW210" s="175"/>
      <c r="AX210" s="175"/>
      <c r="AY210" s="175"/>
      <c r="AZ210" s="175"/>
      <c r="BA210" s="175"/>
      <c r="BB210" s="175"/>
      <c r="BC210" s="175"/>
      <c r="BD210" s="175"/>
      <c r="BE210" s="175"/>
      <c r="BF210" s="175"/>
      <c r="BG210" s="175"/>
      <c r="BH210" s="175"/>
      <c r="BI210" s="175"/>
      <c r="BJ210" s="175"/>
      <c r="BK210" s="175"/>
      <c r="BL210" s="175"/>
      <c r="BM210" s="175"/>
      <c r="BN210" s="175"/>
      <c r="BO210" s="175"/>
      <c r="BP210" s="175"/>
      <c r="BQ210" s="175"/>
      <c r="BR210" s="170"/>
      <c r="BS210" s="170"/>
      <c r="BT210" s="170"/>
      <c r="BU210" s="170"/>
      <c r="BV210" s="170"/>
      <c r="BW210" s="170"/>
      <c r="BX210" s="170"/>
      <c r="BY210" s="170"/>
      <c r="BZ210" s="170"/>
      <c r="CA210" s="170"/>
      <c r="CB210" s="170"/>
      <c r="CC210" s="170"/>
      <c r="CD210" s="170"/>
      <c r="CE210" s="170"/>
      <c r="CF210" s="170"/>
      <c r="CG210" s="170"/>
      <c r="CH210" s="170"/>
      <c r="CI210" s="170"/>
      <c r="CJ210" s="170"/>
      <c r="CK210" s="170"/>
      <c r="CL210" s="170"/>
      <c r="CM210" s="170"/>
      <c r="CN210" s="170"/>
      <c r="CO210" s="170"/>
      <c r="CP210" s="175"/>
      <c r="CQ210" s="175"/>
      <c r="CR210" s="175"/>
      <c r="CS210" s="175"/>
      <c r="CT210" s="175"/>
      <c r="CU210" s="175"/>
      <c r="CV210" s="175"/>
      <c r="CW210" s="175"/>
      <c r="CX210" s="175"/>
      <c r="CY210" s="175"/>
      <c r="CZ210" s="175"/>
      <c r="DA210" s="175"/>
      <c r="DB210" s="175"/>
      <c r="DC210" s="175"/>
      <c r="DD210" s="175"/>
      <c r="DE210" s="175"/>
      <c r="DF210" s="175"/>
      <c r="DG210" s="175"/>
      <c r="DH210" s="175"/>
      <c r="DI210" s="175"/>
      <c r="DJ210" s="175"/>
      <c r="DK210" s="175"/>
      <c r="DL210" s="175"/>
      <c r="DM210" s="175"/>
    </row>
    <row r="211" spans="2:117" s="13" customFormat="1">
      <c r="B211" s="23"/>
      <c r="C211" s="109" t="s">
        <v>1928</v>
      </c>
      <c r="D211" s="109">
        <f t="shared" ref="D211:D216" si="15">E211+F211-1</f>
        <v>76</v>
      </c>
      <c r="E211" s="109">
        <f t="shared" si="14"/>
        <v>75</v>
      </c>
      <c r="F211" s="109">
        <v>2</v>
      </c>
      <c r="G211" s="109"/>
      <c r="H211" s="114" t="s">
        <v>1672</v>
      </c>
      <c r="I211" s="109"/>
      <c r="J211" s="111" t="s">
        <v>1930</v>
      </c>
      <c r="K211" s="112"/>
      <c r="L211" s="112"/>
      <c r="M211" s="109"/>
      <c r="N211" s="109"/>
      <c r="O211" s="110"/>
      <c r="P211" s="110"/>
      <c r="Q211" s="110"/>
      <c r="R211" s="380"/>
      <c r="S211" s="113"/>
      <c r="T211" s="209" t="s">
        <v>1468</v>
      </c>
      <c r="U211" s="331"/>
      <c r="V211" s="170"/>
      <c r="W211" s="170"/>
      <c r="X211" s="170"/>
      <c r="Y211" s="170"/>
      <c r="Z211" s="170"/>
      <c r="AA211" s="170"/>
      <c r="AB211" s="170"/>
      <c r="AC211" s="170"/>
      <c r="AD211" s="170"/>
      <c r="AE211" s="170"/>
      <c r="AF211" s="170"/>
      <c r="AG211" s="170"/>
      <c r="AH211" s="170"/>
      <c r="AI211" s="170"/>
      <c r="AJ211" s="170"/>
      <c r="AK211" s="170"/>
      <c r="AL211" s="170"/>
      <c r="AM211" s="170"/>
      <c r="AN211" s="170"/>
      <c r="AO211" s="170"/>
      <c r="AP211" s="170"/>
      <c r="AQ211" s="170"/>
      <c r="AR211" s="170"/>
      <c r="AS211" s="177"/>
      <c r="AT211" s="175"/>
      <c r="AU211" s="175"/>
      <c r="AV211" s="175"/>
      <c r="AW211" s="175"/>
      <c r="AX211" s="175"/>
      <c r="AY211" s="175"/>
      <c r="AZ211" s="175"/>
      <c r="BA211" s="175"/>
      <c r="BB211" s="175"/>
      <c r="BC211" s="175"/>
      <c r="BD211" s="175"/>
      <c r="BE211" s="175"/>
      <c r="BF211" s="175"/>
      <c r="BG211" s="175"/>
      <c r="BH211" s="175"/>
      <c r="BI211" s="175"/>
      <c r="BJ211" s="175"/>
      <c r="BK211" s="175"/>
      <c r="BL211" s="175"/>
      <c r="BM211" s="175"/>
      <c r="BN211" s="175"/>
      <c r="BO211" s="175"/>
      <c r="BP211" s="175"/>
      <c r="BQ211" s="175"/>
      <c r="BR211" s="170"/>
      <c r="BS211" s="170"/>
      <c r="BT211" s="170"/>
      <c r="BU211" s="170"/>
      <c r="BV211" s="170"/>
      <c r="BW211" s="170"/>
      <c r="BX211" s="170"/>
      <c r="BY211" s="170"/>
      <c r="BZ211" s="170"/>
      <c r="CA211" s="170"/>
      <c r="CB211" s="170"/>
      <c r="CC211" s="170"/>
      <c r="CD211" s="170"/>
      <c r="CE211" s="170"/>
      <c r="CF211" s="170"/>
      <c r="CG211" s="170"/>
      <c r="CH211" s="170"/>
      <c r="CI211" s="170"/>
      <c r="CJ211" s="170"/>
      <c r="CK211" s="170"/>
      <c r="CL211" s="170"/>
      <c r="CM211" s="170"/>
      <c r="CN211" s="170"/>
      <c r="CO211" s="170"/>
      <c r="CP211" s="175"/>
      <c r="CQ211" s="175"/>
      <c r="CR211" s="175"/>
      <c r="CS211" s="175"/>
      <c r="CT211" s="175"/>
      <c r="CU211" s="175"/>
      <c r="CV211" s="175"/>
      <c r="CW211" s="175"/>
      <c r="CX211" s="175"/>
      <c r="CY211" s="175"/>
      <c r="CZ211" s="175"/>
      <c r="DA211" s="175"/>
      <c r="DB211" s="175"/>
      <c r="DC211" s="175"/>
      <c r="DD211" s="175"/>
      <c r="DE211" s="175"/>
      <c r="DF211" s="175"/>
      <c r="DG211" s="175"/>
      <c r="DH211" s="175"/>
      <c r="DI211" s="175"/>
      <c r="DJ211" s="175"/>
      <c r="DK211" s="175"/>
      <c r="DL211" s="175"/>
      <c r="DM211" s="175"/>
    </row>
    <row r="212" spans="2:117" s="13" customFormat="1">
      <c r="B212" s="23"/>
      <c r="C212" s="109" t="s">
        <v>1928</v>
      </c>
      <c r="D212" s="109">
        <f t="shared" si="15"/>
        <v>82</v>
      </c>
      <c r="E212" s="109">
        <f t="shared" si="14"/>
        <v>77</v>
      </c>
      <c r="F212" s="109">
        <v>6</v>
      </c>
      <c r="G212" s="109" t="s">
        <v>1952</v>
      </c>
      <c r="H212" s="114" t="s">
        <v>1672</v>
      </c>
      <c r="I212" s="109" t="s">
        <v>1953</v>
      </c>
      <c r="J212" s="111" t="s">
        <v>1930</v>
      </c>
      <c r="K212" s="112"/>
      <c r="L212" s="112"/>
      <c r="M212" s="24" t="s">
        <v>1954</v>
      </c>
      <c r="N212" s="109"/>
      <c r="O212" s="25" t="s">
        <v>1955</v>
      </c>
      <c r="P212" s="110" t="s">
        <v>1540</v>
      </c>
      <c r="Q212" s="110"/>
      <c r="R212" s="373" t="s">
        <v>1739</v>
      </c>
      <c r="S212" s="113" t="s">
        <v>1956</v>
      </c>
      <c r="T212" s="209" t="s">
        <v>1468</v>
      </c>
      <c r="U212" s="331"/>
      <c r="V212" s="170"/>
      <c r="W212" s="170"/>
      <c r="X212" s="170"/>
      <c r="Y212" s="170"/>
      <c r="Z212" s="170"/>
      <c r="AA212" s="170"/>
      <c r="AB212" s="170"/>
      <c r="AC212" s="170"/>
      <c r="AD212" s="170"/>
      <c r="AE212" s="170"/>
      <c r="AF212" s="170"/>
      <c r="AG212" s="170"/>
      <c r="AH212" s="170"/>
      <c r="AI212" s="170"/>
      <c r="AJ212" s="170"/>
      <c r="AK212" s="170"/>
      <c r="AL212" s="170"/>
      <c r="AM212" s="170"/>
      <c r="AN212" s="170"/>
      <c r="AO212" s="170"/>
      <c r="AP212" s="170"/>
      <c r="AQ212" s="170"/>
      <c r="AR212" s="170"/>
      <c r="AS212" s="177"/>
      <c r="AT212" s="175"/>
      <c r="AU212" s="175"/>
      <c r="AV212" s="175"/>
      <c r="AW212" s="175"/>
      <c r="AX212" s="175"/>
      <c r="AY212" s="175"/>
      <c r="AZ212" s="175"/>
      <c r="BA212" s="175"/>
      <c r="BB212" s="175"/>
      <c r="BC212" s="175"/>
      <c r="BD212" s="175"/>
      <c r="BE212" s="175"/>
      <c r="BF212" s="175"/>
      <c r="BG212" s="175"/>
      <c r="BH212" s="175"/>
      <c r="BI212" s="175"/>
      <c r="BJ212" s="175"/>
      <c r="BK212" s="175"/>
      <c r="BL212" s="175"/>
      <c r="BM212" s="175"/>
      <c r="BN212" s="175"/>
      <c r="BO212" s="175"/>
      <c r="BP212" s="175"/>
      <c r="BQ212" s="175"/>
      <c r="BR212" s="170"/>
      <c r="BS212" s="170"/>
      <c r="BT212" s="170"/>
      <c r="BU212" s="170"/>
      <c r="BV212" s="170"/>
      <c r="BW212" s="170"/>
      <c r="BX212" s="170"/>
      <c r="BY212" s="170"/>
      <c r="BZ212" s="170"/>
      <c r="CA212" s="170"/>
      <c r="CB212" s="170"/>
      <c r="CC212" s="170"/>
      <c r="CD212" s="170"/>
      <c r="CE212" s="170"/>
      <c r="CF212" s="170"/>
      <c r="CG212" s="170"/>
      <c r="CH212" s="170"/>
      <c r="CI212" s="170"/>
      <c r="CJ212" s="170"/>
      <c r="CK212" s="170"/>
      <c r="CL212" s="170"/>
      <c r="CM212" s="170"/>
      <c r="CN212" s="170"/>
      <c r="CO212" s="170"/>
      <c r="CP212" s="175"/>
      <c r="CQ212" s="175"/>
      <c r="CR212" s="175"/>
      <c r="CS212" s="175"/>
      <c r="CT212" s="175"/>
      <c r="CU212" s="175"/>
      <c r="CV212" s="175"/>
      <c r="CW212" s="175"/>
      <c r="CX212" s="175"/>
      <c r="CY212" s="175"/>
      <c r="CZ212" s="175"/>
      <c r="DA212" s="175"/>
      <c r="DB212" s="175"/>
      <c r="DC212" s="175"/>
      <c r="DD212" s="175"/>
      <c r="DE212" s="175"/>
      <c r="DF212" s="175"/>
      <c r="DG212" s="175"/>
      <c r="DH212" s="175"/>
      <c r="DI212" s="175"/>
      <c r="DJ212" s="175"/>
      <c r="DK212" s="175"/>
      <c r="DL212" s="175"/>
      <c r="DM212" s="175"/>
    </row>
    <row r="213" spans="2:117" s="13" customFormat="1">
      <c r="B213" s="23"/>
      <c r="C213" s="109" t="s">
        <v>1928</v>
      </c>
      <c r="D213" s="109">
        <f t="shared" si="15"/>
        <v>88</v>
      </c>
      <c r="E213" s="109">
        <f t="shared" si="14"/>
        <v>83</v>
      </c>
      <c r="F213" s="109">
        <v>6</v>
      </c>
      <c r="G213" s="109" t="s">
        <v>1952</v>
      </c>
      <c r="H213" s="114" t="s">
        <v>1672</v>
      </c>
      <c r="I213" s="109" t="s">
        <v>1957</v>
      </c>
      <c r="J213" s="111" t="s">
        <v>1930</v>
      </c>
      <c r="K213" s="112"/>
      <c r="L213" s="112"/>
      <c r="M213" s="24" t="s">
        <v>1958</v>
      </c>
      <c r="N213" s="109"/>
      <c r="O213" s="25" t="s">
        <v>1955</v>
      </c>
      <c r="P213" s="110" t="s">
        <v>1540</v>
      </c>
      <c r="Q213" s="110"/>
      <c r="R213" s="373" t="s">
        <v>1739</v>
      </c>
      <c r="S213" s="113" t="s">
        <v>1959</v>
      </c>
      <c r="T213" s="209" t="s">
        <v>1468</v>
      </c>
      <c r="U213" s="331"/>
      <c r="V213" s="170"/>
      <c r="W213" s="170"/>
      <c r="X213" s="170"/>
      <c r="Y213" s="170"/>
      <c r="Z213" s="170"/>
      <c r="AA213" s="170"/>
      <c r="AB213" s="170"/>
      <c r="AC213" s="170"/>
      <c r="AD213" s="170"/>
      <c r="AE213" s="170"/>
      <c r="AF213" s="170"/>
      <c r="AG213" s="170"/>
      <c r="AH213" s="170"/>
      <c r="AI213" s="170"/>
      <c r="AJ213" s="170"/>
      <c r="AK213" s="170"/>
      <c r="AL213" s="170"/>
      <c r="AM213" s="170"/>
      <c r="AN213" s="170"/>
      <c r="AO213" s="170"/>
      <c r="AP213" s="170"/>
      <c r="AQ213" s="170"/>
      <c r="AR213" s="170"/>
      <c r="AS213" s="177"/>
      <c r="AT213" s="175"/>
      <c r="AU213" s="175"/>
      <c r="AV213" s="175"/>
      <c r="AW213" s="175"/>
      <c r="AX213" s="175"/>
      <c r="AY213" s="175"/>
      <c r="AZ213" s="175"/>
      <c r="BA213" s="175"/>
      <c r="BB213" s="175"/>
      <c r="BC213" s="175"/>
      <c r="BD213" s="175"/>
      <c r="BE213" s="175"/>
      <c r="BF213" s="175"/>
      <c r="BG213" s="175"/>
      <c r="BH213" s="175"/>
      <c r="BI213" s="175"/>
      <c r="BJ213" s="175"/>
      <c r="BK213" s="175"/>
      <c r="BL213" s="175"/>
      <c r="BM213" s="175"/>
      <c r="BN213" s="175"/>
      <c r="BO213" s="175"/>
      <c r="BP213" s="175"/>
      <c r="BQ213" s="175"/>
      <c r="BR213" s="170"/>
      <c r="BS213" s="170"/>
      <c r="BT213" s="170"/>
      <c r="BU213" s="170"/>
      <c r="BV213" s="170"/>
      <c r="BW213" s="170"/>
      <c r="BX213" s="170"/>
      <c r="BY213" s="170"/>
      <c r="BZ213" s="170"/>
      <c r="CA213" s="170"/>
      <c r="CB213" s="170"/>
      <c r="CC213" s="170"/>
      <c r="CD213" s="170"/>
      <c r="CE213" s="170"/>
      <c r="CF213" s="170"/>
      <c r="CG213" s="170"/>
      <c r="CH213" s="170"/>
      <c r="CI213" s="170"/>
      <c r="CJ213" s="170"/>
      <c r="CK213" s="170"/>
      <c r="CL213" s="170"/>
      <c r="CM213" s="170"/>
      <c r="CN213" s="170"/>
      <c r="CO213" s="170"/>
      <c r="CP213" s="175"/>
      <c r="CQ213" s="175"/>
      <c r="CR213" s="175"/>
      <c r="CS213" s="175"/>
      <c r="CT213" s="175"/>
      <c r="CU213" s="175"/>
      <c r="CV213" s="175"/>
      <c r="CW213" s="175"/>
      <c r="CX213" s="175"/>
      <c r="CY213" s="175"/>
      <c r="CZ213" s="175"/>
      <c r="DA213" s="175"/>
      <c r="DB213" s="175"/>
      <c r="DC213" s="175"/>
      <c r="DD213" s="175"/>
      <c r="DE213" s="175"/>
      <c r="DF213" s="175"/>
      <c r="DG213" s="175"/>
      <c r="DH213" s="175"/>
      <c r="DI213" s="175"/>
      <c r="DJ213" s="175"/>
      <c r="DK213" s="175"/>
      <c r="DL213" s="175"/>
      <c r="DM213" s="175"/>
    </row>
    <row r="214" spans="2:117" s="13" customFormat="1">
      <c r="B214" s="23"/>
      <c r="C214" s="109" t="s">
        <v>1928</v>
      </c>
      <c r="D214" s="109">
        <f t="shared" si="15"/>
        <v>94</v>
      </c>
      <c r="E214" s="109">
        <f t="shared" si="14"/>
        <v>89</v>
      </c>
      <c r="F214" s="109">
        <v>6</v>
      </c>
      <c r="G214" s="109" t="s">
        <v>1952</v>
      </c>
      <c r="H214" s="114" t="s">
        <v>1672</v>
      </c>
      <c r="I214" s="109" t="s">
        <v>1960</v>
      </c>
      <c r="J214" s="111" t="s">
        <v>1930</v>
      </c>
      <c r="K214" s="112"/>
      <c r="L214" s="112"/>
      <c r="M214" s="24" t="s">
        <v>1961</v>
      </c>
      <c r="N214" s="109"/>
      <c r="O214" s="25" t="s">
        <v>1962</v>
      </c>
      <c r="P214" s="110" t="s">
        <v>1540</v>
      </c>
      <c r="Q214" s="110"/>
      <c r="R214" s="373" t="s">
        <v>1739</v>
      </c>
      <c r="S214" s="113" t="s">
        <v>1963</v>
      </c>
      <c r="T214" s="209" t="s">
        <v>1468</v>
      </c>
      <c r="U214" s="331"/>
      <c r="V214" s="170"/>
      <c r="W214" s="170"/>
      <c r="X214" s="170"/>
      <c r="Y214" s="170"/>
      <c r="Z214" s="170"/>
      <c r="AA214" s="170"/>
      <c r="AB214" s="170"/>
      <c r="AC214" s="170"/>
      <c r="AD214" s="170"/>
      <c r="AE214" s="170"/>
      <c r="AF214" s="170"/>
      <c r="AG214" s="170"/>
      <c r="AH214" s="170"/>
      <c r="AI214" s="170"/>
      <c r="AJ214" s="170"/>
      <c r="AK214" s="170"/>
      <c r="AL214" s="170"/>
      <c r="AM214" s="170"/>
      <c r="AN214" s="170"/>
      <c r="AO214" s="170"/>
      <c r="AP214" s="170"/>
      <c r="AQ214" s="170"/>
      <c r="AR214" s="170"/>
      <c r="AS214" s="177"/>
      <c r="AT214" s="175"/>
      <c r="AU214" s="175"/>
      <c r="AV214" s="175"/>
      <c r="AW214" s="175"/>
      <c r="AX214" s="175"/>
      <c r="AY214" s="175"/>
      <c r="AZ214" s="175"/>
      <c r="BA214" s="175"/>
      <c r="BB214" s="175"/>
      <c r="BC214" s="175"/>
      <c r="BD214" s="175"/>
      <c r="BE214" s="175"/>
      <c r="BF214" s="175"/>
      <c r="BG214" s="175"/>
      <c r="BH214" s="175"/>
      <c r="BI214" s="175"/>
      <c r="BJ214" s="175"/>
      <c r="BK214" s="175"/>
      <c r="BL214" s="175"/>
      <c r="BM214" s="175"/>
      <c r="BN214" s="175"/>
      <c r="BO214" s="175"/>
      <c r="BP214" s="175"/>
      <c r="BQ214" s="175"/>
      <c r="BR214" s="170"/>
      <c r="BS214" s="170"/>
      <c r="BT214" s="170"/>
      <c r="BU214" s="170"/>
      <c r="BV214" s="170"/>
      <c r="BW214" s="170"/>
      <c r="BX214" s="170"/>
      <c r="BY214" s="170"/>
      <c r="BZ214" s="170"/>
      <c r="CA214" s="170"/>
      <c r="CB214" s="170"/>
      <c r="CC214" s="170"/>
      <c r="CD214" s="170"/>
      <c r="CE214" s="170"/>
      <c r="CF214" s="170"/>
      <c r="CG214" s="170"/>
      <c r="CH214" s="170"/>
      <c r="CI214" s="170"/>
      <c r="CJ214" s="170"/>
      <c r="CK214" s="170"/>
      <c r="CL214" s="170"/>
      <c r="CM214" s="170"/>
      <c r="CN214" s="170"/>
      <c r="CO214" s="170"/>
      <c r="CP214" s="175"/>
      <c r="CQ214" s="175"/>
      <c r="CR214" s="175"/>
      <c r="CS214" s="175"/>
      <c r="CT214" s="175"/>
      <c r="CU214" s="175"/>
      <c r="CV214" s="175"/>
      <c r="CW214" s="175"/>
      <c r="CX214" s="175"/>
      <c r="CY214" s="175"/>
      <c r="CZ214" s="175"/>
      <c r="DA214" s="175"/>
      <c r="DB214" s="175"/>
      <c r="DC214" s="175"/>
      <c r="DD214" s="175"/>
      <c r="DE214" s="175"/>
      <c r="DF214" s="175"/>
      <c r="DG214" s="175"/>
      <c r="DH214" s="175"/>
      <c r="DI214" s="175"/>
      <c r="DJ214" s="175"/>
      <c r="DK214" s="175"/>
      <c r="DL214" s="175"/>
      <c r="DM214" s="175"/>
    </row>
    <row r="215" spans="2:117" s="13" customFormat="1">
      <c r="B215" s="23"/>
      <c r="C215" s="109" t="s">
        <v>1928</v>
      </c>
      <c r="D215" s="109">
        <f t="shared" si="15"/>
        <v>100</v>
      </c>
      <c r="E215" s="109">
        <f t="shared" si="14"/>
        <v>95</v>
      </c>
      <c r="F215" s="109">
        <v>6</v>
      </c>
      <c r="G215" s="109" t="s">
        <v>1952</v>
      </c>
      <c r="H215" s="114" t="s">
        <v>1672</v>
      </c>
      <c r="I215" s="109" t="s">
        <v>1964</v>
      </c>
      <c r="J215" s="111" t="s">
        <v>1930</v>
      </c>
      <c r="K215" s="112"/>
      <c r="L215" s="112"/>
      <c r="M215" s="24" t="s">
        <v>1965</v>
      </c>
      <c r="N215" s="109"/>
      <c r="O215" s="25" t="s">
        <v>1962</v>
      </c>
      <c r="P215" s="110" t="s">
        <v>1540</v>
      </c>
      <c r="Q215" s="110"/>
      <c r="R215" s="373" t="s">
        <v>1739</v>
      </c>
      <c r="S215" s="113" t="s">
        <v>1966</v>
      </c>
      <c r="T215" s="209" t="s">
        <v>1468</v>
      </c>
      <c r="U215" s="331"/>
      <c r="V215" s="170"/>
      <c r="W215" s="170"/>
      <c r="X215" s="170"/>
      <c r="Y215" s="170"/>
      <c r="Z215" s="170"/>
      <c r="AA215" s="170"/>
      <c r="AB215" s="170"/>
      <c r="AC215" s="170"/>
      <c r="AD215" s="170"/>
      <c r="AE215" s="170"/>
      <c r="AF215" s="170"/>
      <c r="AG215" s="170"/>
      <c r="AH215" s="170"/>
      <c r="AI215" s="170"/>
      <c r="AJ215" s="170"/>
      <c r="AK215" s="170"/>
      <c r="AL215" s="170"/>
      <c r="AM215" s="170"/>
      <c r="AN215" s="170"/>
      <c r="AO215" s="170"/>
      <c r="AP215" s="170"/>
      <c r="AQ215" s="170"/>
      <c r="AR215" s="170"/>
      <c r="AS215" s="177"/>
      <c r="AT215" s="175"/>
      <c r="AU215" s="175"/>
      <c r="AV215" s="175"/>
      <c r="AW215" s="175"/>
      <c r="AX215" s="175"/>
      <c r="AY215" s="175"/>
      <c r="AZ215" s="175"/>
      <c r="BA215" s="175"/>
      <c r="BB215" s="175"/>
      <c r="BC215" s="175"/>
      <c r="BD215" s="175"/>
      <c r="BE215" s="175"/>
      <c r="BF215" s="175"/>
      <c r="BG215" s="175"/>
      <c r="BH215" s="175"/>
      <c r="BI215" s="175"/>
      <c r="BJ215" s="175"/>
      <c r="BK215" s="175"/>
      <c r="BL215" s="175"/>
      <c r="BM215" s="175"/>
      <c r="BN215" s="175"/>
      <c r="BO215" s="175"/>
      <c r="BP215" s="175"/>
      <c r="BQ215" s="175"/>
      <c r="BR215" s="170"/>
      <c r="BS215" s="170"/>
      <c r="BT215" s="170"/>
      <c r="BU215" s="170"/>
      <c r="BV215" s="170"/>
      <c r="BW215" s="170"/>
      <c r="BX215" s="170"/>
      <c r="BY215" s="170"/>
      <c r="BZ215" s="170"/>
      <c r="CA215" s="170"/>
      <c r="CB215" s="170"/>
      <c r="CC215" s="170"/>
      <c r="CD215" s="170"/>
      <c r="CE215" s="170"/>
      <c r="CF215" s="170"/>
      <c r="CG215" s="170"/>
      <c r="CH215" s="170"/>
      <c r="CI215" s="170"/>
      <c r="CJ215" s="170"/>
      <c r="CK215" s="170"/>
      <c r="CL215" s="170"/>
      <c r="CM215" s="170"/>
      <c r="CN215" s="170"/>
      <c r="CO215" s="170"/>
      <c r="CP215" s="175"/>
      <c r="CQ215" s="175"/>
      <c r="CR215" s="175"/>
      <c r="CS215" s="175"/>
      <c r="CT215" s="175"/>
      <c r="CU215" s="175"/>
      <c r="CV215" s="175"/>
      <c r="CW215" s="175"/>
      <c r="CX215" s="175"/>
      <c r="CY215" s="175"/>
      <c r="CZ215" s="175"/>
      <c r="DA215" s="175"/>
      <c r="DB215" s="175"/>
      <c r="DC215" s="175"/>
      <c r="DD215" s="175"/>
      <c r="DE215" s="175"/>
      <c r="DF215" s="175"/>
      <c r="DG215" s="175"/>
      <c r="DH215" s="175"/>
      <c r="DI215" s="175"/>
      <c r="DJ215" s="175"/>
      <c r="DK215" s="175"/>
      <c r="DL215" s="175"/>
      <c r="DM215" s="175"/>
    </row>
    <row r="216" spans="2:117" s="13" customFormat="1">
      <c r="B216" s="23"/>
      <c r="C216" s="109" t="s">
        <v>1928</v>
      </c>
      <c r="D216" s="109">
        <f t="shared" si="15"/>
        <v>127</v>
      </c>
      <c r="E216" s="109">
        <f t="shared" si="14"/>
        <v>101</v>
      </c>
      <c r="F216" s="109">
        <v>27</v>
      </c>
      <c r="G216" s="109"/>
      <c r="H216" s="114" t="s">
        <v>1672</v>
      </c>
      <c r="I216" s="109"/>
      <c r="J216" s="111" t="s">
        <v>1930</v>
      </c>
      <c r="K216" s="112"/>
      <c r="L216" s="112"/>
      <c r="M216" s="109"/>
      <c r="N216" s="109"/>
      <c r="O216" s="110"/>
      <c r="P216" s="110"/>
      <c r="Q216" s="110"/>
      <c r="R216" s="380"/>
      <c r="S216" s="113" t="s">
        <v>245</v>
      </c>
      <c r="T216" s="209" t="s">
        <v>1468</v>
      </c>
      <c r="U216" s="331"/>
      <c r="V216" s="170"/>
      <c r="W216" s="170"/>
      <c r="X216" s="170"/>
      <c r="Y216" s="170"/>
      <c r="Z216" s="170"/>
      <c r="AA216" s="170"/>
      <c r="AB216" s="170"/>
      <c r="AC216" s="170"/>
      <c r="AD216" s="170"/>
      <c r="AE216" s="170"/>
      <c r="AF216" s="170"/>
      <c r="AG216" s="170"/>
      <c r="AH216" s="170"/>
      <c r="AI216" s="170"/>
      <c r="AJ216" s="170"/>
      <c r="AK216" s="170"/>
      <c r="AL216" s="170"/>
      <c r="AM216" s="170"/>
      <c r="AN216" s="170"/>
      <c r="AO216" s="170"/>
      <c r="AP216" s="170"/>
      <c r="AQ216" s="170"/>
      <c r="AR216" s="170"/>
      <c r="AS216" s="177"/>
      <c r="AT216" s="175"/>
      <c r="AU216" s="175"/>
      <c r="AV216" s="175"/>
      <c r="AW216" s="175"/>
      <c r="AX216" s="175"/>
      <c r="AY216" s="175"/>
      <c r="AZ216" s="175"/>
      <c r="BA216" s="175"/>
      <c r="BB216" s="175"/>
      <c r="BC216" s="175"/>
      <c r="BD216" s="175"/>
      <c r="BE216" s="175"/>
      <c r="BF216" s="175"/>
      <c r="BG216" s="175"/>
      <c r="BH216" s="175"/>
      <c r="BI216" s="175"/>
      <c r="BJ216" s="175"/>
      <c r="BK216" s="175"/>
      <c r="BL216" s="175"/>
      <c r="BM216" s="175"/>
      <c r="BN216" s="175"/>
      <c r="BO216" s="175"/>
      <c r="BP216" s="175"/>
      <c r="BQ216" s="175"/>
      <c r="BR216" s="170"/>
      <c r="BS216" s="170"/>
      <c r="BT216" s="170"/>
      <c r="BU216" s="170"/>
      <c r="BV216" s="170"/>
      <c r="BW216" s="170"/>
      <c r="BX216" s="170"/>
      <c r="BY216" s="170"/>
      <c r="BZ216" s="170"/>
      <c r="CA216" s="170"/>
      <c r="CB216" s="170"/>
      <c r="CC216" s="170"/>
      <c r="CD216" s="170"/>
      <c r="CE216" s="170"/>
      <c r="CF216" s="170"/>
      <c r="CG216" s="170"/>
      <c r="CH216" s="170"/>
      <c r="CI216" s="170"/>
      <c r="CJ216" s="170"/>
      <c r="CK216" s="170"/>
      <c r="CL216" s="170"/>
      <c r="CM216" s="170"/>
      <c r="CN216" s="170"/>
      <c r="CO216" s="170"/>
      <c r="CP216" s="175"/>
      <c r="CQ216" s="175"/>
      <c r="CR216" s="175"/>
      <c r="CS216" s="175"/>
      <c r="CT216" s="175"/>
      <c r="CU216" s="175"/>
      <c r="CV216" s="175"/>
      <c r="CW216" s="175"/>
      <c r="CX216" s="175"/>
      <c r="CY216" s="175"/>
      <c r="CZ216" s="175"/>
      <c r="DA216" s="175"/>
      <c r="DB216" s="175"/>
      <c r="DC216" s="175"/>
      <c r="DD216" s="175"/>
      <c r="DE216" s="175"/>
      <c r="DF216" s="175"/>
      <c r="DG216" s="175"/>
      <c r="DH216" s="175"/>
      <c r="DI216" s="175"/>
      <c r="DJ216" s="175"/>
      <c r="DK216" s="175"/>
      <c r="DL216" s="175"/>
      <c r="DM216" s="175"/>
    </row>
    <row r="217" spans="2:117">
      <c r="B217" s="14"/>
      <c r="C217" s="109"/>
      <c r="D217" s="109"/>
      <c r="E217" s="109"/>
      <c r="F217" s="109"/>
      <c r="G217" s="109"/>
      <c r="H217" s="110"/>
      <c r="I217" s="109"/>
      <c r="J217" s="111"/>
      <c r="K217" s="112"/>
      <c r="L217" s="112"/>
      <c r="M217" s="109"/>
      <c r="N217" s="109"/>
      <c r="O217" s="110"/>
      <c r="P217" s="110"/>
      <c r="Q217" s="110"/>
      <c r="R217" s="380"/>
      <c r="S217" s="113" t="s">
        <v>1967</v>
      </c>
      <c r="T217" s="209" t="s">
        <v>1468</v>
      </c>
      <c r="U217" s="331"/>
      <c r="V217" s="159"/>
      <c r="W217" s="159"/>
      <c r="X217" s="159"/>
      <c r="Y217" s="159"/>
      <c r="Z217" s="159"/>
      <c r="AA217" s="159"/>
      <c r="AB217" s="159"/>
      <c r="AC217" s="159"/>
      <c r="AD217" s="159"/>
      <c r="AE217" s="159"/>
      <c r="AF217" s="159"/>
      <c r="AG217" s="159"/>
      <c r="AH217" s="159"/>
      <c r="AI217" s="159"/>
      <c r="AJ217" s="159"/>
      <c r="AK217" s="159"/>
      <c r="AL217" s="159"/>
      <c r="AM217" s="159"/>
      <c r="AN217" s="159"/>
      <c r="AO217" s="159"/>
      <c r="AP217" s="159"/>
      <c r="AQ217" s="159"/>
      <c r="AR217" s="159"/>
      <c r="AS217" s="176"/>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59"/>
      <c r="BS217" s="159"/>
      <c r="BT217" s="159"/>
      <c r="BU217" s="159"/>
      <c r="BV217" s="159"/>
      <c r="BW217" s="159"/>
      <c r="BX217" s="159"/>
      <c r="BY217" s="159"/>
      <c r="BZ217" s="159"/>
      <c r="CA217" s="159"/>
      <c r="CB217" s="159"/>
      <c r="CC217" s="159"/>
      <c r="CD217" s="159"/>
      <c r="CE217" s="159"/>
      <c r="CF217" s="159"/>
      <c r="CG217" s="159"/>
      <c r="CH217" s="159"/>
      <c r="CI217" s="159"/>
      <c r="CJ217" s="159"/>
      <c r="CK217" s="159"/>
      <c r="CL217" s="159"/>
      <c r="CM217" s="159"/>
      <c r="CN217" s="159"/>
      <c r="CO217" s="159"/>
      <c r="CP217" s="174"/>
      <c r="CQ217" s="174"/>
      <c r="CR217" s="174"/>
      <c r="CS217" s="174"/>
      <c r="CT217" s="174"/>
      <c r="CU217" s="174"/>
      <c r="CV217" s="174"/>
      <c r="CW217" s="174"/>
      <c r="CX217" s="174"/>
      <c r="CY217" s="174"/>
      <c r="CZ217" s="174"/>
      <c r="DA217" s="174"/>
      <c r="DB217" s="174"/>
      <c r="DC217" s="174"/>
      <c r="DD217" s="174"/>
      <c r="DE217" s="174"/>
      <c r="DF217" s="174"/>
      <c r="DG217" s="174"/>
      <c r="DH217" s="174"/>
      <c r="DI217" s="174"/>
      <c r="DJ217" s="174"/>
      <c r="DK217" s="174"/>
      <c r="DL217" s="174"/>
      <c r="DM217" s="174"/>
    </row>
    <row r="218" spans="2:117">
      <c r="B218" s="14"/>
      <c r="C218" s="7"/>
      <c r="D218" s="7"/>
      <c r="E218" s="7"/>
      <c r="F218" s="7"/>
      <c r="G218" s="7"/>
      <c r="H218" s="8"/>
      <c r="I218" s="7"/>
      <c r="J218" s="15"/>
      <c r="K218" s="16"/>
      <c r="L218" s="16"/>
      <c r="M218" s="7"/>
      <c r="N218" s="7"/>
      <c r="O218" s="8"/>
      <c r="P218" s="8"/>
      <c r="Q218" s="8"/>
      <c r="R218" s="372"/>
      <c r="S218" s="80"/>
      <c r="T218" s="209"/>
      <c r="U218" s="331"/>
      <c r="V218" s="159"/>
      <c r="W218" s="159"/>
      <c r="X218" s="159"/>
      <c r="Y218" s="159"/>
      <c r="Z218" s="159"/>
      <c r="AA218" s="159"/>
      <c r="AB218" s="159"/>
      <c r="AC218" s="159"/>
      <c r="AD218" s="159"/>
      <c r="AE218" s="159"/>
      <c r="AF218" s="159"/>
      <c r="AG218" s="159"/>
      <c r="AH218" s="159"/>
      <c r="AI218" s="159"/>
      <c r="AJ218" s="159"/>
      <c r="AK218" s="159"/>
      <c r="AL218" s="159"/>
      <c r="AM218" s="159"/>
      <c r="AN218" s="159"/>
      <c r="AO218" s="159"/>
      <c r="AP218" s="159"/>
      <c r="AQ218" s="159"/>
      <c r="AR218" s="159"/>
      <c r="AS218" s="176"/>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59"/>
      <c r="BS218" s="159"/>
      <c r="BT218" s="159"/>
      <c r="BU218" s="159"/>
      <c r="BV218" s="159"/>
      <c r="BW218" s="159"/>
      <c r="BX218" s="159"/>
      <c r="BY218" s="159"/>
      <c r="BZ218" s="159"/>
      <c r="CA218" s="159"/>
      <c r="CB218" s="159"/>
      <c r="CC218" s="159"/>
      <c r="CD218" s="159"/>
      <c r="CE218" s="159"/>
      <c r="CF218" s="159"/>
      <c r="CG218" s="159"/>
      <c r="CH218" s="159"/>
      <c r="CI218" s="159"/>
      <c r="CJ218" s="159"/>
      <c r="CK218" s="159"/>
      <c r="CL218" s="159"/>
      <c r="CM218" s="159"/>
      <c r="CN218" s="159"/>
      <c r="CO218" s="159"/>
      <c r="CP218" s="174"/>
      <c r="CQ218" s="174"/>
      <c r="CR218" s="174"/>
      <c r="CS218" s="174"/>
      <c r="CT218" s="174"/>
      <c r="CU218" s="174"/>
      <c r="CV218" s="174"/>
      <c r="CW218" s="174"/>
      <c r="CX218" s="174"/>
      <c r="CY218" s="174"/>
      <c r="CZ218" s="174"/>
      <c r="DA218" s="174"/>
      <c r="DB218" s="174"/>
      <c r="DC218" s="174"/>
      <c r="DD218" s="174"/>
      <c r="DE218" s="174"/>
      <c r="DF218" s="174"/>
      <c r="DG218" s="174"/>
      <c r="DH218" s="174"/>
      <c r="DI218" s="174"/>
      <c r="DJ218" s="174"/>
      <c r="DK218" s="174"/>
      <c r="DL218" s="174"/>
      <c r="DM218" s="174"/>
    </row>
    <row r="219" spans="2:117">
      <c r="B219" s="14"/>
      <c r="C219" s="7"/>
      <c r="D219" s="7"/>
      <c r="E219" s="7"/>
      <c r="F219" s="7"/>
      <c r="G219" s="7"/>
      <c r="H219" s="8"/>
      <c r="I219" s="7"/>
      <c r="J219" s="15"/>
      <c r="K219" s="16"/>
      <c r="L219" s="16"/>
      <c r="M219" s="7"/>
      <c r="N219" s="7"/>
      <c r="O219" s="8"/>
      <c r="P219" s="8"/>
      <c r="Q219" s="8"/>
      <c r="R219" s="372"/>
      <c r="S219" s="80"/>
      <c r="T219" s="209"/>
      <c r="U219" s="331"/>
      <c r="V219" s="159"/>
      <c r="W219" s="159"/>
      <c r="X219" s="159"/>
      <c r="Y219" s="159"/>
      <c r="Z219" s="159"/>
      <c r="AA219" s="159"/>
      <c r="AB219" s="159"/>
      <c r="AC219" s="159"/>
      <c r="AD219" s="159"/>
      <c r="AE219" s="159"/>
      <c r="AF219" s="159"/>
      <c r="AG219" s="159"/>
      <c r="AH219" s="159"/>
      <c r="AI219" s="159"/>
      <c r="AJ219" s="159"/>
      <c r="AK219" s="159"/>
      <c r="AL219" s="159"/>
      <c r="AM219" s="159"/>
      <c r="AN219" s="159"/>
      <c r="AO219" s="159"/>
      <c r="AP219" s="159"/>
      <c r="AQ219" s="159"/>
      <c r="AR219" s="159"/>
      <c r="AS219" s="176"/>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59"/>
      <c r="BS219" s="159"/>
      <c r="BT219" s="159"/>
      <c r="BU219" s="159"/>
      <c r="BV219" s="159"/>
      <c r="BW219" s="159"/>
      <c r="BX219" s="159"/>
      <c r="BY219" s="159"/>
      <c r="BZ219" s="159"/>
      <c r="CA219" s="159"/>
      <c r="CB219" s="159"/>
      <c r="CC219" s="159"/>
      <c r="CD219" s="159"/>
      <c r="CE219" s="159"/>
      <c r="CF219" s="159"/>
      <c r="CG219" s="159"/>
      <c r="CH219" s="159"/>
      <c r="CI219" s="159"/>
      <c r="CJ219" s="159"/>
      <c r="CK219" s="159"/>
      <c r="CL219" s="159"/>
      <c r="CM219" s="159"/>
      <c r="CN219" s="159"/>
      <c r="CO219" s="159"/>
      <c r="CP219" s="174"/>
      <c r="CQ219" s="174"/>
      <c r="CR219" s="174"/>
      <c r="CS219" s="174"/>
      <c r="CT219" s="174"/>
      <c r="CU219" s="174"/>
      <c r="CV219" s="174"/>
      <c r="CW219" s="174"/>
      <c r="CX219" s="174"/>
      <c r="CY219" s="174"/>
      <c r="CZ219" s="174"/>
      <c r="DA219" s="174"/>
      <c r="DB219" s="174"/>
      <c r="DC219" s="174"/>
      <c r="DD219" s="174"/>
      <c r="DE219" s="174"/>
      <c r="DF219" s="174"/>
      <c r="DG219" s="174"/>
      <c r="DH219" s="174"/>
      <c r="DI219" s="174"/>
      <c r="DJ219" s="174"/>
      <c r="DK219" s="174"/>
      <c r="DL219" s="174"/>
      <c r="DM219" s="174"/>
    </row>
    <row r="220" spans="2:117">
      <c r="B220" s="14"/>
      <c r="C220" s="7"/>
      <c r="D220" s="7"/>
      <c r="E220" s="7"/>
      <c r="F220" s="7"/>
      <c r="G220" s="7"/>
      <c r="H220" s="8"/>
      <c r="I220" s="7"/>
      <c r="J220" s="9"/>
      <c r="K220" s="7"/>
      <c r="L220" s="7"/>
      <c r="M220" s="7"/>
      <c r="N220" s="7"/>
      <c r="O220" s="8"/>
      <c r="P220" s="8"/>
      <c r="Q220" s="8"/>
      <c r="R220" s="372"/>
      <c r="S220" s="80"/>
      <c r="T220" s="209"/>
      <c r="U220" s="331"/>
      <c r="V220" s="159"/>
      <c r="W220" s="159"/>
      <c r="X220" s="159"/>
      <c r="Y220" s="159"/>
      <c r="Z220" s="159"/>
      <c r="AA220" s="159"/>
      <c r="AB220" s="159"/>
      <c r="AC220" s="159"/>
      <c r="AD220" s="159"/>
      <c r="AE220" s="159"/>
      <c r="AF220" s="159"/>
      <c r="AG220" s="159"/>
      <c r="AH220" s="159"/>
      <c r="AI220" s="159"/>
      <c r="AJ220" s="159"/>
      <c r="AK220" s="159"/>
      <c r="AL220" s="159"/>
      <c r="AM220" s="159"/>
      <c r="AN220" s="159"/>
      <c r="AO220" s="159"/>
      <c r="AP220" s="159"/>
      <c r="AQ220" s="159"/>
      <c r="AR220" s="159"/>
      <c r="AS220" s="176"/>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59"/>
      <c r="BS220" s="159"/>
      <c r="BT220" s="159"/>
      <c r="BU220" s="159"/>
      <c r="BV220" s="159"/>
      <c r="BW220" s="159"/>
      <c r="BX220" s="159"/>
      <c r="BY220" s="159"/>
      <c r="BZ220" s="159"/>
      <c r="CA220" s="159"/>
      <c r="CB220" s="159"/>
      <c r="CC220" s="159"/>
      <c r="CD220" s="159"/>
      <c r="CE220" s="159"/>
      <c r="CF220" s="159"/>
      <c r="CG220" s="159"/>
      <c r="CH220" s="159"/>
      <c r="CI220" s="159"/>
      <c r="CJ220" s="159"/>
      <c r="CK220" s="159"/>
      <c r="CL220" s="159"/>
      <c r="CM220" s="159"/>
      <c r="CN220" s="159"/>
      <c r="CO220" s="159"/>
      <c r="CP220" s="174"/>
      <c r="CQ220" s="174"/>
      <c r="CR220" s="174"/>
      <c r="CS220" s="174"/>
      <c r="CT220" s="174"/>
      <c r="CU220" s="174"/>
      <c r="CV220" s="174"/>
      <c r="CW220" s="174"/>
      <c r="CX220" s="174"/>
      <c r="CY220" s="174"/>
      <c r="CZ220" s="174"/>
      <c r="DA220" s="174"/>
      <c r="DB220" s="174"/>
      <c r="DC220" s="174"/>
      <c r="DD220" s="174"/>
      <c r="DE220" s="174"/>
      <c r="DF220" s="174"/>
      <c r="DG220" s="174"/>
      <c r="DH220" s="174"/>
      <c r="DI220" s="174"/>
      <c r="DJ220" s="174"/>
      <c r="DK220" s="174"/>
      <c r="DL220" s="174"/>
      <c r="DM220" s="174"/>
    </row>
    <row r="221" spans="2:117" ht="15.75" customHeight="1">
      <c r="B221" s="14"/>
      <c r="C221" s="109" t="s">
        <v>1968</v>
      </c>
      <c r="D221" s="109">
        <f>E221+F221-1</f>
        <v>4</v>
      </c>
      <c r="E221" s="109">
        <v>0</v>
      </c>
      <c r="F221" s="109">
        <v>5</v>
      </c>
      <c r="G221" s="109" t="s">
        <v>1829</v>
      </c>
      <c r="H221" s="110" t="s">
        <v>1672</v>
      </c>
      <c r="I221" s="109" t="s">
        <v>1969</v>
      </c>
      <c r="J221" s="111" t="s">
        <v>1970</v>
      </c>
      <c r="K221" s="112" t="s">
        <v>1675</v>
      </c>
      <c r="L221" s="112">
        <v>5</v>
      </c>
      <c r="M221" s="109" t="s">
        <v>1971</v>
      </c>
      <c r="N221" s="109"/>
      <c r="O221" s="110" t="s">
        <v>1972</v>
      </c>
      <c r="P221" s="110" t="s">
        <v>1653</v>
      </c>
      <c r="Q221" s="359"/>
      <c r="R221" s="373" t="s">
        <v>1687</v>
      </c>
      <c r="S221" s="115" t="s">
        <v>1973</v>
      </c>
      <c r="T221" s="209" t="s">
        <v>1974</v>
      </c>
      <c r="U221" s="331"/>
      <c r="V221" s="159"/>
      <c r="W221" s="159"/>
      <c r="X221" s="159"/>
      <c r="Y221" s="159"/>
      <c r="Z221" s="159"/>
      <c r="AA221" s="159"/>
      <c r="AB221" s="159"/>
      <c r="AC221" s="159"/>
      <c r="AD221" s="159"/>
      <c r="AE221" s="159"/>
      <c r="AF221" s="159"/>
      <c r="AG221" s="159"/>
      <c r="AH221" s="159"/>
      <c r="AI221" s="159"/>
      <c r="AJ221" s="159"/>
      <c r="AK221" s="159"/>
      <c r="AL221" s="159"/>
      <c r="AM221" s="159"/>
      <c r="AN221" s="159"/>
      <c r="AO221" s="159"/>
      <c r="AP221" s="159"/>
      <c r="AQ221" s="159"/>
      <c r="AR221" s="159"/>
      <c r="AS221" s="176"/>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59"/>
      <c r="BS221" s="159"/>
      <c r="BT221" s="159"/>
      <c r="BU221" s="159"/>
      <c r="BV221" s="159"/>
      <c r="BW221" s="159"/>
      <c r="BX221" s="159"/>
      <c r="BY221" s="159"/>
      <c r="BZ221" s="159"/>
      <c r="CA221" s="159"/>
      <c r="CB221" s="159"/>
      <c r="CC221" s="159"/>
      <c r="CD221" s="159"/>
      <c r="CE221" s="159"/>
      <c r="CF221" s="159"/>
      <c r="CG221" s="159"/>
      <c r="CH221" s="159"/>
      <c r="CI221" s="159"/>
      <c r="CJ221" s="159"/>
      <c r="CK221" s="159"/>
      <c r="CL221" s="159"/>
      <c r="CM221" s="159"/>
      <c r="CN221" s="159"/>
      <c r="CO221" s="159"/>
      <c r="CP221" s="174"/>
      <c r="CQ221" s="174"/>
      <c r="CR221" s="174"/>
      <c r="CS221" s="174"/>
      <c r="CT221" s="174"/>
      <c r="CU221" s="174"/>
      <c r="CV221" s="174"/>
      <c r="CW221" s="174"/>
      <c r="CX221" s="174"/>
      <c r="CY221" s="174"/>
      <c r="CZ221" s="174"/>
      <c r="DA221" s="174"/>
      <c r="DB221" s="174"/>
      <c r="DC221" s="174"/>
      <c r="DD221" s="174"/>
      <c r="DE221" s="174"/>
      <c r="DF221" s="174"/>
      <c r="DG221" s="174"/>
      <c r="DH221" s="174"/>
      <c r="DI221" s="174"/>
      <c r="DJ221" s="174"/>
      <c r="DK221" s="174"/>
      <c r="DL221" s="174"/>
      <c r="DM221" s="174"/>
    </row>
    <row r="222" spans="2:117">
      <c r="B222" s="14"/>
      <c r="C222" s="109" t="s">
        <v>1968</v>
      </c>
      <c r="D222" s="109">
        <f t="shared" ref="D222:D240" si="16">E222+F222-1</f>
        <v>7</v>
      </c>
      <c r="E222" s="109">
        <f t="shared" ref="E222:E270" si="17">D221+1</f>
        <v>5</v>
      </c>
      <c r="F222" s="109">
        <v>3</v>
      </c>
      <c r="G222" s="109" t="s">
        <v>1829</v>
      </c>
      <c r="H222" s="110" t="s">
        <v>1672</v>
      </c>
      <c r="I222" s="109" t="s">
        <v>1975</v>
      </c>
      <c r="J222" s="111" t="s">
        <v>1970</v>
      </c>
      <c r="K222" s="112"/>
      <c r="L222" s="112"/>
      <c r="M222" s="109" t="s">
        <v>1976</v>
      </c>
      <c r="N222" s="109"/>
      <c r="O222" s="110" t="s">
        <v>1977</v>
      </c>
      <c r="P222" s="110" t="s">
        <v>1653</v>
      </c>
      <c r="Q222" s="360"/>
      <c r="R222" s="373" t="s">
        <v>1687</v>
      </c>
      <c r="S222" s="116" t="s">
        <v>1978</v>
      </c>
      <c r="T222" s="209" t="s">
        <v>1974</v>
      </c>
      <c r="U222" s="331"/>
      <c r="V222" s="159"/>
      <c r="W222" s="159"/>
      <c r="X222" s="159"/>
      <c r="Y222" s="159"/>
      <c r="Z222" s="159"/>
      <c r="AA222" s="159"/>
      <c r="AB222" s="159"/>
      <c r="AC222" s="159"/>
      <c r="AD222" s="159"/>
      <c r="AE222" s="159"/>
      <c r="AF222" s="159"/>
      <c r="AG222" s="159"/>
      <c r="AH222" s="159"/>
      <c r="AI222" s="159"/>
      <c r="AJ222" s="159"/>
      <c r="AK222" s="159"/>
      <c r="AL222" s="159"/>
      <c r="AM222" s="159"/>
      <c r="AN222" s="159"/>
      <c r="AO222" s="159"/>
      <c r="AP222" s="159"/>
      <c r="AQ222" s="159"/>
      <c r="AR222" s="159"/>
      <c r="AS222" s="176"/>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59"/>
      <c r="BS222" s="159"/>
      <c r="BT222" s="159"/>
      <c r="BU222" s="159"/>
      <c r="BV222" s="159"/>
      <c r="BW222" s="159"/>
      <c r="BX222" s="159"/>
      <c r="BY222" s="159"/>
      <c r="BZ222" s="159"/>
      <c r="CA222" s="159"/>
      <c r="CB222" s="159"/>
      <c r="CC222" s="159"/>
      <c r="CD222" s="159"/>
      <c r="CE222" s="159"/>
      <c r="CF222" s="159"/>
      <c r="CG222" s="159"/>
      <c r="CH222" s="159"/>
      <c r="CI222" s="159"/>
      <c r="CJ222" s="159"/>
      <c r="CK222" s="159"/>
      <c r="CL222" s="159"/>
      <c r="CM222" s="159"/>
      <c r="CN222" s="159"/>
      <c r="CO222" s="159"/>
      <c r="CP222" s="174"/>
      <c r="CQ222" s="174"/>
      <c r="CR222" s="174"/>
      <c r="CS222" s="174"/>
      <c r="CT222" s="174"/>
      <c r="CU222" s="174"/>
      <c r="CV222" s="174"/>
      <c r="CW222" s="174"/>
      <c r="CX222" s="174"/>
      <c r="CY222" s="174"/>
      <c r="CZ222" s="174"/>
      <c r="DA222" s="174"/>
      <c r="DB222" s="174"/>
      <c r="DC222" s="174"/>
      <c r="DD222" s="174"/>
      <c r="DE222" s="174"/>
      <c r="DF222" s="174"/>
      <c r="DG222" s="174"/>
      <c r="DH222" s="174"/>
      <c r="DI222" s="174"/>
      <c r="DJ222" s="174"/>
      <c r="DK222" s="174"/>
      <c r="DL222" s="174"/>
      <c r="DM222" s="174"/>
    </row>
    <row r="223" spans="2:117">
      <c r="B223" s="14"/>
      <c r="C223" s="109" t="s">
        <v>1968</v>
      </c>
      <c r="D223" s="109">
        <f t="shared" si="16"/>
        <v>10</v>
      </c>
      <c r="E223" s="109">
        <f t="shared" si="17"/>
        <v>8</v>
      </c>
      <c r="F223" s="109">
        <v>3</v>
      </c>
      <c r="G223" s="109" t="s">
        <v>1829</v>
      </c>
      <c r="H223" s="110" t="s">
        <v>1672</v>
      </c>
      <c r="I223" s="109" t="s">
        <v>1979</v>
      </c>
      <c r="J223" s="111" t="s">
        <v>1970</v>
      </c>
      <c r="K223" s="112"/>
      <c r="L223" s="112"/>
      <c r="M223" s="109" t="s">
        <v>1980</v>
      </c>
      <c r="N223" s="109"/>
      <c r="O223" s="110" t="s">
        <v>1981</v>
      </c>
      <c r="P223" s="110" t="s">
        <v>1653</v>
      </c>
      <c r="Q223" s="360"/>
      <c r="R223" s="373" t="s">
        <v>1687</v>
      </c>
      <c r="S223" s="116" t="s">
        <v>1982</v>
      </c>
      <c r="T223" s="209" t="s">
        <v>1974</v>
      </c>
      <c r="U223" s="331"/>
      <c r="V223" s="159"/>
      <c r="W223" s="159"/>
      <c r="X223" s="159"/>
      <c r="Y223" s="159"/>
      <c r="Z223" s="159"/>
      <c r="AA223" s="159"/>
      <c r="AB223" s="159"/>
      <c r="AC223" s="159"/>
      <c r="AD223" s="159"/>
      <c r="AE223" s="159"/>
      <c r="AF223" s="159"/>
      <c r="AG223" s="159"/>
      <c r="AH223" s="159"/>
      <c r="AI223" s="159"/>
      <c r="AJ223" s="159"/>
      <c r="AK223" s="159"/>
      <c r="AL223" s="159"/>
      <c r="AM223" s="159"/>
      <c r="AN223" s="159"/>
      <c r="AO223" s="159"/>
      <c r="AP223" s="159"/>
      <c r="AQ223" s="159"/>
      <c r="AR223" s="159"/>
      <c r="AS223" s="176"/>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59"/>
      <c r="BS223" s="159"/>
      <c r="BT223" s="159"/>
      <c r="BU223" s="159"/>
      <c r="BV223" s="159"/>
      <c r="BW223" s="159"/>
      <c r="BX223" s="159"/>
      <c r="BY223" s="159"/>
      <c r="BZ223" s="159"/>
      <c r="CA223" s="159"/>
      <c r="CB223" s="159"/>
      <c r="CC223" s="159"/>
      <c r="CD223" s="159"/>
      <c r="CE223" s="159"/>
      <c r="CF223" s="159"/>
      <c r="CG223" s="159"/>
      <c r="CH223" s="159"/>
      <c r="CI223" s="159"/>
      <c r="CJ223" s="159"/>
      <c r="CK223" s="159"/>
      <c r="CL223" s="159"/>
      <c r="CM223" s="159"/>
      <c r="CN223" s="159"/>
      <c r="CO223" s="159"/>
      <c r="CP223" s="174"/>
      <c r="CQ223" s="174"/>
      <c r="CR223" s="174"/>
      <c r="CS223" s="174"/>
      <c r="CT223" s="174"/>
      <c r="CU223" s="174"/>
      <c r="CV223" s="174"/>
      <c r="CW223" s="174"/>
      <c r="CX223" s="174"/>
      <c r="CY223" s="174"/>
      <c r="CZ223" s="174"/>
      <c r="DA223" s="174"/>
      <c r="DB223" s="174"/>
      <c r="DC223" s="174"/>
      <c r="DD223" s="174"/>
      <c r="DE223" s="174"/>
      <c r="DF223" s="174"/>
      <c r="DG223" s="174"/>
      <c r="DH223" s="174"/>
      <c r="DI223" s="174"/>
      <c r="DJ223" s="174"/>
      <c r="DK223" s="174"/>
      <c r="DL223" s="174"/>
      <c r="DM223" s="174"/>
    </row>
    <row r="224" spans="2:117">
      <c r="B224" s="14"/>
      <c r="C224" s="109" t="s">
        <v>1968</v>
      </c>
      <c r="D224" s="109">
        <f t="shared" si="16"/>
        <v>13</v>
      </c>
      <c r="E224" s="109">
        <f t="shared" si="17"/>
        <v>11</v>
      </c>
      <c r="F224" s="109">
        <v>3</v>
      </c>
      <c r="G224" s="109" t="s">
        <v>1829</v>
      </c>
      <c r="H224" s="110" t="s">
        <v>1672</v>
      </c>
      <c r="I224" s="109" t="s">
        <v>1983</v>
      </c>
      <c r="J224" s="111" t="s">
        <v>1970</v>
      </c>
      <c r="K224" s="112"/>
      <c r="L224" s="112"/>
      <c r="M224" s="109" t="s">
        <v>1984</v>
      </c>
      <c r="N224" s="109"/>
      <c r="O224" s="110" t="s">
        <v>1985</v>
      </c>
      <c r="P224" s="110" t="s">
        <v>1653</v>
      </c>
      <c r="Q224" s="360"/>
      <c r="R224" s="373" t="s">
        <v>1687</v>
      </c>
      <c r="S224" s="116" t="s">
        <v>1986</v>
      </c>
      <c r="T224" s="209" t="s">
        <v>1974</v>
      </c>
      <c r="U224" s="331"/>
      <c r="V224" s="159"/>
      <c r="W224" s="159"/>
      <c r="X224" s="159"/>
      <c r="Y224" s="159"/>
      <c r="Z224" s="159"/>
      <c r="AA224" s="159"/>
      <c r="AB224" s="159"/>
      <c r="AC224" s="159"/>
      <c r="AD224" s="159"/>
      <c r="AE224" s="159"/>
      <c r="AF224" s="159"/>
      <c r="AG224" s="159"/>
      <c r="AH224" s="159"/>
      <c r="AI224" s="159"/>
      <c r="AJ224" s="159"/>
      <c r="AK224" s="159"/>
      <c r="AL224" s="159"/>
      <c r="AM224" s="159"/>
      <c r="AN224" s="159"/>
      <c r="AO224" s="159"/>
      <c r="AP224" s="159"/>
      <c r="AQ224" s="159"/>
      <c r="AR224" s="159"/>
      <c r="AS224" s="176"/>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59"/>
      <c r="BS224" s="159"/>
      <c r="BT224" s="159"/>
      <c r="BU224" s="159"/>
      <c r="BV224" s="159"/>
      <c r="BW224" s="159"/>
      <c r="BX224" s="159"/>
      <c r="BY224" s="159"/>
      <c r="BZ224" s="159"/>
      <c r="CA224" s="159"/>
      <c r="CB224" s="159"/>
      <c r="CC224" s="159"/>
      <c r="CD224" s="159"/>
      <c r="CE224" s="159"/>
      <c r="CF224" s="159"/>
      <c r="CG224" s="159"/>
      <c r="CH224" s="159"/>
      <c r="CI224" s="159"/>
      <c r="CJ224" s="159"/>
      <c r="CK224" s="159"/>
      <c r="CL224" s="159"/>
      <c r="CM224" s="159"/>
      <c r="CN224" s="159"/>
      <c r="CO224" s="159"/>
      <c r="CP224" s="174"/>
      <c r="CQ224" s="174"/>
      <c r="CR224" s="174"/>
      <c r="CS224" s="174"/>
      <c r="CT224" s="174"/>
      <c r="CU224" s="174"/>
      <c r="CV224" s="174"/>
      <c r="CW224" s="174"/>
      <c r="CX224" s="174"/>
      <c r="CY224" s="174"/>
      <c r="CZ224" s="174"/>
      <c r="DA224" s="174"/>
      <c r="DB224" s="174"/>
      <c r="DC224" s="174"/>
      <c r="DD224" s="174"/>
      <c r="DE224" s="174"/>
      <c r="DF224" s="174"/>
      <c r="DG224" s="174"/>
      <c r="DH224" s="174"/>
      <c r="DI224" s="174"/>
      <c r="DJ224" s="174"/>
      <c r="DK224" s="174"/>
      <c r="DL224" s="174"/>
      <c r="DM224" s="174"/>
    </row>
    <row r="225" spans="2:117">
      <c r="B225" s="14"/>
      <c r="C225" s="109" t="s">
        <v>1968</v>
      </c>
      <c r="D225" s="109">
        <f t="shared" si="16"/>
        <v>14</v>
      </c>
      <c r="E225" s="109">
        <f t="shared" si="17"/>
        <v>14</v>
      </c>
      <c r="F225" s="109">
        <v>1</v>
      </c>
      <c r="G225" s="109" t="s">
        <v>1829</v>
      </c>
      <c r="H225" s="110" t="s">
        <v>1672</v>
      </c>
      <c r="I225" s="109" t="s">
        <v>1987</v>
      </c>
      <c r="J225" s="111" t="s">
        <v>1970</v>
      </c>
      <c r="K225" s="112"/>
      <c r="L225" s="112"/>
      <c r="M225" s="109" t="s">
        <v>1988</v>
      </c>
      <c r="N225" s="109"/>
      <c r="O225" s="110" t="s">
        <v>1722</v>
      </c>
      <c r="P225" s="110" t="s">
        <v>1653</v>
      </c>
      <c r="Q225" s="360"/>
      <c r="R225" s="373" t="s">
        <v>1687</v>
      </c>
      <c r="S225" s="116" t="s">
        <v>1989</v>
      </c>
      <c r="T225" s="209" t="s">
        <v>1974</v>
      </c>
      <c r="U225" s="331"/>
      <c r="V225" s="159"/>
      <c r="W225" s="159"/>
      <c r="X225" s="159"/>
      <c r="Y225" s="159"/>
      <c r="Z225" s="159"/>
      <c r="AA225" s="159"/>
      <c r="AB225" s="159"/>
      <c r="AC225" s="159"/>
      <c r="AD225" s="159"/>
      <c r="AE225" s="159"/>
      <c r="AF225" s="159"/>
      <c r="AG225" s="159"/>
      <c r="AH225" s="159"/>
      <c r="AI225" s="159"/>
      <c r="AJ225" s="159"/>
      <c r="AK225" s="159"/>
      <c r="AL225" s="159"/>
      <c r="AM225" s="159"/>
      <c r="AN225" s="159"/>
      <c r="AO225" s="159"/>
      <c r="AP225" s="159"/>
      <c r="AQ225" s="159"/>
      <c r="AR225" s="159"/>
      <c r="AS225" s="176"/>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59"/>
      <c r="BS225" s="159"/>
      <c r="BT225" s="159"/>
      <c r="BU225" s="159"/>
      <c r="BV225" s="159"/>
      <c r="BW225" s="159"/>
      <c r="BX225" s="159"/>
      <c r="BY225" s="159"/>
      <c r="BZ225" s="159"/>
      <c r="CA225" s="159"/>
      <c r="CB225" s="159"/>
      <c r="CC225" s="159"/>
      <c r="CD225" s="159"/>
      <c r="CE225" s="159"/>
      <c r="CF225" s="159"/>
      <c r="CG225" s="159"/>
      <c r="CH225" s="159"/>
      <c r="CI225" s="159"/>
      <c r="CJ225" s="159"/>
      <c r="CK225" s="159"/>
      <c r="CL225" s="159"/>
      <c r="CM225" s="159"/>
      <c r="CN225" s="159"/>
      <c r="CO225" s="159"/>
      <c r="CP225" s="174"/>
      <c r="CQ225" s="174"/>
      <c r="CR225" s="174"/>
      <c r="CS225" s="174"/>
      <c r="CT225" s="174"/>
      <c r="CU225" s="174"/>
      <c r="CV225" s="174"/>
      <c r="CW225" s="174"/>
      <c r="CX225" s="174"/>
      <c r="CY225" s="174"/>
      <c r="CZ225" s="174"/>
      <c r="DA225" s="174"/>
      <c r="DB225" s="174"/>
      <c r="DC225" s="174"/>
      <c r="DD225" s="174"/>
      <c r="DE225" s="174"/>
      <c r="DF225" s="174"/>
      <c r="DG225" s="174"/>
      <c r="DH225" s="174"/>
      <c r="DI225" s="174"/>
      <c r="DJ225" s="174"/>
      <c r="DK225" s="174"/>
      <c r="DL225" s="174"/>
      <c r="DM225" s="174"/>
    </row>
    <row r="226" spans="2:117">
      <c r="B226" s="14"/>
      <c r="C226" s="109" t="s">
        <v>1968</v>
      </c>
      <c r="D226" s="109">
        <f t="shared" si="16"/>
        <v>18</v>
      </c>
      <c r="E226" s="109">
        <f t="shared" si="17"/>
        <v>15</v>
      </c>
      <c r="F226" s="109">
        <v>4</v>
      </c>
      <c r="G226" s="109" t="s">
        <v>1829</v>
      </c>
      <c r="H226" s="110" t="s">
        <v>1672</v>
      </c>
      <c r="I226" s="109" t="s">
        <v>1990</v>
      </c>
      <c r="J226" s="111" t="s">
        <v>1970</v>
      </c>
      <c r="K226" s="112"/>
      <c r="L226" s="112"/>
      <c r="M226" s="109" t="s">
        <v>1991</v>
      </c>
      <c r="N226" s="109"/>
      <c r="O226" s="110" t="s">
        <v>1686</v>
      </c>
      <c r="P226" s="110" t="s">
        <v>1653</v>
      </c>
      <c r="Q226" s="360"/>
      <c r="R226" s="373" t="s">
        <v>1687</v>
      </c>
      <c r="S226" s="116" t="s">
        <v>1992</v>
      </c>
      <c r="T226" s="209" t="s">
        <v>1974</v>
      </c>
      <c r="U226" s="331"/>
      <c r="V226" s="159"/>
      <c r="W226" s="159"/>
      <c r="X226" s="159"/>
      <c r="Y226" s="159"/>
      <c r="Z226" s="159"/>
      <c r="AA226" s="159"/>
      <c r="AB226" s="159"/>
      <c r="AC226" s="159"/>
      <c r="AD226" s="159"/>
      <c r="AE226" s="159"/>
      <c r="AF226" s="159"/>
      <c r="AG226" s="159"/>
      <c r="AH226" s="159"/>
      <c r="AI226" s="159"/>
      <c r="AJ226" s="159"/>
      <c r="AK226" s="159"/>
      <c r="AL226" s="159"/>
      <c r="AM226" s="159"/>
      <c r="AN226" s="159"/>
      <c r="AO226" s="159"/>
      <c r="AP226" s="159"/>
      <c r="AQ226" s="159"/>
      <c r="AR226" s="159"/>
      <c r="AS226" s="176"/>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59"/>
      <c r="BS226" s="159"/>
      <c r="BT226" s="159"/>
      <c r="BU226" s="159"/>
      <c r="BV226" s="159"/>
      <c r="BW226" s="159"/>
      <c r="BX226" s="159"/>
      <c r="BY226" s="159"/>
      <c r="BZ226" s="159"/>
      <c r="CA226" s="159"/>
      <c r="CB226" s="159"/>
      <c r="CC226" s="159"/>
      <c r="CD226" s="159"/>
      <c r="CE226" s="159"/>
      <c r="CF226" s="159"/>
      <c r="CG226" s="159"/>
      <c r="CH226" s="159"/>
      <c r="CI226" s="159"/>
      <c r="CJ226" s="159"/>
      <c r="CK226" s="159"/>
      <c r="CL226" s="159"/>
      <c r="CM226" s="159"/>
      <c r="CN226" s="159"/>
      <c r="CO226" s="159"/>
      <c r="CP226" s="174"/>
      <c r="CQ226" s="174"/>
      <c r="CR226" s="174"/>
      <c r="CS226" s="174"/>
      <c r="CT226" s="174"/>
      <c r="CU226" s="174"/>
      <c r="CV226" s="174"/>
      <c r="CW226" s="174"/>
      <c r="CX226" s="174"/>
      <c r="CY226" s="174"/>
      <c r="CZ226" s="174"/>
      <c r="DA226" s="174"/>
      <c r="DB226" s="174"/>
      <c r="DC226" s="174"/>
      <c r="DD226" s="174"/>
      <c r="DE226" s="174"/>
      <c r="DF226" s="174"/>
      <c r="DG226" s="174"/>
      <c r="DH226" s="174"/>
      <c r="DI226" s="174"/>
      <c r="DJ226" s="174"/>
      <c r="DK226" s="174"/>
      <c r="DL226" s="174"/>
      <c r="DM226" s="174"/>
    </row>
    <row r="227" spans="2:117">
      <c r="B227" s="14"/>
      <c r="C227" s="109" t="s">
        <v>1968</v>
      </c>
      <c r="D227" s="109">
        <f t="shared" si="16"/>
        <v>19</v>
      </c>
      <c r="E227" s="109">
        <f t="shared" si="17"/>
        <v>19</v>
      </c>
      <c r="F227" s="109">
        <v>1</v>
      </c>
      <c r="G227" s="109" t="s">
        <v>1829</v>
      </c>
      <c r="H227" s="110" t="s">
        <v>1672</v>
      </c>
      <c r="I227" s="109" t="s">
        <v>1993</v>
      </c>
      <c r="J227" s="111" t="s">
        <v>1970</v>
      </c>
      <c r="K227" s="112"/>
      <c r="L227" s="112"/>
      <c r="M227" s="109" t="s">
        <v>1994</v>
      </c>
      <c r="N227" s="109"/>
      <c r="O227" s="110" t="s">
        <v>1719</v>
      </c>
      <c r="P227" s="110" t="s">
        <v>1653</v>
      </c>
      <c r="Q227" s="360"/>
      <c r="R227" s="373" t="s">
        <v>1687</v>
      </c>
      <c r="S227" s="116" t="s">
        <v>1995</v>
      </c>
      <c r="T227" s="209" t="s">
        <v>1974</v>
      </c>
      <c r="U227" s="331"/>
      <c r="V227" s="159"/>
      <c r="W227" s="159"/>
      <c r="X227" s="159"/>
      <c r="Y227" s="159"/>
      <c r="Z227" s="159"/>
      <c r="AA227" s="159"/>
      <c r="AB227" s="159"/>
      <c r="AC227" s="159"/>
      <c r="AD227" s="159"/>
      <c r="AE227" s="159"/>
      <c r="AF227" s="159"/>
      <c r="AG227" s="159"/>
      <c r="AH227" s="159"/>
      <c r="AI227" s="159"/>
      <c r="AJ227" s="159"/>
      <c r="AK227" s="159"/>
      <c r="AL227" s="159"/>
      <c r="AM227" s="159"/>
      <c r="AN227" s="159"/>
      <c r="AO227" s="159"/>
      <c r="AP227" s="159"/>
      <c r="AQ227" s="159"/>
      <c r="AR227" s="159"/>
      <c r="AS227" s="176"/>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59"/>
      <c r="BS227" s="159"/>
      <c r="BT227" s="159"/>
      <c r="BU227" s="159"/>
      <c r="BV227" s="159"/>
      <c r="BW227" s="159"/>
      <c r="BX227" s="159"/>
      <c r="BY227" s="159"/>
      <c r="BZ227" s="159"/>
      <c r="CA227" s="159"/>
      <c r="CB227" s="159"/>
      <c r="CC227" s="159"/>
      <c r="CD227" s="159"/>
      <c r="CE227" s="159"/>
      <c r="CF227" s="159"/>
      <c r="CG227" s="159"/>
      <c r="CH227" s="159"/>
      <c r="CI227" s="159"/>
      <c r="CJ227" s="159"/>
      <c r="CK227" s="159"/>
      <c r="CL227" s="159"/>
      <c r="CM227" s="159"/>
      <c r="CN227" s="159"/>
      <c r="CO227" s="159"/>
      <c r="CP227" s="174"/>
      <c r="CQ227" s="174"/>
      <c r="CR227" s="174"/>
      <c r="CS227" s="174"/>
      <c r="CT227" s="174"/>
      <c r="CU227" s="174"/>
      <c r="CV227" s="174"/>
      <c r="CW227" s="174"/>
      <c r="CX227" s="174"/>
      <c r="CY227" s="174"/>
      <c r="CZ227" s="174"/>
      <c r="DA227" s="174"/>
      <c r="DB227" s="174"/>
      <c r="DC227" s="174"/>
      <c r="DD227" s="174"/>
      <c r="DE227" s="174"/>
      <c r="DF227" s="174"/>
      <c r="DG227" s="174"/>
      <c r="DH227" s="174"/>
      <c r="DI227" s="174"/>
      <c r="DJ227" s="174"/>
      <c r="DK227" s="174"/>
      <c r="DL227" s="174"/>
      <c r="DM227" s="174"/>
    </row>
    <row r="228" spans="2:117">
      <c r="B228" s="14"/>
      <c r="C228" s="109" t="s">
        <v>1968</v>
      </c>
      <c r="D228" s="109">
        <f t="shared" si="16"/>
        <v>21</v>
      </c>
      <c r="E228" s="109">
        <f t="shared" si="17"/>
        <v>20</v>
      </c>
      <c r="F228" s="109">
        <v>2</v>
      </c>
      <c r="G228" s="109" t="s">
        <v>1829</v>
      </c>
      <c r="H228" s="110" t="s">
        <v>1672</v>
      </c>
      <c r="I228" s="109" t="s">
        <v>1996</v>
      </c>
      <c r="J228" s="111" t="s">
        <v>1970</v>
      </c>
      <c r="K228" s="112"/>
      <c r="L228" s="112"/>
      <c r="M228" s="109" t="s">
        <v>1997</v>
      </c>
      <c r="N228" s="109"/>
      <c r="O228" s="110" t="s">
        <v>1751</v>
      </c>
      <c r="P228" s="110" t="s">
        <v>1653</v>
      </c>
      <c r="Q228" s="360"/>
      <c r="R228" s="373" t="s">
        <v>1687</v>
      </c>
      <c r="S228" s="116" t="s">
        <v>1998</v>
      </c>
      <c r="T228" s="209" t="s">
        <v>1974</v>
      </c>
      <c r="U228" s="331"/>
      <c r="V228" s="159"/>
      <c r="W228" s="159"/>
      <c r="X228" s="159"/>
      <c r="Y228" s="159"/>
      <c r="Z228" s="159"/>
      <c r="AA228" s="159"/>
      <c r="AB228" s="159"/>
      <c r="AC228" s="159"/>
      <c r="AD228" s="159"/>
      <c r="AE228" s="159"/>
      <c r="AF228" s="159"/>
      <c r="AG228" s="159"/>
      <c r="AH228" s="159"/>
      <c r="AI228" s="159"/>
      <c r="AJ228" s="159"/>
      <c r="AK228" s="159"/>
      <c r="AL228" s="159"/>
      <c r="AM228" s="159"/>
      <c r="AN228" s="159"/>
      <c r="AO228" s="159"/>
      <c r="AP228" s="159"/>
      <c r="AQ228" s="159"/>
      <c r="AR228" s="159"/>
      <c r="AS228" s="176"/>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59"/>
      <c r="BS228" s="159"/>
      <c r="BT228" s="159"/>
      <c r="BU228" s="159"/>
      <c r="BV228" s="159"/>
      <c r="BW228" s="159"/>
      <c r="BX228" s="159"/>
      <c r="BY228" s="159"/>
      <c r="BZ228" s="159"/>
      <c r="CA228" s="159"/>
      <c r="CB228" s="159"/>
      <c r="CC228" s="159"/>
      <c r="CD228" s="159"/>
      <c r="CE228" s="159"/>
      <c r="CF228" s="159"/>
      <c r="CG228" s="159"/>
      <c r="CH228" s="159"/>
      <c r="CI228" s="159"/>
      <c r="CJ228" s="159"/>
      <c r="CK228" s="159"/>
      <c r="CL228" s="159"/>
      <c r="CM228" s="159"/>
      <c r="CN228" s="159"/>
      <c r="CO228" s="159"/>
      <c r="CP228" s="174"/>
      <c r="CQ228" s="174"/>
      <c r="CR228" s="174"/>
      <c r="CS228" s="174"/>
      <c r="CT228" s="174"/>
      <c r="CU228" s="174"/>
      <c r="CV228" s="174"/>
      <c r="CW228" s="174"/>
      <c r="CX228" s="174"/>
      <c r="CY228" s="174"/>
      <c r="CZ228" s="174"/>
      <c r="DA228" s="174"/>
      <c r="DB228" s="174"/>
      <c r="DC228" s="174"/>
      <c r="DD228" s="174"/>
      <c r="DE228" s="174"/>
      <c r="DF228" s="174"/>
      <c r="DG228" s="174"/>
      <c r="DH228" s="174"/>
      <c r="DI228" s="174"/>
      <c r="DJ228" s="174"/>
      <c r="DK228" s="174"/>
      <c r="DL228" s="174"/>
      <c r="DM228" s="174"/>
    </row>
    <row r="229" spans="2:117">
      <c r="B229" s="14"/>
      <c r="C229" s="109" t="s">
        <v>1968</v>
      </c>
      <c r="D229" s="109">
        <f t="shared" si="16"/>
        <v>24</v>
      </c>
      <c r="E229" s="109">
        <f t="shared" si="17"/>
        <v>22</v>
      </c>
      <c r="F229" s="109">
        <v>3</v>
      </c>
      <c r="G229" s="109" t="s">
        <v>1829</v>
      </c>
      <c r="H229" s="110" t="s">
        <v>1672</v>
      </c>
      <c r="I229" s="109" t="s">
        <v>1999</v>
      </c>
      <c r="J229" s="111" t="s">
        <v>1970</v>
      </c>
      <c r="K229" s="112"/>
      <c r="L229" s="112"/>
      <c r="M229" s="109" t="s">
        <v>2000</v>
      </c>
      <c r="N229" s="109"/>
      <c r="O229" s="110" t="s">
        <v>2001</v>
      </c>
      <c r="P229" s="110" t="s">
        <v>1653</v>
      </c>
      <c r="Q229" s="360"/>
      <c r="R229" s="373" t="s">
        <v>1687</v>
      </c>
      <c r="S229" s="116" t="s">
        <v>2002</v>
      </c>
      <c r="T229" s="209" t="s">
        <v>1974</v>
      </c>
      <c r="U229" s="331"/>
      <c r="V229" s="159"/>
      <c r="W229" s="159"/>
      <c r="X229" s="159"/>
      <c r="Y229" s="159"/>
      <c r="Z229" s="159"/>
      <c r="AA229" s="159"/>
      <c r="AB229" s="159"/>
      <c r="AC229" s="159"/>
      <c r="AD229" s="159"/>
      <c r="AE229" s="159"/>
      <c r="AF229" s="159"/>
      <c r="AG229" s="159"/>
      <c r="AH229" s="159"/>
      <c r="AI229" s="159"/>
      <c r="AJ229" s="159"/>
      <c r="AK229" s="159"/>
      <c r="AL229" s="159"/>
      <c r="AM229" s="159"/>
      <c r="AN229" s="159"/>
      <c r="AO229" s="159"/>
      <c r="AP229" s="159"/>
      <c r="AQ229" s="159"/>
      <c r="AR229" s="159"/>
      <c r="AS229" s="176"/>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59"/>
      <c r="BS229" s="159"/>
      <c r="BT229" s="159"/>
      <c r="BU229" s="159"/>
      <c r="BV229" s="159"/>
      <c r="BW229" s="159"/>
      <c r="BX229" s="159"/>
      <c r="BY229" s="159"/>
      <c r="BZ229" s="159"/>
      <c r="CA229" s="159"/>
      <c r="CB229" s="159"/>
      <c r="CC229" s="159"/>
      <c r="CD229" s="159"/>
      <c r="CE229" s="159"/>
      <c r="CF229" s="159"/>
      <c r="CG229" s="159"/>
      <c r="CH229" s="159"/>
      <c r="CI229" s="159"/>
      <c r="CJ229" s="159"/>
      <c r="CK229" s="159"/>
      <c r="CL229" s="159"/>
      <c r="CM229" s="159"/>
      <c r="CN229" s="159"/>
      <c r="CO229" s="159"/>
      <c r="CP229" s="174"/>
      <c r="CQ229" s="174"/>
      <c r="CR229" s="174"/>
      <c r="CS229" s="174"/>
      <c r="CT229" s="174"/>
      <c r="CU229" s="174"/>
      <c r="CV229" s="174"/>
      <c r="CW229" s="174"/>
      <c r="CX229" s="174"/>
      <c r="CY229" s="174"/>
      <c r="CZ229" s="174"/>
      <c r="DA229" s="174"/>
      <c r="DB229" s="174"/>
      <c r="DC229" s="174"/>
      <c r="DD229" s="174"/>
      <c r="DE229" s="174"/>
      <c r="DF229" s="174"/>
      <c r="DG229" s="174"/>
      <c r="DH229" s="174"/>
      <c r="DI229" s="174"/>
      <c r="DJ229" s="174"/>
      <c r="DK229" s="174"/>
      <c r="DL229" s="174"/>
      <c r="DM229" s="174"/>
    </row>
    <row r="230" spans="2:117">
      <c r="B230" s="14"/>
      <c r="C230" s="109" t="s">
        <v>1968</v>
      </c>
      <c r="D230" s="109">
        <f t="shared" si="16"/>
        <v>26</v>
      </c>
      <c r="E230" s="109">
        <f t="shared" si="17"/>
        <v>25</v>
      </c>
      <c r="F230" s="109">
        <v>2</v>
      </c>
      <c r="G230" s="109" t="s">
        <v>1829</v>
      </c>
      <c r="H230" s="110" t="s">
        <v>1672</v>
      </c>
      <c r="I230" s="109" t="s">
        <v>2003</v>
      </c>
      <c r="J230" s="111" t="s">
        <v>1970</v>
      </c>
      <c r="K230" s="112"/>
      <c r="L230" s="112"/>
      <c r="M230" s="109" t="s">
        <v>2004</v>
      </c>
      <c r="N230" s="109"/>
      <c r="O230" s="110" t="s">
        <v>2005</v>
      </c>
      <c r="P230" s="110" t="s">
        <v>1653</v>
      </c>
      <c r="Q230" s="360"/>
      <c r="R230" s="373" t="s">
        <v>1687</v>
      </c>
      <c r="S230" s="116" t="s">
        <v>2006</v>
      </c>
      <c r="T230" s="209" t="s">
        <v>1974</v>
      </c>
      <c r="U230" s="331"/>
      <c r="V230" s="159"/>
      <c r="W230" s="159"/>
      <c r="X230" s="159"/>
      <c r="Y230" s="159"/>
      <c r="Z230" s="159"/>
      <c r="AA230" s="159"/>
      <c r="AB230" s="159"/>
      <c r="AC230" s="159"/>
      <c r="AD230" s="159"/>
      <c r="AE230" s="159"/>
      <c r="AF230" s="159"/>
      <c r="AG230" s="159"/>
      <c r="AH230" s="159"/>
      <c r="AI230" s="159"/>
      <c r="AJ230" s="159"/>
      <c r="AK230" s="159"/>
      <c r="AL230" s="159"/>
      <c r="AM230" s="159"/>
      <c r="AN230" s="159"/>
      <c r="AO230" s="159"/>
      <c r="AP230" s="159"/>
      <c r="AQ230" s="159"/>
      <c r="AR230" s="159"/>
      <c r="AS230" s="176"/>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59"/>
      <c r="BS230" s="159"/>
      <c r="BT230" s="159"/>
      <c r="BU230" s="159"/>
      <c r="BV230" s="159"/>
      <c r="BW230" s="159"/>
      <c r="BX230" s="159"/>
      <c r="BY230" s="159"/>
      <c r="BZ230" s="159"/>
      <c r="CA230" s="159"/>
      <c r="CB230" s="159"/>
      <c r="CC230" s="159"/>
      <c r="CD230" s="159"/>
      <c r="CE230" s="159"/>
      <c r="CF230" s="159"/>
      <c r="CG230" s="159"/>
      <c r="CH230" s="159"/>
      <c r="CI230" s="159"/>
      <c r="CJ230" s="159"/>
      <c r="CK230" s="159"/>
      <c r="CL230" s="159"/>
      <c r="CM230" s="159"/>
      <c r="CN230" s="159"/>
      <c r="CO230" s="159"/>
      <c r="CP230" s="174"/>
      <c r="CQ230" s="174"/>
      <c r="CR230" s="174"/>
      <c r="CS230" s="174"/>
      <c r="CT230" s="174"/>
      <c r="CU230" s="174"/>
      <c r="CV230" s="174"/>
      <c r="CW230" s="174"/>
      <c r="CX230" s="174"/>
      <c r="CY230" s="174"/>
      <c r="CZ230" s="174"/>
      <c r="DA230" s="174"/>
      <c r="DB230" s="174"/>
      <c r="DC230" s="174"/>
      <c r="DD230" s="174"/>
      <c r="DE230" s="174"/>
      <c r="DF230" s="174"/>
      <c r="DG230" s="174"/>
      <c r="DH230" s="174"/>
      <c r="DI230" s="174"/>
      <c r="DJ230" s="174"/>
      <c r="DK230" s="174"/>
      <c r="DL230" s="174"/>
      <c r="DM230" s="174"/>
    </row>
    <row r="231" spans="2:117">
      <c r="B231" s="14"/>
      <c r="C231" s="109" t="s">
        <v>1968</v>
      </c>
      <c r="D231" s="109">
        <f t="shared" si="16"/>
        <v>27</v>
      </c>
      <c r="E231" s="109">
        <f t="shared" si="17"/>
        <v>27</v>
      </c>
      <c r="F231" s="109">
        <v>1</v>
      </c>
      <c r="G231" s="109" t="s">
        <v>1829</v>
      </c>
      <c r="H231" s="110" t="s">
        <v>1672</v>
      </c>
      <c r="I231" s="109" t="s">
        <v>2007</v>
      </c>
      <c r="J231" s="111" t="s">
        <v>1970</v>
      </c>
      <c r="K231" s="112"/>
      <c r="L231" s="112"/>
      <c r="M231" s="109" t="s">
        <v>2008</v>
      </c>
      <c r="N231" s="109"/>
      <c r="O231" s="110" t="s">
        <v>1722</v>
      </c>
      <c r="P231" s="110" t="s">
        <v>1653</v>
      </c>
      <c r="Q231" s="360"/>
      <c r="R231" s="373" t="s">
        <v>1687</v>
      </c>
      <c r="S231" s="116" t="s">
        <v>2009</v>
      </c>
      <c r="T231" s="209" t="s">
        <v>1974</v>
      </c>
      <c r="U231" s="331"/>
      <c r="V231" s="159"/>
      <c r="W231" s="159"/>
      <c r="X231" s="159"/>
      <c r="Y231" s="159"/>
      <c r="Z231" s="159"/>
      <c r="AA231" s="159"/>
      <c r="AB231" s="159"/>
      <c r="AC231" s="159"/>
      <c r="AD231" s="159"/>
      <c r="AE231" s="159"/>
      <c r="AF231" s="159"/>
      <c r="AG231" s="159"/>
      <c r="AH231" s="159"/>
      <c r="AI231" s="159"/>
      <c r="AJ231" s="159"/>
      <c r="AK231" s="159"/>
      <c r="AL231" s="159"/>
      <c r="AM231" s="159"/>
      <c r="AN231" s="159"/>
      <c r="AO231" s="159"/>
      <c r="AP231" s="159"/>
      <c r="AQ231" s="159"/>
      <c r="AR231" s="159"/>
      <c r="AS231" s="176"/>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59"/>
      <c r="BS231" s="159"/>
      <c r="BT231" s="159"/>
      <c r="BU231" s="159"/>
      <c r="BV231" s="159"/>
      <c r="BW231" s="159"/>
      <c r="BX231" s="159"/>
      <c r="BY231" s="159"/>
      <c r="BZ231" s="159"/>
      <c r="CA231" s="159"/>
      <c r="CB231" s="159"/>
      <c r="CC231" s="159"/>
      <c r="CD231" s="159"/>
      <c r="CE231" s="159"/>
      <c r="CF231" s="159"/>
      <c r="CG231" s="159"/>
      <c r="CH231" s="159"/>
      <c r="CI231" s="159"/>
      <c r="CJ231" s="159"/>
      <c r="CK231" s="159"/>
      <c r="CL231" s="159"/>
      <c r="CM231" s="159"/>
      <c r="CN231" s="159"/>
      <c r="CO231" s="159"/>
      <c r="CP231" s="174"/>
      <c r="CQ231" s="174"/>
      <c r="CR231" s="174"/>
      <c r="CS231" s="174"/>
      <c r="CT231" s="174"/>
      <c r="CU231" s="174"/>
      <c r="CV231" s="174"/>
      <c r="CW231" s="174"/>
      <c r="CX231" s="174"/>
      <c r="CY231" s="174"/>
      <c r="CZ231" s="174"/>
      <c r="DA231" s="174"/>
      <c r="DB231" s="174"/>
      <c r="DC231" s="174"/>
      <c r="DD231" s="174"/>
      <c r="DE231" s="174"/>
      <c r="DF231" s="174"/>
      <c r="DG231" s="174"/>
      <c r="DH231" s="174"/>
      <c r="DI231" s="174"/>
      <c r="DJ231" s="174"/>
      <c r="DK231" s="174"/>
      <c r="DL231" s="174"/>
      <c r="DM231" s="174"/>
    </row>
    <row r="232" spans="2:117">
      <c r="B232" s="14"/>
      <c r="C232" s="109" t="s">
        <v>1968</v>
      </c>
      <c r="D232" s="109">
        <f t="shared" si="16"/>
        <v>32</v>
      </c>
      <c r="E232" s="109">
        <f t="shared" si="17"/>
        <v>28</v>
      </c>
      <c r="F232" s="109">
        <v>5</v>
      </c>
      <c r="G232" s="109" t="s">
        <v>1829</v>
      </c>
      <c r="H232" s="110" t="s">
        <v>1672</v>
      </c>
      <c r="I232" s="109" t="s">
        <v>2010</v>
      </c>
      <c r="J232" s="111" t="s">
        <v>1970</v>
      </c>
      <c r="K232" s="112"/>
      <c r="L232" s="112"/>
      <c r="M232" s="109" t="s">
        <v>2011</v>
      </c>
      <c r="N232" s="109"/>
      <c r="O232" s="110" t="s">
        <v>2012</v>
      </c>
      <c r="P232" s="110" t="s">
        <v>1653</v>
      </c>
      <c r="Q232" s="359"/>
      <c r="R232" s="373" t="s">
        <v>1687</v>
      </c>
      <c r="S232" s="115" t="s">
        <v>2013</v>
      </c>
      <c r="T232" s="209" t="s">
        <v>1974</v>
      </c>
      <c r="U232" s="331"/>
      <c r="V232" s="159"/>
      <c r="W232" s="159"/>
      <c r="X232" s="159"/>
      <c r="Y232" s="159"/>
      <c r="Z232" s="159"/>
      <c r="AA232" s="159"/>
      <c r="AB232" s="159"/>
      <c r="AC232" s="159"/>
      <c r="AD232" s="159"/>
      <c r="AE232" s="159"/>
      <c r="AF232" s="159"/>
      <c r="AG232" s="159"/>
      <c r="AH232" s="159"/>
      <c r="AI232" s="159"/>
      <c r="AJ232" s="159"/>
      <c r="AK232" s="159"/>
      <c r="AL232" s="159"/>
      <c r="AM232" s="159"/>
      <c r="AN232" s="159"/>
      <c r="AO232" s="159"/>
      <c r="AP232" s="159"/>
      <c r="AQ232" s="159"/>
      <c r="AR232" s="159"/>
      <c r="AS232" s="176"/>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59"/>
      <c r="BS232" s="159"/>
      <c r="BT232" s="159"/>
      <c r="BU232" s="159"/>
      <c r="BV232" s="159"/>
      <c r="BW232" s="159"/>
      <c r="BX232" s="159"/>
      <c r="BY232" s="159"/>
      <c r="BZ232" s="159"/>
      <c r="CA232" s="159"/>
      <c r="CB232" s="159"/>
      <c r="CC232" s="159"/>
      <c r="CD232" s="159"/>
      <c r="CE232" s="159"/>
      <c r="CF232" s="159"/>
      <c r="CG232" s="159"/>
      <c r="CH232" s="159"/>
      <c r="CI232" s="159"/>
      <c r="CJ232" s="159"/>
      <c r="CK232" s="159"/>
      <c r="CL232" s="159"/>
      <c r="CM232" s="159"/>
      <c r="CN232" s="159"/>
      <c r="CO232" s="159"/>
      <c r="CP232" s="174"/>
      <c r="CQ232" s="174"/>
      <c r="CR232" s="174"/>
      <c r="CS232" s="174"/>
      <c r="CT232" s="174"/>
      <c r="CU232" s="174"/>
      <c r="CV232" s="174"/>
      <c r="CW232" s="174"/>
      <c r="CX232" s="174"/>
      <c r="CY232" s="174"/>
      <c r="CZ232" s="174"/>
      <c r="DA232" s="174"/>
      <c r="DB232" s="174"/>
      <c r="DC232" s="174"/>
      <c r="DD232" s="174"/>
      <c r="DE232" s="174"/>
      <c r="DF232" s="174"/>
      <c r="DG232" s="174"/>
      <c r="DH232" s="174"/>
      <c r="DI232" s="174"/>
      <c r="DJ232" s="174"/>
      <c r="DK232" s="174"/>
      <c r="DL232" s="174"/>
      <c r="DM232" s="174"/>
    </row>
    <row r="233" spans="2:117">
      <c r="B233" s="14"/>
      <c r="C233" s="109" t="s">
        <v>1968</v>
      </c>
      <c r="D233" s="109">
        <f t="shared" si="16"/>
        <v>35</v>
      </c>
      <c r="E233" s="109">
        <f t="shared" si="17"/>
        <v>33</v>
      </c>
      <c r="F233" s="109">
        <v>3</v>
      </c>
      <c r="G233" s="109" t="s">
        <v>1829</v>
      </c>
      <c r="H233" s="110" t="s">
        <v>1672</v>
      </c>
      <c r="I233" s="109" t="s">
        <v>2014</v>
      </c>
      <c r="J233" s="111" t="s">
        <v>1970</v>
      </c>
      <c r="K233" s="112"/>
      <c r="L233" s="112"/>
      <c r="M233" s="109" t="s">
        <v>2015</v>
      </c>
      <c r="N233" s="109"/>
      <c r="O233" s="110" t="s">
        <v>2016</v>
      </c>
      <c r="P233" s="110" t="s">
        <v>1653</v>
      </c>
      <c r="Q233" s="360"/>
      <c r="R233" s="373" t="s">
        <v>1687</v>
      </c>
      <c r="S233" s="116" t="s">
        <v>2017</v>
      </c>
      <c r="T233" s="209" t="s">
        <v>1974</v>
      </c>
      <c r="U233" s="331"/>
      <c r="V233" s="159"/>
      <c r="W233" s="159"/>
      <c r="X233" s="159"/>
      <c r="Y233" s="159"/>
      <c r="Z233" s="159"/>
      <c r="AA233" s="159"/>
      <c r="AB233" s="159"/>
      <c r="AC233" s="159"/>
      <c r="AD233" s="159"/>
      <c r="AE233" s="159"/>
      <c r="AF233" s="159"/>
      <c r="AG233" s="159"/>
      <c r="AH233" s="159"/>
      <c r="AI233" s="159"/>
      <c r="AJ233" s="159"/>
      <c r="AK233" s="159"/>
      <c r="AL233" s="159"/>
      <c r="AM233" s="159"/>
      <c r="AN233" s="159"/>
      <c r="AO233" s="159"/>
      <c r="AP233" s="159"/>
      <c r="AQ233" s="159"/>
      <c r="AR233" s="159"/>
      <c r="AS233" s="176"/>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59"/>
      <c r="BS233" s="159"/>
      <c r="BT233" s="159"/>
      <c r="BU233" s="159"/>
      <c r="BV233" s="159"/>
      <c r="BW233" s="159"/>
      <c r="BX233" s="159"/>
      <c r="BY233" s="159"/>
      <c r="BZ233" s="159"/>
      <c r="CA233" s="159"/>
      <c r="CB233" s="159"/>
      <c r="CC233" s="159"/>
      <c r="CD233" s="159"/>
      <c r="CE233" s="159"/>
      <c r="CF233" s="159"/>
      <c r="CG233" s="159"/>
      <c r="CH233" s="159"/>
      <c r="CI233" s="159"/>
      <c r="CJ233" s="159"/>
      <c r="CK233" s="159"/>
      <c r="CL233" s="159"/>
      <c r="CM233" s="159"/>
      <c r="CN233" s="159"/>
      <c r="CO233" s="159"/>
      <c r="CP233" s="174"/>
      <c r="CQ233" s="174"/>
      <c r="CR233" s="174"/>
      <c r="CS233" s="174"/>
      <c r="CT233" s="174"/>
      <c r="CU233" s="174"/>
      <c r="CV233" s="174"/>
      <c r="CW233" s="174"/>
      <c r="CX233" s="174"/>
      <c r="CY233" s="174"/>
      <c r="CZ233" s="174"/>
      <c r="DA233" s="174"/>
      <c r="DB233" s="174"/>
      <c r="DC233" s="174"/>
      <c r="DD233" s="174"/>
      <c r="DE233" s="174"/>
      <c r="DF233" s="174"/>
      <c r="DG233" s="174"/>
      <c r="DH233" s="174"/>
      <c r="DI233" s="174"/>
      <c r="DJ233" s="174"/>
      <c r="DK233" s="174"/>
      <c r="DL233" s="174"/>
      <c r="DM233" s="174"/>
    </row>
    <row r="234" spans="2:117">
      <c r="B234" s="14"/>
      <c r="C234" s="109" t="s">
        <v>1968</v>
      </c>
      <c r="D234" s="109">
        <f t="shared" si="16"/>
        <v>38</v>
      </c>
      <c r="E234" s="109">
        <f t="shared" si="17"/>
        <v>36</v>
      </c>
      <c r="F234" s="109">
        <v>3</v>
      </c>
      <c r="G234" s="109" t="s">
        <v>1829</v>
      </c>
      <c r="H234" s="110" t="s">
        <v>1672</v>
      </c>
      <c r="I234" s="109" t="s">
        <v>2018</v>
      </c>
      <c r="J234" s="111" t="s">
        <v>1970</v>
      </c>
      <c r="K234" s="112"/>
      <c r="L234" s="112"/>
      <c r="M234" s="109" t="s">
        <v>2019</v>
      </c>
      <c r="N234" s="109"/>
      <c r="O234" s="110" t="s">
        <v>1981</v>
      </c>
      <c r="P234" s="110" t="s">
        <v>1653</v>
      </c>
      <c r="Q234" s="360"/>
      <c r="R234" s="373" t="s">
        <v>1687</v>
      </c>
      <c r="S234" s="116" t="s">
        <v>2020</v>
      </c>
      <c r="T234" s="209" t="s">
        <v>1974</v>
      </c>
      <c r="U234" s="331"/>
      <c r="V234" s="159"/>
      <c r="W234" s="159"/>
      <c r="X234" s="159"/>
      <c r="Y234" s="159"/>
      <c r="Z234" s="159"/>
      <c r="AA234" s="159"/>
      <c r="AB234" s="159"/>
      <c r="AC234" s="159"/>
      <c r="AD234" s="159"/>
      <c r="AE234" s="159"/>
      <c r="AF234" s="159"/>
      <c r="AG234" s="159"/>
      <c r="AH234" s="159"/>
      <c r="AI234" s="159"/>
      <c r="AJ234" s="159"/>
      <c r="AK234" s="159"/>
      <c r="AL234" s="159"/>
      <c r="AM234" s="159"/>
      <c r="AN234" s="159"/>
      <c r="AO234" s="159"/>
      <c r="AP234" s="159"/>
      <c r="AQ234" s="159"/>
      <c r="AR234" s="159"/>
      <c r="AS234" s="176"/>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59"/>
      <c r="BS234" s="159"/>
      <c r="BT234" s="159"/>
      <c r="BU234" s="159"/>
      <c r="BV234" s="159"/>
      <c r="BW234" s="159"/>
      <c r="BX234" s="159"/>
      <c r="BY234" s="159"/>
      <c r="BZ234" s="159"/>
      <c r="CA234" s="159"/>
      <c r="CB234" s="159"/>
      <c r="CC234" s="159"/>
      <c r="CD234" s="159"/>
      <c r="CE234" s="159"/>
      <c r="CF234" s="159"/>
      <c r="CG234" s="159"/>
      <c r="CH234" s="159"/>
      <c r="CI234" s="159"/>
      <c r="CJ234" s="159"/>
      <c r="CK234" s="159"/>
      <c r="CL234" s="159"/>
      <c r="CM234" s="159"/>
      <c r="CN234" s="159"/>
      <c r="CO234" s="159"/>
      <c r="CP234" s="174"/>
      <c r="CQ234" s="174"/>
      <c r="CR234" s="174"/>
      <c r="CS234" s="174"/>
      <c r="CT234" s="174"/>
      <c r="CU234" s="174"/>
      <c r="CV234" s="174"/>
      <c r="CW234" s="174"/>
      <c r="CX234" s="174"/>
      <c r="CY234" s="174"/>
      <c r="CZ234" s="174"/>
      <c r="DA234" s="174"/>
      <c r="DB234" s="174"/>
      <c r="DC234" s="174"/>
      <c r="DD234" s="174"/>
      <c r="DE234" s="174"/>
      <c r="DF234" s="174"/>
      <c r="DG234" s="174"/>
      <c r="DH234" s="174"/>
      <c r="DI234" s="174"/>
      <c r="DJ234" s="174"/>
      <c r="DK234" s="174"/>
      <c r="DL234" s="174"/>
      <c r="DM234" s="174"/>
    </row>
    <row r="235" spans="2:117">
      <c r="B235" s="14"/>
      <c r="C235" s="109" t="s">
        <v>1968</v>
      </c>
      <c r="D235" s="109">
        <f t="shared" si="16"/>
        <v>41</v>
      </c>
      <c r="E235" s="109">
        <f t="shared" si="17"/>
        <v>39</v>
      </c>
      <c r="F235" s="109">
        <v>3</v>
      </c>
      <c r="G235" s="109" t="s">
        <v>1829</v>
      </c>
      <c r="H235" s="110" t="s">
        <v>1672</v>
      </c>
      <c r="I235" s="109" t="s">
        <v>2021</v>
      </c>
      <c r="J235" s="111" t="s">
        <v>1970</v>
      </c>
      <c r="K235" s="112"/>
      <c r="L235" s="112"/>
      <c r="M235" s="109" t="s">
        <v>2022</v>
      </c>
      <c r="N235" s="109"/>
      <c r="O235" s="110" t="s">
        <v>1985</v>
      </c>
      <c r="P235" s="110" t="s">
        <v>1653</v>
      </c>
      <c r="Q235" s="360"/>
      <c r="R235" s="373" t="s">
        <v>1687</v>
      </c>
      <c r="S235" s="116" t="s">
        <v>2023</v>
      </c>
      <c r="T235" s="209" t="s">
        <v>1974</v>
      </c>
      <c r="U235" s="331"/>
      <c r="V235" s="159"/>
      <c r="W235" s="159"/>
      <c r="X235" s="159"/>
      <c r="Y235" s="159"/>
      <c r="Z235" s="159"/>
      <c r="AA235" s="159"/>
      <c r="AB235" s="159"/>
      <c r="AC235" s="159"/>
      <c r="AD235" s="159"/>
      <c r="AE235" s="159"/>
      <c r="AF235" s="159"/>
      <c r="AG235" s="159"/>
      <c r="AH235" s="159"/>
      <c r="AI235" s="159"/>
      <c r="AJ235" s="159"/>
      <c r="AK235" s="159"/>
      <c r="AL235" s="159"/>
      <c r="AM235" s="159"/>
      <c r="AN235" s="159"/>
      <c r="AO235" s="159"/>
      <c r="AP235" s="159"/>
      <c r="AQ235" s="159"/>
      <c r="AR235" s="159"/>
      <c r="AS235" s="176"/>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59"/>
      <c r="BS235" s="159"/>
      <c r="BT235" s="159"/>
      <c r="BU235" s="159"/>
      <c r="BV235" s="159"/>
      <c r="BW235" s="159"/>
      <c r="BX235" s="159"/>
      <c r="BY235" s="159"/>
      <c r="BZ235" s="159"/>
      <c r="CA235" s="159"/>
      <c r="CB235" s="159"/>
      <c r="CC235" s="159"/>
      <c r="CD235" s="159"/>
      <c r="CE235" s="159"/>
      <c r="CF235" s="159"/>
      <c r="CG235" s="159"/>
      <c r="CH235" s="159"/>
      <c r="CI235" s="159"/>
      <c r="CJ235" s="159"/>
      <c r="CK235" s="159"/>
      <c r="CL235" s="159"/>
      <c r="CM235" s="159"/>
      <c r="CN235" s="159"/>
      <c r="CO235" s="159"/>
      <c r="CP235" s="174"/>
      <c r="CQ235" s="174"/>
      <c r="CR235" s="174"/>
      <c r="CS235" s="174"/>
      <c r="CT235" s="174"/>
      <c r="CU235" s="174"/>
      <c r="CV235" s="174"/>
      <c r="CW235" s="174"/>
      <c r="CX235" s="174"/>
      <c r="CY235" s="174"/>
      <c r="CZ235" s="174"/>
      <c r="DA235" s="174"/>
      <c r="DB235" s="174"/>
      <c r="DC235" s="174"/>
      <c r="DD235" s="174"/>
      <c r="DE235" s="174"/>
      <c r="DF235" s="174"/>
      <c r="DG235" s="174"/>
      <c r="DH235" s="174"/>
      <c r="DI235" s="174"/>
      <c r="DJ235" s="174"/>
      <c r="DK235" s="174"/>
      <c r="DL235" s="174"/>
      <c r="DM235" s="174"/>
    </row>
    <row r="236" spans="2:117">
      <c r="B236" s="14"/>
      <c r="C236" s="109" t="s">
        <v>1968</v>
      </c>
      <c r="D236" s="109">
        <f t="shared" si="16"/>
        <v>42</v>
      </c>
      <c r="E236" s="109">
        <f t="shared" si="17"/>
        <v>42</v>
      </c>
      <c r="F236" s="109">
        <v>1</v>
      </c>
      <c r="G236" s="109" t="s">
        <v>1829</v>
      </c>
      <c r="H236" s="110" t="s">
        <v>1672</v>
      </c>
      <c r="I236" s="109" t="s">
        <v>2024</v>
      </c>
      <c r="J236" s="111" t="s">
        <v>1970</v>
      </c>
      <c r="K236" s="112"/>
      <c r="L236" s="112"/>
      <c r="M236" s="109" t="s">
        <v>2025</v>
      </c>
      <c r="N236" s="109"/>
      <c r="O236" s="110" t="s">
        <v>1722</v>
      </c>
      <c r="P236" s="110" t="s">
        <v>1653</v>
      </c>
      <c r="Q236" s="360"/>
      <c r="R236" s="373" t="s">
        <v>1687</v>
      </c>
      <c r="S236" s="116" t="s">
        <v>2026</v>
      </c>
      <c r="T236" s="209" t="s">
        <v>1974</v>
      </c>
      <c r="U236" s="331"/>
      <c r="V236" s="159"/>
      <c r="W236" s="159"/>
      <c r="X236" s="159"/>
      <c r="Y236" s="159"/>
      <c r="Z236" s="159"/>
      <c r="AA236" s="159"/>
      <c r="AB236" s="159"/>
      <c r="AC236" s="159"/>
      <c r="AD236" s="159"/>
      <c r="AE236" s="159"/>
      <c r="AF236" s="159"/>
      <c r="AG236" s="159"/>
      <c r="AH236" s="159"/>
      <c r="AI236" s="159"/>
      <c r="AJ236" s="159"/>
      <c r="AK236" s="159"/>
      <c r="AL236" s="159"/>
      <c r="AM236" s="159"/>
      <c r="AN236" s="159"/>
      <c r="AO236" s="159"/>
      <c r="AP236" s="159"/>
      <c r="AQ236" s="159"/>
      <c r="AR236" s="159"/>
      <c r="AS236" s="176"/>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59"/>
      <c r="BS236" s="159"/>
      <c r="BT236" s="159"/>
      <c r="BU236" s="159"/>
      <c r="BV236" s="159"/>
      <c r="BW236" s="159"/>
      <c r="BX236" s="159"/>
      <c r="BY236" s="159"/>
      <c r="BZ236" s="159"/>
      <c r="CA236" s="159"/>
      <c r="CB236" s="159"/>
      <c r="CC236" s="159"/>
      <c r="CD236" s="159"/>
      <c r="CE236" s="159"/>
      <c r="CF236" s="159"/>
      <c r="CG236" s="159"/>
      <c r="CH236" s="159"/>
      <c r="CI236" s="159"/>
      <c r="CJ236" s="159"/>
      <c r="CK236" s="159"/>
      <c r="CL236" s="159"/>
      <c r="CM236" s="159"/>
      <c r="CN236" s="159"/>
      <c r="CO236" s="159"/>
      <c r="CP236" s="174"/>
      <c r="CQ236" s="174"/>
      <c r="CR236" s="174"/>
      <c r="CS236" s="174"/>
      <c r="CT236" s="174"/>
      <c r="CU236" s="174"/>
      <c r="CV236" s="174"/>
      <c r="CW236" s="174"/>
      <c r="CX236" s="174"/>
      <c r="CY236" s="174"/>
      <c r="CZ236" s="174"/>
      <c r="DA236" s="174"/>
      <c r="DB236" s="174"/>
      <c r="DC236" s="174"/>
      <c r="DD236" s="174"/>
      <c r="DE236" s="174"/>
      <c r="DF236" s="174"/>
      <c r="DG236" s="174"/>
      <c r="DH236" s="174"/>
      <c r="DI236" s="174"/>
      <c r="DJ236" s="174"/>
      <c r="DK236" s="174"/>
      <c r="DL236" s="174"/>
      <c r="DM236" s="174"/>
    </row>
    <row r="237" spans="2:117">
      <c r="B237" s="14"/>
      <c r="C237" s="109" t="s">
        <v>1968</v>
      </c>
      <c r="D237" s="109">
        <f t="shared" si="16"/>
        <v>46</v>
      </c>
      <c r="E237" s="109">
        <f t="shared" si="17"/>
        <v>43</v>
      </c>
      <c r="F237" s="109">
        <v>4</v>
      </c>
      <c r="G237" s="109" t="s">
        <v>1829</v>
      </c>
      <c r="H237" s="110" t="s">
        <v>1672</v>
      </c>
      <c r="I237" s="109" t="s">
        <v>2027</v>
      </c>
      <c r="J237" s="111" t="s">
        <v>1970</v>
      </c>
      <c r="K237" s="112"/>
      <c r="L237" s="112"/>
      <c r="M237" s="109" t="s">
        <v>2028</v>
      </c>
      <c r="N237" s="109"/>
      <c r="O237" s="117" t="s">
        <v>2029</v>
      </c>
      <c r="P237" s="110" t="s">
        <v>1653</v>
      </c>
      <c r="Q237" s="360"/>
      <c r="R237" s="373" t="s">
        <v>1687</v>
      </c>
      <c r="S237" s="116" t="s">
        <v>2030</v>
      </c>
      <c r="T237" s="209" t="s">
        <v>1974</v>
      </c>
      <c r="U237" s="331"/>
      <c r="V237" s="159"/>
      <c r="W237" s="159"/>
      <c r="X237" s="159"/>
      <c r="Y237" s="159"/>
      <c r="Z237" s="159"/>
      <c r="AA237" s="159"/>
      <c r="AB237" s="159"/>
      <c r="AC237" s="159"/>
      <c r="AD237" s="159"/>
      <c r="AE237" s="159"/>
      <c r="AF237" s="159"/>
      <c r="AG237" s="159"/>
      <c r="AH237" s="159"/>
      <c r="AI237" s="159"/>
      <c r="AJ237" s="159"/>
      <c r="AK237" s="159"/>
      <c r="AL237" s="159"/>
      <c r="AM237" s="159"/>
      <c r="AN237" s="159"/>
      <c r="AO237" s="159"/>
      <c r="AP237" s="159"/>
      <c r="AQ237" s="159"/>
      <c r="AR237" s="159"/>
      <c r="AS237" s="176"/>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59"/>
      <c r="BS237" s="159"/>
      <c r="BT237" s="159"/>
      <c r="BU237" s="159"/>
      <c r="BV237" s="159"/>
      <c r="BW237" s="159"/>
      <c r="BX237" s="159"/>
      <c r="BY237" s="159"/>
      <c r="BZ237" s="159"/>
      <c r="CA237" s="159"/>
      <c r="CB237" s="159"/>
      <c r="CC237" s="159"/>
      <c r="CD237" s="159"/>
      <c r="CE237" s="159"/>
      <c r="CF237" s="159"/>
      <c r="CG237" s="159"/>
      <c r="CH237" s="159"/>
      <c r="CI237" s="159"/>
      <c r="CJ237" s="159"/>
      <c r="CK237" s="159"/>
      <c r="CL237" s="159"/>
      <c r="CM237" s="159"/>
      <c r="CN237" s="159"/>
      <c r="CO237" s="159"/>
      <c r="CP237" s="174"/>
      <c r="CQ237" s="174"/>
      <c r="CR237" s="174"/>
      <c r="CS237" s="174"/>
      <c r="CT237" s="174"/>
      <c r="CU237" s="174"/>
      <c r="CV237" s="174"/>
      <c r="CW237" s="174"/>
      <c r="CX237" s="174"/>
      <c r="CY237" s="174"/>
      <c r="CZ237" s="174"/>
      <c r="DA237" s="174"/>
      <c r="DB237" s="174"/>
      <c r="DC237" s="174"/>
      <c r="DD237" s="174"/>
      <c r="DE237" s="174"/>
      <c r="DF237" s="174"/>
      <c r="DG237" s="174"/>
      <c r="DH237" s="174"/>
      <c r="DI237" s="174"/>
      <c r="DJ237" s="174"/>
      <c r="DK237" s="174"/>
      <c r="DL237" s="174"/>
      <c r="DM237" s="174"/>
    </row>
    <row r="238" spans="2:117">
      <c r="B238" s="14"/>
      <c r="C238" s="109" t="s">
        <v>1968</v>
      </c>
      <c r="D238" s="109">
        <f t="shared" si="16"/>
        <v>47</v>
      </c>
      <c r="E238" s="109">
        <f t="shared" si="17"/>
        <v>47</v>
      </c>
      <c r="F238" s="109">
        <v>1</v>
      </c>
      <c r="G238" s="109" t="s">
        <v>1829</v>
      </c>
      <c r="H238" s="110" t="s">
        <v>1672</v>
      </c>
      <c r="I238" s="109" t="s">
        <v>2031</v>
      </c>
      <c r="J238" s="111" t="s">
        <v>1970</v>
      </c>
      <c r="K238" s="112"/>
      <c r="L238" s="112"/>
      <c r="M238" s="109" t="s">
        <v>2032</v>
      </c>
      <c r="N238" s="109"/>
      <c r="O238" s="117" t="s">
        <v>1719</v>
      </c>
      <c r="P238" s="110" t="s">
        <v>1653</v>
      </c>
      <c r="Q238" s="360"/>
      <c r="R238" s="373" t="s">
        <v>1687</v>
      </c>
      <c r="S238" s="116" t="s">
        <v>2033</v>
      </c>
      <c r="T238" s="209" t="s">
        <v>1974</v>
      </c>
      <c r="U238" s="331"/>
      <c r="V238" s="159"/>
      <c r="W238" s="159"/>
      <c r="X238" s="159"/>
      <c r="Y238" s="159"/>
      <c r="Z238" s="159"/>
      <c r="AA238" s="159"/>
      <c r="AB238" s="159"/>
      <c r="AC238" s="159"/>
      <c r="AD238" s="159"/>
      <c r="AE238" s="159"/>
      <c r="AF238" s="159"/>
      <c r="AG238" s="159"/>
      <c r="AH238" s="159"/>
      <c r="AI238" s="159"/>
      <c r="AJ238" s="159"/>
      <c r="AK238" s="159"/>
      <c r="AL238" s="159"/>
      <c r="AM238" s="159"/>
      <c r="AN238" s="159"/>
      <c r="AO238" s="159"/>
      <c r="AP238" s="159"/>
      <c r="AQ238" s="159"/>
      <c r="AR238" s="159"/>
      <c r="AS238" s="176"/>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59"/>
      <c r="BS238" s="159"/>
      <c r="BT238" s="159"/>
      <c r="BU238" s="159"/>
      <c r="BV238" s="159"/>
      <c r="BW238" s="159"/>
      <c r="BX238" s="159"/>
      <c r="BY238" s="159"/>
      <c r="BZ238" s="159"/>
      <c r="CA238" s="159"/>
      <c r="CB238" s="159"/>
      <c r="CC238" s="159"/>
      <c r="CD238" s="159"/>
      <c r="CE238" s="159"/>
      <c r="CF238" s="159"/>
      <c r="CG238" s="159"/>
      <c r="CH238" s="159"/>
      <c r="CI238" s="159"/>
      <c r="CJ238" s="159"/>
      <c r="CK238" s="159"/>
      <c r="CL238" s="159"/>
      <c r="CM238" s="159"/>
      <c r="CN238" s="159"/>
      <c r="CO238" s="159"/>
      <c r="CP238" s="174"/>
      <c r="CQ238" s="174"/>
      <c r="CR238" s="174"/>
      <c r="CS238" s="174"/>
      <c r="CT238" s="174"/>
      <c r="CU238" s="174"/>
      <c r="CV238" s="174"/>
      <c r="CW238" s="174"/>
      <c r="CX238" s="174"/>
      <c r="CY238" s="174"/>
      <c r="CZ238" s="174"/>
      <c r="DA238" s="174"/>
      <c r="DB238" s="174"/>
      <c r="DC238" s="174"/>
      <c r="DD238" s="174"/>
      <c r="DE238" s="174"/>
      <c r="DF238" s="174"/>
      <c r="DG238" s="174"/>
      <c r="DH238" s="174"/>
      <c r="DI238" s="174"/>
      <c r="DJ238" s="174"/>
      <c r="DK238" s="174"/>
      <c r="DL238" s="174"/>
      <c r="DM238" s="174"/>
    </row>
    <row r="239" spans="2:117">
      <c r="B239" s="14"/>
      <c r="C239" s="109" t="s">
        <v>1968</v>
      </c>
      <c r="D239" s="109">
        <f t="shared" si="16"/>
        <v>49</v>
      </c>
      <c r="E239" s="109">
        <f t="shared" si="17"/>
        <v>48</v>
      </c>
      <c r="F239" s="109">
        <v>2</v>
      </c>
      <c r="G239" s="109" t="s">
        <v>1829</v>
      </c>
      <c r="H239" s="110" t="s">
        <v>1672</v>
      </c>
      <c r="I239" s="109" t="s">
        <v>2034</v>
      </c>
      <c r="J239" s="111" t="s">
        <v>1970</v>
      </c>
      <c r="K239" s="112"/>
      <c r="L239" s="112"/>
      <c r="M239" s="109" t="s">
        <v>2035</v>
      </c>
      <c r="N239" s="109"/>
      <c r="O239" s="34" t="s">
        <v>1725</v>
      </c>
      <c r="P239" s="110" t="s">
        <v>1653</v>
      </c>
      <c r="Q239" s="360"/>
      <c r="R239" s="373" t="s">
        <v>1687</v>
      </c>
      <c r="S239" s="116" t="s">
        <v>2036</v>
      </c>
      <c r="T239" s="209" t="s">
        <v>1974</v>
      </c>
      <c r="U239" s="331"/>
      <c r="V239" s="159"/>
      <c r="W239" s="159"/>
      <c r="X239" s="159"/>
      <c r="Y239" s="159"/>
      <c r="Z239" s="159"/>
      <c r="AA239" s="159"/>
      <c r="AB239" s="159"/>
      <c r="AC239" s="159"/>
      <c r="AD239" s="159"/>
      <c r="AE239" s="159"/>
      <c r="AF239" s="159"/>
      <c r="AG239" s="159"/>
      <c r="AH239" s="159"/>
      <c r="AI239" s="159"/>
      <c r="AJ239" s="159"/>
      <c r="AK239" s="159"/>
      <c r="AL239" s="159"/>
      <c r="AM239" s="159"/>
      <c r="AN239" s="159"/>
      <c r="AO239" s="159"/>
      <c r="AP239" s="159"/>
      <c r="AQ239" s="159"/>
      <c r="AR239" s="159"/>
      <c r="AS239" s="176"/>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59"/>
      <c r="BS239" s="159"/>
      <c r="BT239" s="159"/>
      <c r="BU239" s="159"/>
      <c r="BV239" s="159"/>
      <c r="BW239" s="159"/>
      <c r="BX239" s="159"/>
      <c r="BY239" s="159"/>
      <c r="BZ239" s="159"/>
      <c r="CA239" s="159"/>
      <c r="CB239" s="159"/>
      <c r="CC239" s="159"/>
      <c r="CD239" s="159"/>
      <c r="CE239" s="159"/>
      <c r="CF239" s="159"/>
      <c r="CG239" s="159"/>
      <c r="CH239" s="159"/>
      <c r="CI239" s="159"/>
      <c r="CJ239" s="159"/>
      <c r="CK239" s="159"/>
      <c r="CL239" s="159"/>
      <c r="CM239" s="159"/>
      <c r="CN239" s="159"/>
      <c r="CO239" s="159"/>
      <c r="CP239" s="174"/>
      <c r="CQ239" s="174"/>
      <c r="CR239" s="174"/>
      <c r="CS239" s="174"/>
      <c r="CT239" s="174"/>
      <c r="CU239" s="174"/>
      <c r="CV239" s="174"/>
      <c r="CW239" s="174"/>
      <c r="CX239" s="174"/>
      <c r="CY239" s="174"/>
      <c r="CZ239" s="174"/>
      <c r="DA239" s="174"/>
      <c r="DB239" s="174"/>
      <c r="DC239" s="174"/>
      <c r="DD239" s="174"/>
      <c r="DE239" s="174"/>
      <c r="DF239" s="174"/>
      <c r="DG239" s="174"/>
      <c r="DH239" s="174"/>
      <c r="DI239" s="174"/>
      <c r="DJ239" s="174"/>
      <c r="DK239" s="174"/>
      <c r="DL239" s="174"/>
      <c r="DM239" s="174"/>
    </row>
    <row r="240" spans="2:117">
      <c r="B240" s="14"/>
      <c r="C240" s="109" t="s">
        <v>1968</v>
      </c>
      <c r="D240" s="109">
        <f t="shared" si="16"/>
        <v>52</v>
      </c>
      <c r="E240" s="109">
        <f t="shared" si="17"/>
        <v>50</v>
      </c>
      <c r="F240" s="109">
        <v>3</v>
      </c>
      <c r="G240" s="109" t="s">
        <v>1829</v>
      </c>
      <c r="H240" s="110" t="s">
        <v>1672</v>
      </c>
      <c r="I240" s="109" t="s">
        <v>2037</v>
      </c>
      <c r="J240" s="111" t="s">
        <v>1970</v>
      </c>
      <c r="K240" s="112"/>
      <c r="L240" s="112"/>
      <c r="M240" s="109" t="s">
        <v>2038</v>
      </c>
      <c r="N240" s="109"/>
      <c r="O240" s="110" t="s">
        <v>2039</v>
      </c>
      <c r="P240" s="110"/>
      <c r="Q240" s="360"/>
      <c r="R240" s="373" t="s">
        <v>1687</v>
      </c>
      <c r="S240" s="116" t="s">
        <v>2040</v>
      </c>
      <c r="T240" s="209" t="s">
        <v>1974</v>
      </c>
      <c r="U240" s="331"/>
      <c r="V240" s="159"/>
      <c r="W240" s="159"/>
      <c r="X240" s="159"/>
      <c r="Y240" s="159"/>
      <c r="Z240" s="159"/>
      <c r="AA240" s="159"/>
      <c r="AB240" s="159"/>
      <c r="AC240" s="159"/>
      <c r="AD240" s="159"/>
      <c r="AE240" s="159"/>
      <c r="AF240" s="159"/>
      <c r="AG240" s="159"/>
      <c r="AH240" s="159"/>
      <c r="AI240" s="159"/>
      <c r="AJ240" s="159"/>
      <c r="AK240" s="159"/>
      <c r="AL240" s="159"/>
      <c r="AM240" s="159"/>
      <c r="AN240" s="159"/>
      <c r="AO240" s="159"/>
      <c r="AP240" s="159"/>
      <c r="AQ240" s="159"/>
      <c r="AR240" s="159"/>
      <c r="AS240" s="176"/>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59"/>
      <c r="BS240" s="159"/>
      <c r="BT240" s="159"/>
      <c r="BU240" s="159"/>
      <c r="BV240" s="159"/>
      <c r="BW240" s="159"/>
      <c r="BX240" s="159"/>
      <c r="BY240" s="159"/>
      <c r="BZ240" s="159"/>
      <c r="CA240" s="159"/>
      <c r="CB240" s="159"/>
      <c r="CC240" s="159"/>
      <c r="CD240" s="159"/>
      <c r="CE240" s="159"/>
      <c r="CF240" s="159"/>
      <c r="CG240" s="159"/>
      <c r="CH240" s="159"/>
      <c r="CI240" s="159"/>
      <c r="CJ240" s="159"/>
      <c r="CK240" s="159"/>
      <c r="CL240" s="159"/>
      <c r="CM240" s="159"/>
      <c r="CN240" s="159"/>
      <c r="CO240" s="159"/>
      <c r="CP240" s="174"/>
      <c r="CQ240" s="174"/>
      <c r="CR240" s="174"/>
      <c r="CS240" s="174"/>
      <c r="CT240" s="174"/>
      <c r="CU240" s="174"/>
      <c r="CV240" s="174"/>
      <c r="CW240" s="174"/>
      <c r="CX240" s="174"/>
      <c r="CY240" s="174"/>
      <c r="CZ240" s="174"/>
      <c r="DA240" s="174"/>
      <c r="DB240" s="174"/>
      <c r="DC240" s="174"/>
      <c r="DD240" s="174"/>
      <c r="DE240" s="174"/>
      <c r="DF240" s="174"/>
      <c r="DG240" s="174"/>
      <c r="DH240" s="174"/>
      <c r="DI240" s="174"/>
      <c r="DJ240" s="174"/>
      <c r="DK240" s="174"/>
      <c r="DL240" s="174"/>
      <c r="DM240" s="174"/>
    </row>
    <row r="241" spans="2:117">
      <c r="B241" s="14"/>
      <c r="C241" s="109" t="s">
        <v>1968</v>
      </c>
      <c r="D241" s="109">
        <f>E241+F241-1</f>
        <v>54</v>
      </c>
      <c r="E241" s="109">
        <f t="shared" si="17"/>
        <v>53</v>
      </c>
      <c r="F241" s="109">
        <v>2</v>
      </c>
      <c r="G241" s="109" t="s">
        <v>1829</v>
      </c>
      <c r="H241" s="110" t="s">
        <v>1672</v>
      </c>
      <c r="I241" s="109" t="s">
        <v>2041</v>
      </c>
      <c r="J241" s="111" t="s">
        <v>1970</v>
      </c>
      <c r="K241" s="112"/>
      <c r="L241" s="112"/>
      <c r="M241" s="109" t="s">
        <v>2042</v>
      </c>
      <c r="N241" s="109"/>
      <c r="O241" s="110" t="s">
        <v>2005</v>
      </c>
      <c r="P241" s="110" t="s">
        <v>1653</v>
      </c>
      <c r="Q241" s="360"/>
      <c r="R241" s="373" t="s">
        <v>1687</v>
      </c>
      <c r="S241" s="116" t="s">
        <v>2043</v>
      </c>
      <c r="T241" s="209" t="s">
        <v>1974</v>
      </c>
      <c r="U241" s="331"/>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76"/>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59"/>
      <c r="BS241" s="159"/>
      <c r="BT241" s="159"/>
      <c r="BU241" s="159"/>
      <c r="BV241" s="159"/>
      <c r="BW241" s="159"/>
      <c r="BX241" s="159"/>
      <c r="BY241" s="159"/>
      <c r="BZ241" s="159"/>
      <c r="CA241" s="159"/>
      <c r="CB241" s="159"/>
      <c r="CC241" s="159"/>
      <c r="CD241" s="159"/>
      <c r="CE241" s="159"/>
      <c r="CF241" s="159"/>
      <c r="CG241" s="159"/>
      <c r="CH241" s="159"/>
      <c r="CI241" s="159"/>
      <c r="CJ241" s="159"/>
      <c r="CK241" s="159"/>
      <c r="CL241" s="159"/>
      <c r="CM241" s="159"/>
      <c r="CN241" s="159"/>
      <c r="CO241" s="159"/>
      <c r="CP241" s="174"/>
      <c r="CQ241" s="174"/>
      <c r="CR241" s="174"/>
      <c r="CS241" s="174"/>
      <c r="CT241" s="174"/>
      <c r="CU241" s="174"/>
      <c r="CV241" s="174"/>
      <c r="CW241" s="174"/>
      <c r="CX241" s="174"/>
      <c r="CY241" s="174"/>
      <c r="CZ241" s="174"/>
      <c r="DA241" s="174"/>
      <c r="DB241" s="174"/>
      <c r="DC241" s="174"/>
      <c r="DD241" s="174"/>
      <c r="DE241" s="174"/>
      <c r="DF241" s="174"/>
      <c r="DG241" s="174"/>
      <c r="DH241" s="174"/>
      <c r="DI241" s="174"/>
      <c r="DJ241" s="174"/>
      <c r="DK241" s="174"/>
      <c r="DL241" s="174"/>
      <c r="DM241" s="174"/>
    </row>
    <row r="242" spans="2:117">
      <c r="B242" s="14"/>
      <c r="C242" s="109" t="s">
        <v>1968</v>
      </c>
      <c r="D242" s="109">
        <f t="shared" ref="D242:D260" si="18">E242+F242-1</f>
        <v>55</v>
      </c>
      <c r="E242" s="109">
        <f t="shared" si="17"/>
        <v>55</v>
      </c>
      <c r="F242" s="109">
        <v>1</v>
      </c>
      <c r="G242" s="109" t="s">
        <v>1829</v>
      </c>
      <c r="H242" s="110" t="s">
        <v>1672</v>
      </c>
      <c r="I242" s="109" t="s">
        <v>2044</v>
      </c>
      <c r="J242" s="111" t="s">
        <v>1970</v>
      </c>
      <c r="K242" s="112"/>
      <c r="L242" s="112"/>
      <c r="M242" s="109" t="s">
        <v>2045</v>
      </c>
      <c r="N242" s="109"/>
      <c r="O242" s="110" t="s">
        <v>1722</v>
      </c>
      <c r="P242" s="110" t="s">
        <v>1653</v>
      </c>
      <c r="Q242" s="360"/>
      <c r="R242" s="373" t="s">
        <v>1687</v>
      </c>
      <c r="S242" s="116" t="s">
        <v>2046</v>
      </c>
      <c r="T242" s="209" t="s">
        <v>1974</v>
      </c>
      <c r="U242" s="331"/>
      <c r="V242" s="159"/>
      <c r="W242" s="159"/>
      <c r="X242" s="159"/>
      <c r="Y242" s="159"/>
      <c r="Z242" s="159"/>
      <c r="AA242" s="159"/>
      <c r="AB242" s="159"/>
      <c r="AC242" s="159"/>
      <c r="AD242" s="159"/>
      <c r="AE242" s="159"/>
      <c r="AF242" s="159"/>
      <c r="AG242" s="159"/>
      <c r="AH242" s="159"/>
      <c r="AI242" s="159"/>
      <c r="AJ242" s="159"/>
      <c r="AK242" s="159"/>
      <c r="AL242" s="159"/>
      <c r="AM242" s="159"/>
      <c r="AN242" s="159"/>
      <c r="AO242" s="159"/>
      <c r="AP242" s="159"/>
      <c r="AQ242" s="159"/>
      <c r="AR242" s="159"/>
      <c r="AS242" s="176"/>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59"/>
      <c r="BS242" s="159"/>
      <c r="BT242" s="159"/>
      <c r="BU242" s="159"/>
      <c r="BV242" s="159"/>
      <c r="BW242" s="159"/>
      <c r="BX242" s="159"/>
      <c r="BY242" s="159"/>
      <c r="BZ242" s="159"/>
      <c r="CA242" s="159"/>
      <c r="CB242" s="159"/>
      <c r="CC242" s="159"/>
      <c r="CD242" s="159"/>
      <c r="CE242" s="159"/>
      <c r="CF242" s="159"/>
      <c r="CG242" s="159"/>
      <c r="CH242" s="159"/>
      <c r="CI242" s="159"/>
      <c r="CJ242" s="159"/>
      <c r="CK242" s="159"/>
      <c r="CL242" s="159"/>
      <c r="CM242" s="159"/>
      <c r="CN242" s="159"/>
      <c r="CO242" s="159"/>
      <c r="CP242" s="174"/>
      <c r="CQ242" s="174"/>
      <c r="CR242" s="174"/>
      <c r="CS242" s="174"/>
      <c r="CT242" s="174"/>
      <c r="CU242" s="174"/>
      <c r="CV242" s="174"/>
      <c r="CW242" s="174"/>
      <c r="CX242" s="174"/>
      <c r="CY242" s="174"/>
      <c r="CZ242" s="174"/>
      <c r="DA242" s="174"/>
      <c r="DB242" s="174"/>
      <c r="DC242" s="174"/>
      <c r="DD242" s="174"/>
      <c r="DE242" s="174"/>
      <c r="DF242" s="174"/>
      <c r="DG242" s="174"/>
      <c r="DH242" s="174"/>
      <c r="DI242" s="174"/>
      <c r="DJ242" s="174"/>
      <c r="DK242" s="174"/>
      <c r="DL242" s="174"/>
      <c r="DM242" s="174"/>
    </row>
    <row r="243" spans="2:117">
      <c r="B243" s="14"/>
      <c r="C243" s="109" t="s">
        <v>1968</v>
      </c>
      <c r="D243" s="109">
        <f t="shared" si="18"/>
        <v>60</v>
      </c>
      <c r="E243" s="109">
        <f t="shared" si="17"/>
        <v>56</v>
      </c>
      <c r="F243" s="109">
        <v>5</v>
      </c>
      <c r="G243" s="109" t="s">
        <v>1829</v>
      </c>
      <c r="H243" s="110" t="s">
        <v>1672</v>
      </c>
      <c r="I243" s="109" t="s">
        <v>2047</v>
      </c>
      <c r="J243" s="111" t="s">
        <v>1970</v>
      </c>
      <c r="K243" s="112"/>
      <c r="L243" s="112"/>
      <c r="M243" s="109" t="s">
        <v>2048</v>
      </c>
      <c r="N243" s="109"/>
      <c r="O243" s="110" t="s">
        <v>2049</v>
      </c>
      <c r="P243" s="110" t="s">
        <v>1653</v>
      </c>
      <c r="Q243" s="359"/>
      <c r="R243" s="373" t="s">
        <v>1687</v>
      </c>
      <c r="S243" s="115" t="s">
        <v>2050</v>
      </c>
      <c r="T243" s="209" t="s">
        <v>1974</v>
      </c>
      <c r="U243" s="331"/>
      <c r="V243" s="159"/>
      <c r="W243" s="159"/>
      <c r="X243" s="159"/>
      <c r="Y243" s="159"/>
      <c r="Z243" s="159"/>
      <c r="AA243" s="159"/>
      <c r="AB243" s="159"/>
      <c r="AC243" s="159"/>
      <c r="AD243" s="159"/>
      <c r="AE243" s="159"/>
      <c r="AF243" s="159"/>
      <c r="AG243" s="159"/>
      <c r="AH243" s="159"/>
      <c r="AI243" s="159"/>
      <c r="AJ243" s="159"/>
      <c r="AK243" s="159"/>
      <c r="AL243" s="159"/>
      <c r="AM243" s="159"/>
      <c r="AN243" s="159"/>
      <c r="AO243" s="159"/>
      <c r="AP243" s="159"/>
      <c r="AQ243" s="159"/>
      <c r="AR243" s="159"/>
      <c r="AS243" s="176"/>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59"/>
      <c r="BS243" s="159"/>
      <c r="BT243" s="159"/>
      <c r="BU243" s="159"/>
      <c r="BV243" s="159"/>
      <c r="BW243" s="159"/>
      <c r="BX243" s="159"/>
      <c r="BY243" s="159"/>
      <c r="BZ243" s="159"/>
      <c r="CA243" s="159"/>
      <c r="CB243" s="159"/>
      <c r="CC243" s="159"/>
      <c r="CD243" s="159"/>
      <c r="CE243" s="159"/>
      <c r="CF243" s="159"/>
      <c r="CG243" s="159"/>
      <c r="CH243" s="159"/>
      <c r="CI243" s="159"/>
      <c r="CJ243" s="159"/>
      <c r="CK243" s="159"/>
      <c r="CL243" s="159"/>
      <c r="CM243" s="159"/>
      <c r="CN243" s="159"/>
      <c r="CO243" s="159"/>
      <c r="CP243" s="174"/>
      <c r="CQ243" s="174"/>
      <c r="CR243" s="174"/>
      <c r="CS243" s="174"/>
      <c r="CT243" s="174"/>
      <c r="CU243" s="174"/>
      <c r="CV243" s="174"/>
      <c r="CW243" s="174"/>
      <c r="CX243" s="174"/>
      <c r="CY243" s="174"/>
      <c r="CZ243" s="174"/>
      <c r="DA243" s="174"/>
      <c r="DB243" s="174"/>
      <c r="DC243" s="174"/>
      <c r="DD243" s="174"/>
      <c r="DE243" s="174"/>
      <c r="DF243" s="174"/>
      <c r="DG243" s="174"/>
      <c r="DH243" s="174"/>
      <c r="DI243" s="174"/>
      <c r="DJ243" s="174"/>
      <c r="DK243" s="174"/>
      <c r="DL243" s="174"/>
      <c r="DM243" s="174"/>
    </row>
    <row r="244" spans="2:117">
      <c r="B244" s="14"/>
      <c r="C244" s="109" t="s">
        <v>1968</v>
      </c>
      <c r="D244" s="109">
        <f t="shared" si="18"/>
        <v>63</v>
      </c>
      <c r="E244" s="109">
        <f t="shared" si="17"/>
        <v>61</v>
      </c>
      <c r="F244" s="109">
        <v>3</v>
      </c>
      <c r="G244" s="109" t="s">
        <v>1829</v>
      </c>
      <c r="H244" s="110" t="s">
        <v>1672</v>
      </c>
      <c r="I244" s="109" t="s">
        <v>2051</v>
      </c>
      <c r="J244" s="111" t="s">
        <v>1970</v>
      </c>
      <c r="K244" s="112"/>
      <c r="L244" s="112"/>
      <c r="M244" s="109" t="s">
        <v>2052</v>
      </c>
      <c r="N244" s="109"/>
      <c r="O244" s="110" t="s">
        <v>2016</v>
      </c>
      <c r="P244" s="110" t="s">
        <v>1653</v>
      </c>
      <c r="Q244" s="360"/>
      <c r="R244" s="373" t="s">
        <v>1687</v>
      </c>
      <c r="S244" s="116" t="s">
        <v>2053</v>
      </c>
      <c r="T244" s="209" t="s">
        <v>1974</v>
      </c>
      <c r="U244" s="331"/>
      <c r="V244" s="159"/>
      <c r="W244" s="159"/>
      <c r="X244" s="159"/>
      <c r="Y244" s="159"/>
      <c r="Z244" s="159"/>
      <c r="AA244" s="159"/>
      <c r="AB244" s="159"/>
      <c r="AC244" s="159"/>
      <c r="AD244" s="159"/>
      <c r="AE244" s="159"/>
      <c r="AF244" s="159"/>
      <c r="AG244" s="159"/>
      <c r="AH244" s="159"/>
      <c r="AI244" s="159"/>
      <c r="AJ244" s="159"/>
      <c r="AK244" s="159"/>
      <c r="AL244" s="159"/>
      <c r="AM244" s="159"/>
      <c r="AN244" s="159"/>
      <c r="AO244" s="159"/>
      <c r="AP244" s="159"/>
      <c r="AQ244" s="159"/>
      <c r="AR244" s="159"/>
      <c r="AS244" s="176"/>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59"/>
      <c r="BS244" s="159"/>
      <c r="BT244" s="159"/>
      <c r="BU244" s="159"/>
      <c r="BV244" s="159"/>
      <c r="BW244" s="159"/>
      <c r="BX244" s="159"/>
      <c r="BY244" s="159"/>
      <c r="BZ244" s="159"/>
      <c r="CA244" s="159"/>
      <c r="CB244" s="159"/>
      <c r="CC244" s="159"/>
      <c r="CD244" s="159"/>
      <c r="CE244" s="159"/>
      <c r="CF244" s="159"/>
      <c r="CG244" s="159"/>
      <c r="CH244" s="159"/>
      <c r="CI244" s="159"/>
      <c r="CJ244" s="159"/>
      <c r="CK244" s="159"/>
      <c r="CL244" s="159"/>
      <c r="CM244" s="159"/>
      <c r="CN244" s="159"/>
      <c r="CO244" s="159"/>
      <c r="CP244" s="174"/>
      <c r="CQ244" s="174"/>
      <c r="CR244" s="174"/>
      <c r="CS244" s="174"/>
      <c r="CT244" s="174"/>
      <c r="CU244" s="174"/>
      <c r="CV244" s="174"/>
      <c r="CW244" s="174"/>
      <c r="CX244" s="174"/>
      <c r="CY244" s="174"/>
      <c r="CZ244" s="174"/>
      <c r="DA244" s="174"/>
      <c r="DB244" s="174"/>
      <c r="DC244" s="174"/>
      <c r="DD244" s="174"/>
      <c r="DE244" s="174"/>
      <c r="DF244" s="174"/>
      <c r="DG244" s="174"/>
      <c r="DH244" s="174"/>
      <c r="DI244" s="174"/>
      <c r="DJ244" s="174"/>
      <c r="DK244" s="174"/>
      <c r="DL244" s="174"/>
      <c r="DM244" s="174"/>
    </row>
    <row r="245" spans="2:117">
      <c r="B245" s="14"/>
      <c r="C245" s="109" t="s">
        <v>1968</v>
      </c>
      <c r="D245" s="109">
        <f t="shared" si="18"/>
        <v>66</v>
      </c>
      <c r="E245" s="109">
        <f t="shared" si="17"/>
        <v>64</v>
      </c>
      <c r="F245" s="109">
        <v>3</v>
      </c>
      <c r="G245" s="109" t="s">
        <v>1829</v>
      </c>
      <c r="H245" s="110" t="s">
        <v>1672</v>
      </c>
      <c r="I245" s="109" t="s">
        <v>2054</v>
      </c>
      <c r="J245" s="111" t="s">
        <v>1970</v>
      </c>
      <c r="K245" s="112"/>
      <c r="L245" s="112"/>
      <c r="M245" s="109" t="s">
        <v>2055</v>
      </c>
      <c r="N245" s="109"/>
      <c r="O245" s="110" t="s">
        <v>1981</v>
      </c>
      <c r="P245" s="110" t="s">
        <v>1653</v>
      </c>
      <c r="Q245" s="360"/>
      <c r="R245" s="373" t="s">
        <v>1687</v>
      </c>
      <c r="S245" s="116" t="s">
        <v>2056</v>
      </c>
      <c r="T245" s="209" t="s">
        <v>1974</v>
      </c>
      <c r="U245" s="331"/>
      <c r="V245" s="159"/>
      <c r="W245" s="159"/>
      <c r="X245" s="159"/>
      <c r="Y245" s="159"/>
      <c r="Z245" s="159"/>
      <c r="AA245" s="159"/>
      <c r="AB245" s="159"/>
      <c r="AC245" s="159"/>
      <c r="AD245" s="159"/>
      <c r="AE245" s="159"/>
      <c r="AF245" s="159"/>
      <c r="AG245" s="159"/>
      <c r="AH245" s="159"/>
      <c r="AI245" s="159"/>
      <c r="AJ245" s="159"/>
      <c r="AK245" s="159"/>
      <c r="AL245" s="159"/>
      <c r="AM245" s="159"/>
      <c r="AN245" s="159"/>
      <c r="AO245" s="159"/>
      <c r="AP245" s="159"/>
      <c r="AQ245" s="159"/>
      <c r="AR245" s="159"/>
      <c r="AS245" s="176"/>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59"/>
      <c r="BS245" s="159"/>
      <c r="BT245" s="159"/>
      <c r="BU245" s="159"/>
      <c r="BV245" s="159"/>
      <c r="BW245" s="159"/>
      <c r="BX245" s="159"/>
      <c r="BY245" s="159"/>
      <c r="BZ245" s="159"/>
      <c r="CA245" s="159"/>
      <c r="CB245" s="159"/>
      <c r="CC245" s="159"/>
      <c r="CD245" s="159"/>
      <c r="CE245" s="159"/>
      <c r="CF245" s="159"/>
      <c r="CG245" s="159"/>
      <c r="CH245" s="159"/>
      <c r="CI245" s="159"/>
      <c r="CJ245" s="159"/>
      <c r="CK245" s="159"/>
      <c r="CL245" s="159"/>
      <c r="CM245" s="159"/>
      <c r="CN245" s="159"/>
      <c r="CO245" s="159"/>
      <c r="CP245" s="174"/>
      <c r="CQ245" s="174"/>
      <c r="CR245" s="174"/>
      <c r="CS245" s="174"/>
      <c r="CT245" s="174"/>
      <c r="CU245" s="174"/>
      <c r="CV245" s="174"/>
      <c r="CW245" s="174"/>
      <c r="CX245" s="174"/>
      <c r="CY245" s="174"/>
      <c r="CZ245" s="174"/>
      <c r="DA245" s="174"/>
      <c r="DB245" s="174"/>
      <c r="DC245" s="174"/>
      <c r="DD245" s="174"/>
      <c r="DE245" s="174"/>
      <c r="DF245" s="174"/>
      <c r="DG245" s="174"/>
      <c r="DH245" s="174"/>
      <c r="DI245" s="174"/>
      <c r="DJ245" s="174"/>
      <c r="DK245" s="174"/>
      <c r="DL245" s="174"/>
      <c r="DM245" s="174"/>
    </row>
    <row r="246" spans="2:117">
      <c r="B246" s="14"/>
      <c r="C246" s="109" t="s">
        <v>1968</v>
      </c>
      <c r="D246" s="109">
        <f t="shared" si="18"/>
        <v>69</v>
      </c>
      <c r="E246" s="109">
        <f t="shared" si="17"/>
        <v>67</v>
      </c>
      <c r="F246" s="109">
        <v>3</v>
      </c>
      <c r="G246" s="109" t="s">
        <v>1829</v>
      </c>
      <c r="H246" s="110" t="s">
        <v>1672</v>
      </c>
      <c r="I246" s="109" t="s">
        <v>2057</v>
      </c>
      <c r="J246" s="111" t="s">
        <v>1970</v>
      </c>
      <c r="K246" s="112"/>
      <c r="L246" s="112"/>
      <c r="M246" s="109" t="s">
        <v>2058</v>
      </c>
      <c r="N246" s="109"/>
      <c r="O246" s="110" t="s">
        <v>1981</v>
      </c>
      <c r="P246" s="110" t="s">
        <v>1653</v>
      </c>
      <c r="Q246" s="360"/>
      <c r="R246" s="373" t="s">
        <v>1687</v>
      </c>
      <c r="S246" s="116" t="s">
        <v>2059</v>
      </c>
      <c r="T246" s="209" t="s">
        <v>1974</v>
      </c>
      <c r="U246" s="331"/>
      <c r="V246" s="159"/>
      <c r="W246" s="159"/>
      <c r="X246" s="159"/>
      <c r="Y246" s="159"/>
      <c r="Z246" s="159"/>
      <c r="AA246" s="159"/>
      <c r="AB246" s="159"/>
      <c r="AC246" s="159"/>
      <c r="AD246" s="159"/>
      <c r="AE246" s="159"/>
      <c r="AF246" s="159"/>
      <c r="AG246" s="159"/>
      <c r="AH246" s="159"/>
      <c r="AI246" s="159"/>
      <c r="AJ246" s="159"/>
      <c r="AK246" s="159"/>
      <c r="AL246" s="159"/>
      <c r="AM246" s="159"/>
      <c r="AN246" s="159"/>
      <c r="AO246" s="159"/>
      <c r="AP246" s="159"/>
      <c r="AQ246" s="159"/>
      <c r="AR246" s="159"/>
      <c r="AS246" s="176"/>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59"/>
      <c r="BS246" s="159"/>
      <c r="BT246" s="159"/>
      <c r="BU246" s="159"/>
      <c r="BV246" s="159"/>
      <c r="BW246" s="159"/>
      <c r="BX246" s="159"/>
      <c r="BY246" s="159"/>
      <c r="BZ246" s="159"/>
      <c r="CA246" s="159"/>
      <c r="CB246" s="159"/>
      <c r="CC246" s="159"/>
      <c r="CD246" s="159"/>
      <c r="CE246" s="159"/>
      <c r="CF246" s="159"/>
      <c r="CG246" s="159"/>
      <c r="CH246" s="159"/>
      <c r="CI246" s="159"/>
      <c r="CJ246" s="159"/>
      <c r="CK246" s="159"/>
      <c r="CL246" s="159"/>
      <c r="CM246" s="159"/>
      <c r="CN246" s="159"/>
      <c r="CO246" s="159"/>
      <c r="CP246" s="174"/>
      <c r="CQ246" s="174"/>
      <c r="CR246" s="174"/>
      <c r="CS246" s="174"/>
      <c r="CT246" s="174"/>
      <c r="CU246" s="174"/>
      <c r="CV246" s="174"/>
      <c r="CW246" s="174"/>
      <c r="CX246" s="174"/>
      <c r="CY246" s="174"/>
      <c r="CZ246" s="174"/>
      <c r="DA246" s="174"/>
      <c r="DB246" s="174"/>
      <c r="DC246" s="174"/>
      <c r="DD246" s="174"/>
      <c r="DE246" s="174"/>
      <c r="DF246" s="174"/>
      <c r="DG246" s="174"/>
      <c r="DH246" s="174"/>
      <c r="DI246" s="174"/>
      <c r="DJ246" s="174"/>
      <c r="DK246" s="174"/>
      <c r="DL246" s="174"/>
      <c r="DM246" s="174"/>
    </row>
    <row r="247" spans="2:117">
      <c r="B247" s="14"/>
      <c r="C247" s="109" t="s">
        <v>1968</v>
      </c>
      <c r="D247" s="109">
        <f t="shared" si="18"/>
        <v>70</v>
      </c>
      <c r="E247" s="109">
        <f t="shared" si="17"/>
        <v>70</v>
      </c>
      <c r="F247" s="109">
        <v>1</v>
      </c>
      <c r="G247" s="109" t="s">
        <v>1829</v>
      </c>
      <c r="H247" s="110" t="s">
        <v>1672</v>
      </c>
      <c r="I247" s="109" t="s">
        <v>2060</v>
      </c>
      <c r="J247" s="111" t="s">
        <v>1970</v>
      </c>
      <c r="K247" s="112"/>
      <c r="L247" s="112"/>
      <c r="M247" s="109" t="s">
        <v>2061</v>
      </c>
      <c r="N247" s="109"/>
      <c r="O247" s="110" t="s">
        <v>1722</v>
      </c>
      <c r="P247" s="110" t="s">
        <v>1653</v>
      </c>
      <c r="Q247" s="360"/>
      <c r="R247" s="373" t="s">
        <v>1687</v>
      </c>
      <c r="S247" s="116" t="s">
        <v>2062</v>
      </c>
      <c r="T247" s="209" t="s">
        <v>1974</v>
      </c>
      <c r="U247" s="331"/>
      <c r="V247" s="159"/>
      <c r="W247" s="159"/>
      <c r="X247" s="159"/>
      <c r="Y247" s="159"/>
      <c r="Z247" s="159"/>
      <c r="AA247" s="159"/>
      <c r="AB247" s="159"/>
      <c r="AC247" s="159"/>
      <c r="AD247" s="159"/>
      <c r="AE247" s="159"/>
      <c r="AF247" s="159"/>
      <c r="AG247" s="159"/>
      <c r="AH247" s="159"/>
      <c r="AI247" s="159"/>
      <c r="AJ247" s="159"/>
      <c r="AK247" s="159"/>
      <c r="AL247" s="159"/>
      <c r="AM247" s="159"/>
      <c r="AN247" s="159"/>
      <c r="AO247" s="159"/>
      <c r="AP247" s="159"/>
      <c r="AQ247" s="159"/>
      <c r="AR247" s="159"/>
      <c r="AS247" s="176"/>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59"/>
      <c r="BS247" s="159"/>
      <c r="BT247" s="159"/>
      <c r="BU247" s="159"/>
      <c r="BV247" s="159"/>
      <c r="BW247" s="159"/>
      <c r="BX247" s="159"/>
      <c r="BY247" s="159"/>
      <c r="BZ247" s="159"/>
      <c r="CA247" s="159"/>
      <c r="CB247" s="159"/>
      <c r="CC247" s="159"/>
      <c r="CD247" s="159"/>
      <c r="CE247" s="159"/>
      <c r="CF247" s="159"/>
      <c r="CG247" s="159"/>
      <c r="CH247" s="159"/>
      <c r="CI247" s="159"/>
      <c r="CJ247" s="159"/>
      <c r="CK247" s="159"/>
      <c r="CL247" s="159"/>
      <c r="CM247" s="159"/>
      <c r="CN247" s="159"/>
      <c r="CO247" s="159"/>
      <c r="CP247" s="174"/>
      <c r="CQ247" s="174"/>
      <c r="CR247" s="174"/>
      <c r="CS247" s="174"/>
      <c r="CT247" s="174"/>
      <c r="CU247" s="174"/>
      <c r="CV247" s="174"/>
      <c r="CW247" s="174"/>
      <c r="CX247" s="174"/>
      <c r="CY247" s="174"/>
      <c r="CZ247" s="174"/>
      <c r="DA247" s="174"/>
      <c r="DB247" s="174"/>
      <c r="DC247" s="174"/>
      <c r="DD247" s="174"/>
      <c r="DE247" s="174"/>
      <c r="DF247" s="174"/>
      <c r="DG247" s="174"/>
      <c r="DH247" s="174"/>
      <c r="DI247" s="174"/>
      <c r="DJ247" s="174"/>
      <c r="DK247" s="174"/>
      <c r="DL247" s="174"/>
      <c r="DM247" s="174"/>
    </row>
    <row r="248" spans="2:117">
      <c r="B248" s="14"/>
      <c r="C248" s="109" t="s">
        <v>1968</v>
      </c>
      <c r="D248" s="109">
        <f t="shared" si="18"/>
        <v>74</v>
      </c>
      <c r="E248" s="109">
        <f t="shared" si="17"/>
        <v>71</v>
      </c>
      <c r="F248" s="109">
        <v>4</v>
      </c>
      <c r="G248" s="109" t="s">
        <v>1829</v>
      </c>
      <c r="H248" s="110" t="s">
        <v>1672</v>
      </c>
      <c r="I248" s="109" t="s">
        <v>2063</v>
      </c>
      <c r="J248" s="111" t="s">
        <v>1970</v>
      </c>
      <c r="K248" s="112"/>
      <c r="L248" s="112"/>
      <c r="M248" s="109" t="s">
        <v>2064</v>
      </c>
      <c r="N248" s="109"/>
      <c r="O248" s="110" t="s">
        <v>2065</v>
      </c>
      <c r="P248" s="110" t="s">
        <v>1653</v>
      </c>
      <c r="Q248" s="360"/>
      <c r="R248" s="373" t="s">
        <v>1687</v>
      </c>
      <c r="S248" s="116" t="s">
        <v>2066</v>
      </c>
      <c r="T248" s="209" t="s">
        <v>1974</v>
      </c>
      <c r="U248" s="331"/>
      <c r="V248" s="159"/>
      <c r="W248" s="159"/>
      <c r="X248" s="159"/>
      <c r="Y248" s="159"/>
      <c r="Z248" s="159"/>
      <c r="AA248" s="159"/>
      <c r="AB248" s="159"/>
      <c r="AC248" s="159"/>
      <c r="AD248" s="159"/>
      <c r="AE248" s="159"/>
      <c r="AF248" s="159"/>
      <c r="AG248" s="159"/>
      <c r="AH248" s="159"/>
      <c r="AI248" s="159"/>
      <c r="AJ248" s="159"/>
      <c r="AK248" s="159"/>
      <c r="AL248" s="159"/>
      <c r="AM248" s="159"/>
      <c r="AN248" s="159"/>
      <c r="AO248" s="159"/>
      <c r="AP248" s="159"/>
      <c r="AQ248" s="159"/>
      <c r="AR248" s="159"/>
      <c r="AS248" s="176"/>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59"/>
      <c r="BS248" s="159"/>
      <c r="BT248" s="159"/>
      <c r="BU248" s="159"/>
      <c r="BV248" s="159"/>
      <c r="BW248" s="159"/>
      <c r="BX248" s="159"/>
      <c r="BY248" s="159"/>
      <c r="BZ248" s="159"/>
      <c r="CA248" s="159"/>
      <c r="CB248" s="159"/>
      <c r="CC248" s="159"/>
      <c r="CD248" s="159"/>
      <c r="CE248" s="159"/>
      <c r="CF248" s="159"/>
      <c r="CG248" s="159"/>
      <c r="CH248" s="159"/>
      <c r="CI248" s="159"/>
      <c r="CJ248" s="159"/>
      <c r="CK248" s="159"/>
      <c r="CL248" s="159"/>
      <c r="CM248" s="159"/>
      <c r="CN248" s="159"/>
      <c r="CO248" s="159"/>
      <c r="CP248" s="174"/>
      <c r="CQ248" s="174"/>
      <c r="CR248" s="174"/>
      <c r="CS248" s="174"/>
      <c r="CT248" s="174"/>
      <c r="CU248" s="174"/>
      <c r="CV248" s="174"/>
      <c r="CW248" s="174"/>
      <c r="CX248" s="174"/>
      <c r="CY248" s="174"/>
      <c r="CZ248" s="174"/>
      <c r="DA248" s="174"/>
      <c r="DB248" s="174"/>
      <c r="DC248" s="174"/>
      <c r="DD248" s="174"/>
      <c r="DE248" s="174"/>
      <c r="DF248" s="174"/>
      <c r="DG248" s="174"/>
      <c r="DH248" s="174"/>
      <c r="DI248" s="174"/>
      <c r="DJ248" s="174"/>
      <c r="DK248" s="174"/>
      <c r="DL248" s="174"/>
      <c r="DM248" s="174"/>
    </row>
    <row r="249" spans="2:117">
      <c r="B249" s="14"/>
      <c r="C249" s="109" t="s">
        <v>1968</v>
      </c>
      <c r="D249" s="109">
        <f t="shared" si="18"/>
        <v>75</v>
      </c>
      <c r="E249" s="109">
        <f t="shared" si="17"/>
        <v>75</v>
      </c>
      <c r="F249" s="109">
        <v>1</v>
      </c>
      <c r="G249" s="109" t="s">
        <v>1829</v>
      </c>
      <c r="H249" s="110" t="s">
        <v>1672</v>
      </c>
      <c r="I249" s="109" t="s">
        <v>2067</v>
      </c>
      <c r="J249" s="111" t="s">
        <v>1970</v>
      </c>
      <c r="K249" s="112"/>
      <c r="L249" s="112"/>
      <c r="M249" s="109" t="s">
        <v>2068</v>
      </c>
      <c r="N249" s="109"/>
      <c r="O249" s="110" t="s">
        <v>1719</v>
      </c>
      <c r="P249" s="110" t="s">
        <v>1653</v>
      </c>
      <c r="Q249" s="360"/>
      <c r="R249" s="373" t="s">
        <v>1687</v>
      </c>
      <c r="S249" s="116" t="s">
        <v>2066</v>
      </c>
      <c r="T249" s="209" t="s">
        <v>1974</v>
      </c>
      <c r="U249" s="331"/>
      <c r="V249" s="159"/>
      <c r="W249" s="159"/>
      <c r="X249" s="159"/>
      <c r="Y249" s="159"/>
      <c r="Z249" s="159"/>
      <c r="AA249" s="159"/>
      <c r="AB249" s="159"/>
      <c r="AC249" s="159"/>
      <c r="AD249" s="159"/>
      <c r="AE249" s="159"/>
      <c r="AF249" s="159"/>
      <c r="AG249" s="159"/>
      <c r="AH249" s="159"/>
      <c r="AI249" s="159"/>
      <c r="AJ249" s="159"/>
      <c r="AK249" s="159"/>
      <c r="AL249" s="159"/>
      <c r="AM249" s="159"/>
      <c r="AN249" s="159"/>
      <c r="AO249" s="159"/>
      <c r="AP249" s="159"/>
      <c r="AQ249" s="159"/>
      <c r="AR249" s="159"/>
      <c r="AS249" s="176"/>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59"/>
      <c r="BS249" s="159"/>
      <c r="BT249" s="159"/>
      <c r="BU249" s="159"/>
      <c r="BV249" s="159"/>
      <c r="BW249" s="159"/>
      <c r="BX249" s="159"/>
      <c r="BY249" s="159"/>
      <c r="BZ249" s="159"/>
      <c r="CA249" s="159"/>
      <c r="CB249" s="159"/>
      <c r="CC249" s="159"/>
      <c r="CD249" s="159"/>
      <c r="CE249" s="159"/>
      <c r="CF249" s="159"/>
      <c r="CG249" s="159"/>
      <c r="CH249" s="159"/>
      <c r="CI249" s="159"/>
      <c r="CJ249" s="159"/>
      <c r="CK249" s="159"/>
      <c r="CL249" s="159"/>
      <c r="CM249" s="159"/>
      <c r="CN249" s="159"/>
      <c r="CO249" s="159"/>
      <c r="CP249" s="174"/>
      <c r="CQ249" s="174"/>
      <c r="CR249" s="174"/>
      <c r="CS249" s="174"/>
      <c r="CT249" s="174"/>
      <c r="CU249" s="174"/>
      <c r="CV249" s="174"/>
      <c r="CW249" s="174"/>
      <c r="CX249" s="174"/>
      <c r="CY249" s="174"/>
      <c r="CZ249" s="174"/>
      <c r="DA249" s="174"/>
      <c r="DB249" s="174"/>
      <c r="DC249" s="174"/>
      <c r="DD249" s="174"/>
      <c r="DE249" s="174"/>
      <c r="DF249" s="174"/>
      <c r="DG249" s="174"/>
      <c r="DH249" s="174"/>
      <c r="DI249" s="174"/>
      <c r="DJ249" s="174"/>
      <c r="DK249" s="174"/>
      <c r="DL249" s="174"/>
      <c r="DM249" s="174"/>
    </row>
    <row r="250" spans="2:117">
      <c r="B250" s="14"/>
      <c r="C250" s="109" t="s">
        <v>1968</v>
      </c>
      <c r="D250" s="109">
        <f t="shared" si="18"/>
        <v>77</v>
      </c>
      <c r="E250" s="109">
        <f t="shared" si="17"/>
        <v>76</v>
      </c>
      <c r="F250" s="109">
        <v>2</v>
      </c>
      <c r="G250" s="109" t="s">
        <v>1829</v>
      </c>
      <c r="H250" s="110" t="s">
        <v>1672</v>
      </c>
      <c r="I250" s="109" t="s">
        <v>2069</v>
      </c>
      <c r="J250" s="111" t="s">
        <v>1970</v>
      </c>
      <c r="K250" s="112"/>
      <c r="L250" s="112"/>
      <c r="M250" s="109" t="s">
        <v>2070</v>
      </c>
      <c r="N250" s="109"/>
      <c r="O250" s="110" t="s">
        <v>1725</v>
      </c>
      <c r="P250" s="110" t="s">
        <v>1653</v>
      </c>
      <c r="Q250" s="360"/>
      <c r="R250" s="373" t="s">
        <v>1687</v>
      </c>
      <c r="S250" s="116" t="s">
        <v>2071</v>
      </c>
      <c r="T250" s="209" t="s">
        <v>1974</v>
      </c>
      <c r="U250" s="331"/>
      <c r="V250" s="159"/>
      <c r="W250" s="159"/>
      <c r="X250" s="159"/>
      <c r="Y250" s="159"/>
      <c r="Z250" s="159"/>
      <c r="AA250" s="159"/>
      <c r="AB250" s="159"/>
      <c r="AC250" s="159"/>
      <c r="AD250" s="159"/>
      <c r="AE250" s="159"/>
      <c r="AF250" s="159"/>
      <c r="AG250" s="159"/>
      <c r="AH250" s="159"/>
      <c r="AI250" s="159"/>
      <c r="AJ250" s="159"/>
      <c r="AK250" s="159"/>
      <c r="AL250" s="159"/>
      <c r="AM250" s="159"/>
      <c r="AN250" s="159"/>
      <c r="AO250" s="159"/>
      <c r="AP250" s="159"/>
      <c r="AQ250" s="159"/>
      <c r="AR250" s="159"/>
      <c r="AS250" s="176"/>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59"/>
      <c r="BS250" s="159"/>
      <c r="BT250" s="159"/>
      <c r="BU250" s="159"/>
      <c r="BV250" s="159"/>
      <c r="BW250" s="159"/>
      <c r="BX250" s="159"/>
      <c r="BY250" s="159"/>
      <c r="BZ250" s="159"/>
      <c r="CA250" s="159"/>
      <c r="CB250" s="159"/>
      <c r="CC250" s="159"/>
      <c r="CD250" s="159"/>
      <c r="CE250" s="159"/>
      <c r="CF250" s="159"/>
      <c r="CG250" s="159"/>
      <c r="CH250" s="159"/>
      <c r="CI250" s="159"/>
      <c r="CJ250" s="159"/>
      <c r="CK250" s="159"/>
      <c r="CL250" s="159"/>
      <c r="CM250" s="159"/>
      <c r="CN250" s="159"/>
      <c r="CO250" s="159"/>
      <c r="CP250" s="174"/>
      <c r="CQ250" s="174"/>
      <c r="CR250" s="174"/>
      <c r="CS250" s="174"/>
      <c r="CT250" s="174"/>
      <c r="CU250" s="174"/>
      <c r="CV250" s="174"/>
      <c r="CW250" s="174"/>
      <c r="CX250" s="174"/>
      <c r="CY250" s="174"/>
      <c r="CZ250" s="174"/>
      <c r="DA250" s="174"/>
      <c r="DB250" s="174"/>
      <c r="DC250" s="174"/>
      <c r="DD250" s="174"/>
      <c r="DE250" s="174"/>
      <c r="DF250" s="174"/>
      <c r="DG250" s="174"/>
      <c r="DH250" s="174"/>
      <c r="DI250" s="174"/>
      <c r="DJ250" s="174"/>
      <c r="DK250" s="174"/>
      <c r="DL250" s="174"/>
      <c r="DM250" s="174"/>
    </row>
    <row r="251" spans="2:117">
      <c r="B251" s="14"/>
      <c r="C251" s="109" t="s">
        <v>1968</v>
      </c>
      <c r="D251" s="109">
        <f t="shared" si="18"/>
        <v>80</v>
      </c>
      <c r="E251" s="109">
        <f t="shared" si="17"/>
        <v>78</v>
      </c>
      <c r="F251" s="109">
        <v>3</v>
      </c>
      <c r="G251" s="109" t="s">
        <v>1829</v>
      </c>
      <c r="H251" s="110" t="s">
        <v>1672</v>
      </c>
      <c r="I251" s="109" t="s">
        <v>2072</v>
      </c>
      <c r="J251" s="111" t="s">
        <v>1970</v>
      </c>
      <c r="K251" s="112"/>
      <c r="L251" s="112"/>
      <c r="M251" s="109" t="s">
        <v>2073</v>
      </c>
      <c r="N251" s="109"/>
      <c r="O251" s="110" t="s">
        <v>1977</v>
      </c>
      <c r="P251" s="110" t="s">
        <v>1653</v>
      </c>
      <c r="Q251" s="360"/>
      <c r="R251" s="373" t="s">
        <v>1687</v>
      </c>
      <c r="S251" s="116" t="s">
        <v>2074</v>
      </c>
      <c r="T251" s="209" t="s">
        <v>1974</v>
      </c>
      <c r="U251" s="331"/>
      <c r="V251" s="159"/>
      <c r="W251" s="159"/>
      <c r="X251" s="159"/>
      <c r="Y251" s="159"/>
      <c r="Z251" s="159"/>
      <c r="AA251" s="159"/>
      <c r="AB251" s="159"/>
      <c r="AC251" s="159"/>
      <c r="AD251" s="159"/>
      <c r="AE251" s="159"/>
      <c r="AF251" s="159"/>
      <c r="AG251" s="159"/>
      <c r="AH251" s="159"/>
      <c r="AI251" s="159"/>
      <c r="AJ251" s="159"/>
      <c r="AK251" s="159"/>
      <c r="AL251" s="159"/>
      <c r="AM251" s="159"/>
      <c r="AN251" s="159"/>
      <c r="AO251" s="159"/>
      <c r="AP251" s="159"/>
      <c r="AQ251" s="159"/>
      <c r="AR251" s="159"/>
      <c r="AS251" s="176"/>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59"/>
      <c r="BS251" s="159"/>
      <c r="BT251" s="159"/>
      <c r="BU251" s="159"/>
      <c r="BV251" s="159"/>
      <c r="BW251" s="159"/>
      <c r="BX251" s="159"/>
      <c r="BY251" s="159"/>
      <c r="BZ251" s="159"/>
      <c r="CA251" s="159"/>
      <c r="CB251" s="159"/>
      <c r="CC251" s="159"/>
      <c r="CD251" s="159"/>
      <c r="CE251" s="159"/>
      <c r="CF251" s="159"/>
      <c r="CG251" s="159"/>
      <c r="CH251" s="159"/>
      <c r="CI251" s="159"/>
      <c r="CJ251" s="159"/>
      <c r="CK251" s="159"/>
      <c r="CL251" s="159"/>
      <c r="CM251" s="159"/>
      <c r="CN251" s="159"/>
      <c r="CO251" s="159"/>
      <c r="CP251" s="174"/>
      <c r="CQ251" s="174"/>
      <c r="CR251" s="174"/>
      <c r="CS251" s="174"/>
      <c r="CT251" s="174"/>
      <c r="CU251" s="174"/>
      <c r="CV251" s="174"/>
      <c r="CW251" s="174"/>
      <c r="CX251" s="174"/>
      <c r="CY251" s="174"/>
      <c r="CZ251" s="174"/>
      <c r="DA251" s="174"/>
      <c r="DB251" s="174"/>
      <c r="DC251" s="174"/>
      <c r="DD251" s="174"/>
      <c r="DE251" s="174"/>
      <c r="DF251" s="174"/>
      <c r="DG251" s="174"/>
      <c r="DH251" s="174"/>
      <c r="DI251" s="174"/>
      <c r="DJ251" s="174"/>
      <c r="DK251" s="174"/>
      <c r="DL251" s="174"/>
      <c r="DM251" s="174"/>
    </row>
    <row r="252" spans="2:117">
      <c r="B252" s="14"/>
      <c r="C252" s="109" t="s">
        <v>1968</v>
      </c>
      <c r="D252" s="109">
        <f t="shared" si="18"/>
        <v>82</v>
      </c>
      <c r="E252" s="109">
        <f t="shared" si="17"/>
        <v>81</v>
      </c>
      <c r="F252" s="109">
        <v>2</v>
      </c>
      <c r="G252" s="109" t="s">
        <v>1829</v>
      </c>
      <c r="H252" s="110" t="s">
        <v>1672</v>
      </c>
      <c r="I252" s="109" t="s">
        <v>2075</v>
      </c>
      <c r="J252" s="111" t="s">
        <v>1970</v>
      </c>
      <c r="K252" s="112"/>
      <c r="L252" s="112"/>
      <c r="M252" s="109" t="s">
        <v>2076</v>
      </c>
      <c r="N252" s="109"/>
      <c r="O252" s="110" t="s">
        <v>1725</v>
      </c>
      <c r="P252" s="110" t="s">
        <v>1653</v>
      </c>
      <c r="Q252" s="360"/>
      <c r="R252" s="373" t="s">
        <v>1687</v>
      </c>
      <c r="S252" s="116" t="s">
        <v>2077</v>
      </c>
      <c r="T252" s="209" t="s">
        <v>1974</v>
      </c>
      <c r="U252" s="331"/>
      <c r="V252" s="159"/>
      <c r="W252" s="159"/>
      <c r="X252" s="159"/>
      <c r="Y252" s="159"/>
      <c r="Z252" s="159"/>
      <c r="AA252" s="159"/>
      <c r="AB252" s="159"/>
      <c r="AC252" s="159"/>
      <c r="AD252" s="159"/>
      <c r="AE252" s="159"/>
      <c r="AF252" s="159"/>
      <c r="AG252" s="159"/>
      <c r="AH252" s="159"/>
      <c r="AI252" s="159"/>
      <c r="AJ252" s="159"/>
      <c r="AK252" s="159"/>
      <c r="AL252" s="159"/>
      <c r="AM252" s="159"/>
      <c r="AN252" s="159"/>
      <c r="AO252" s="159"/>
      <c r="AP252" s="159"/>
      <c r="AQ252" s="159"/>
      <c r="AR252" s="159"/>
      <c r="AS252" s="176"/>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59"/>
      <c r="BS252" s="159"/>
      <c r="BT252" s="159"/>
      <c r="BU252" s="159"/>
      <c r="BV252" s="159"/>
      <c r="BW252" s="159"/>
      <c r="BX252" s="159"/>
      <c r="BY252" s="159"/>
      <c r="BZ252" s="159"/>
      <c r="CA252" s="159"/>
      <c r="CB252" s="159"/>
      <c r="CC252" s="159"/>
      <c r="CD252" s="159"/>
      <c r="CE252" s="159"/>
      <c r="CF252" s="159"/>
      <c r="CG252" s="159"/>
      <c r="CH252" s="159"/>
      <c r="CI252" s="159"/>
      <c r="CJ252" s="159"/>
      <c r="CK252" s="159"/>
      <c r="CL252" s="159"/>
      <c r="CM252" s="159"/>
      <c r="CN252" s="159"/>
      <c r="CO252" s="159"/>
      <c r="CP252" s="174"/>
      <c r="CQ252" s="174"/>
      <c r="CR252" s="174"/>
      <c r="CS252" s="174"/>
      <c r="CT252" s="174"/>
      <c r="CU252" s="174"/>
      <c r="CV252" s="174"/>
      <c r="CW252" s="174"/>
      <c r="CX252" s="174"/>
      <c r="CY252" s="174"/>
      <c r="CZ252" s="174"/>
      <c r="DA252" s="174"/>
      <c r="DB252" s="174"/>
      <c r="DC252" s="174"/>
      <c r="DD252" s="174"/>
      <c r="DE252" s="174"/>
      <c r="DF252" s="174"/>
      <c r="DG252" s="174"/>
      <c r="DH252" s="174"/>
      <c r="DI252" s="174"/>
      <c r="DJ252" s="174"/>
      <c r="DK252" s="174"/>
      <c r="DL252" s="174"/>
      <c r="DM252" s="174"/>
    </row>
    <row r="253" spans="2:117">
      <c r="B253" s="14"/>
      <c r="C253" s="109" t="s">
        <v>1968</v>
      </c>
      <c r="D253" s="109">
        <f t="shared" si="18"/>
        <v>83</v>
      </c>
      <c r="E253" s="109">
        <f t="shared" si="17"/>
        <v>83</v>
      </c>
      <c r="F253" s="109">
        <v>1</v>
      </c>
      <c r="G253" s="109" t="s">
        <v>1829</v>
      </c>
      <c r="H253" s="110" t="s">
        <v>1672</v>
      </c>
      <c r="I253" s="109" t="s">
        <v>2078</v>
      </c>
      <c r="J253" s="111" t="s">
        <v>1970</v>
      </c>
      <c r="K253" s="112"/>
      <c r="L253" s="112"/>
      <c r="M253" s="109" t="s">
        <v>2079</v>
      </c>
      <c r="N253" s="109"/>
      <c r="O253" s="110" t="s">
        <v>1719</v>
      </c>
      <c r="P253" s="110" t="s">
        <v>1653</v>
      </c>
      <c r="Q253" s="360"/>
      <c r="R253" s="373" t="s">
        <v>1687</v>
      </c>
      <c r="S253" s="116" t="s">
        <v>2080</v>
      </c>
      <c r="T253" s="209" t="s">
        <v>1974</v>
      </c>
      <c r="U253" s="331"/>
      <c r="V253" s="159"/>
      <c r="W253" s="159"/>
      <c r="X253" s="159"/>
      <c r="Y253" s="159"/>
      <c r="Z253" s="159"/>
      <c r="AA253" s="159"/>
      <c r="AB253" s="159"/>
      <c r="AC253" s="159"/>
      <c r="AD253" s="159"/>
      <c r="AE253" s="159"/>
      <c r="AF253" s="159"/>
      <c r="AG253" s="159"/>
      <c r="AH253" s="159"/>
      <c r="AI253" s="159"/>
      <c r="AJ253" s="159"/>
      <c r="AK253" s="159"/>
      <c r="AL253" s="159"/>
      <c r="AM253" s="159"/>
      <c r="AN253" s="159"/>
      <c r="AO253" s="159"/>
      <c r="AP253" s="159"/>
      <c r="AQ253" s="159"/>
      <c r="AR253" s="159"/>
      <c r="AS253" s="176"/>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59"/>
      <c r="BS253" s="159"/>
      <c r="BT253" s="159"/>
      <c r="BU253" s="159"/>
      <c r="BV253" s="159"/>
      <c r="BW253" s="159"/>
      <c r="BX253" s="159"/>
      <c r="BY253" s="159"/>
      <c r="BZ253" s="159"/>
      <c r="CA253" s="159"/>
      <c r="CB253" s="159"/>
      <c r="CC253" s="159"/>
      <c r="CD253" s="159"/>
      <c r="CE253" s="159"/>
      <c r="CF253" s="159"/>
      <c r="CG253" s="159"/>
      <c r="CH253" s="159"/>
      <c r="CI253" s="159"/>
      <c r="CJ253" s="159"/>
      <c r="CK253" s="159"/>
      <c r="CL253" s="159"/>
      <c r="CM253" s="159"/>
      <c r="CN253" s="159"/>
      <c r="CO253" s="159"/>
      <c r="CP253" s="174"/>
      <c r="CQ253" s="174"/>
      <c r="CR253" s="174"/>
      <c r="CS253" s="174"/>
      <c r="CT253" s="174"/>
      <c r="CU253" s="174"/>
      <c r="CV253" s="174"/>
      <c r="CW253" s="174"/>
      <c r="CX253" s="174"/>
      <c r="CY253" s="174"/>
      <c r="CZ253" s="174"/>
      <c r="DA253" s="174"/>
      <c r="DB253" s="174"/>
      <c r="DC253" s="174"/>
      <c r="DD253" s="174"/>
      <c r="DE253" s="174"/>
      <c r="DF253" s="174"/>
      <c r="DG253" s="174"/>
      <c r="DH253" s="174"/>
      <c r="DI253" s="174"/>
      <c r="DJ253" s="174"/>
      <c r="DK253" s="174"/>
      <c r="DL253" s="174"/>
      <c r="DM253" s="174"/>
    </row>
    <row r="254" spans="2:117">
      <c r="B254" s="14"/>
      <c r="C254" s="109" t="s">
        <v>1968</v>
      </c>
      <c r="D254" s="109">
        <f t="shared" si="18"/>
        <v>88</v>
      </c>
      <c r="E254" s="109">
        <f t="shared" si="17"/>
        <v>84</v>
      </c>
      <c r="F254" s="109">
        <v>5</v>
      </c>
      <c r="G254" s="109" t="s">
        <v>1829</v>
      </c>
      <c r="H254" s="110" t="s">
        <v>1672</v>
      </c>
      <c r="I254" s="109" t="s">
        <v>2081</v>
      </c>
      <c r="J254" s="111" t="s">
        <v>1970</v>
      </c>
      <c r="K254" s="112"/>
      <c r="L254" s="112"/>
      <c r="M254" s="109" t="s">
        <v>2082</v>
      </c>
      <c r="N254" s="109"/>
      <c r="O254" s="110" t="s">
        <v>2049</v>
      </c>
      <c r="P254" s="110" t="s">
        <v>1653</v>
      </c>
      <c r="Q254" s="359"/>
      <c r="R254" s="373" t="s">
        <v>1687</v>
      </c>
      <c r="S254" s="115" t="s">
        <v>2083</v>
      </c>
      <c r="T254" s="209" t="s">
        <v>1974</v>
      </c>
      <c r="U254" s="331"/>
      <c r="V254" s="159"/>
      <c r="W254" s="159"/>
      <c r="X254" s="159"/>
      <c r="Y254" s="159"/>
      <c r="Z254" s="159"/>
      <c r="AA254" s="159"/>
      <c r="AB254" s="159"/>
      <c r="AC254" s="159"/>
      <c r="AD254" s="159"/>
      <c r="AE254" s="159"/>
      <c r="AF254" s="159"/>
      <c r="AG254" s="159"/>
      <c r="AH254" s="159"/>
      <c r="AI254" s="159"/>
      <c r="AJ254" s="159"/>
      <c r="AK254" s="159"/>
      <c r="AL254" s="159"/>
      <c r="AM254" s="159"/>
      <c r="AN254" s="159"/>
      <c r="AO254" s="159"/>
      <c r="AP254" s="159"/>
      <c r="AQ254" s="159"/>
      <c r="AR254" s="159"/>
      <c r="AS254" s="176"/>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59"/>
      <c r="BS254" s="159"/>
      <c r="BT254" s="159"/>
      <c r="BU254" s="159"/>
      <c r="BV254" s="159"/>
      <c r="BW254" s="159"/>
      <c r="BX254" s="159"/>
      <c r="BY254" s="159"/>
      <c r="BZ254" s="159"/>
      <c r="CA254" s="159"/>
      <c r="CB254" s="159"/>
      <c r="CC254" s="159"/>
      <c r="CD254" s="159"/>
      <c r="CE254" s="159"/>
      <c r="CF254" s="159"/>
      <c r="CG254" s="159"/>
      <c r="CH254" s="159"/>
      <c r="CI254" s="159"/>
      <c r="CJ254" s="159"/>
      <c r="CK254" s="159"/>
      <c r="CL254" s="159"/>
      <c r="CM254" s="159"/>
      <c r="CN254" s="159"/>
      <c r="CO254" s="159"/>
      <c r="CP254" s="174"/>
      <c r="CQ254" s="174"/>
      <c r="CR254" s="174"/>
      <c r="CS254" s="174"/>
      <c r="CT254" s="174"/>
      <c r="CU254" s="174"/>
      <c r="CV254" s="174"/>
      <c r="CW254" s="174"/>
      <c r="CX254" s="174"/>
      <c r="CY254" s="174"/>
      <c r="CZ254" s="174"/>
      <c r="DA254" s="174"/>
      <c r="DB254" s="174"/>
      <c r="DC254" s="174"/>
      <c r="DD254" s="174"/>
      <c r="DE254" s="174"/>
      <c r="DF254" s="174"/>
      <c r="DG254" s="174"/>
      <c r="DH254" s="174"/>
      <c r="DI254" s="174"/>
      <c r="DJ254" s="174"/>
      <c r="DK254" s="174"/>
      <c r="DL254" s="174"/>
      <c r="DM254" s="174"/>
    </row>
    <row r="255" spans="2:117">
      <c r="B255" s="14"/>
      <c r="C255" s="109" t="s">
        <v>1968</v>
      </c>
      <c r="D255" s="109">
        <f t="shared" si="18"/>
        <v>91</v>
      </c>
      <c r="E255" s="109">
        <f t="shared" si="17"/>
        <v>89</v>
      </c>
      <c r="F255" s="109">
        <v>3</v>
      </c>
      <c r="G255" s="109" t="s">
        <v>1829</v>
      </c>
      <c r="H255" s="110" t="s">
        <v>1672</v>
      </c>
      <c r="I255" s="109" t="s">
        <v>2084</v>
      </c>
      <c r="J255" s="111" t="s">
        <v>1970</v>
      </c>
      <c r="K255" s="112"/>
      <c r="L255" s="112"/>
      <c r="M255" s="109" t="s">
        <v>2085</v>
      </c>
      <c r="N255" s="109"/>
      <c r="O255" s="110" t="s">
        <v>2016</v>
      </c>
      <c r="P255" s="110" t="s">
        <v>1653</v>
      </c>
      <c r="Q255" s="360"/>
      <c r="R255" s="373" t="s">
        <v>1687</v>
      </c>
      <c r="S255" s="116" t="s">
        <v>2086</v>
      </c>
      <c r="T255" s="209" t="s">
        <v>1974</v>
      </c>
      <c r="U255" s="331"/>
      <c r="V255" s="159"/>
      <c r="W255" s="159"/>
      <c r="X255" s="159"/>
      <c r="Y255" s="159"/>
      <c r="Z255" s="159"/>
      <c r="AA255" s="159"/>
      <c r="AB255" s="159"/>
      <c r="AC255" s="159"/>
      <c r="AD255" s="159"/>
      <c r="AE255" s="159"/>
      <c r="AF255" s="159"/>
      <c r="AG255" s="159"/>
      <c r="AH255" s="159"/>
      <c r="AI255" s="159"/>
      <c r="AJ255" s="159"/>
      <c r="AK255" s="159"/>
      <c r="AL255" s="159"/>
      <c r="AM255" s="159"/>
      <c r="AN255" s="159"/>
      <c r="AO255" s="159"/>
      <c r="AP255" s="159"/>
      <c r="AQ255" s="159"/>
      <c r="AR255" s="159"/>
      <c r="AS255" s="176"/>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59"/>
      <c r="BS255" s="159"/>
      <c r="BT255" s="159"/>
      <c r="BU255" s="159"/>
      <c r="BV255" s="159"/>
      <c r="BW255" s="159"/>
      <c r="BX255" s="159"/>
      <c r="BY255" s="159"/>
      <c r="BZ255" s="159"/>
      <c r="CA255" s="159"/>
      <c r="CB255" s="159"/>
      <c r="CC255" s="159"/>
      <c r="CD255" s="159"/>
      <c r="CE255" s="159"/>
      <c r="CF255" s="159"/>
      <c r="CG255" s="159"/>
      <c r="CH255" s="159"/>
      <c r="CI255" s="159"/>
      <c r="CJ255" s="159"/>
      <c r="CK255" s="159"/>
      <c r="CL255" s="159"/>
      <c r="CM255" s="159"/>
      <c r="CN255" s="159"/>
      <c r="CO255" s="159"/>
      <c r="CP255" s="174"/>
      <c r="CQ255" s="174"/>
      <c r="CR255" s="174"/>
      <c r="CS255" s="174"/>
      <c r="CT255" s="174"/>
      <c r="CU255" s="174"/>
      <c r="CV255" s="174"/>
      <c r="CW255" s="174"/>
      <c r="CX255" s="174"/>
      <c r="CY255" s="174"/>
      <c r="CZ255" s="174"/>
      <c r="DA255" s="174"/>
      <c r="DB255" s="174"/>
      <c r="DC255" s="174"/>
      <c r="DD255" s="174"/>
      <c r="DE255" s="174"/>
      <c r="DF255" s="174"/>
      <c r="DG255" s="174"/>
      <c r="DH255" s="174"/>
      <c r="DI255" s="174"/>
      <c r="DJ255" s="174"/>
      <c r="DK255" s="174"/>
      <c r="DL255" s="174"/>
      <c r="DM255" s="174"/>
    </row>
    <row r="256" spans="2:117">
      <c r="B256" s="14"/>
      <c r="C256" s="109" t="s">
        <v>1968</v>
      </c>
      <c r="D256" s="109">
        <f t="shared" si="18"/>
        <v>94</v>
      </c>
      <c r="E256" s="109">
        <f t="shared" si="17"/>
        <v>92</v>
      </c>
      <c r="F256" s="109">
        <v>3</v>
      </c>
      <c r="G256" s="109" t="s">
        <v>1829</v>
      </c>
      <c r="H256" s="110" t="s">
        <v>1672</v>
      </c>
      <c r="I256" s="109" t="s">
        <v>2087</v>
      </c>
      <c r="J256" s="111" t="s">
        <v>1970</v>
      </c>
      <c r="K256" s="112"/>
      <c r="L256" s="112"/>
      <c r="M256" s="109" t="s">
        <v>2088</v>
      </c>
      <c r="N256" s="109"/>
      <c r="O256" s="110" t="s">
        <v>1981</v>
      </c>
      <c r="P256" s="110" t="s">
        <v>1653</v>
      </c>
      <c r="Q256" s="360"/>
      <c r="R256" s="373" t="s">
        <v>1687</v>
      </c>
      <c r="S256" s="116" t="s">
        <v>2089</v>
      </c>
      <c r="T256" s="209" t="s">
        <v>1974</v>
      </c>
      <c r="U256" s="331"/>
      <c r="V256" s="159"/>
      <c r="W256" s="159"/>
      <c r="X256" s="159"/>
      <c r="Y256" s="159"/>
      <c r="Z256" s="159"/>
      <c r="AA256" s="159"/>
      <c r="AB256" s="159"/>
      <c r="AC256" s="159"/>
      <c r="AD256" s="159"/>
      <c r="AE256" s="159"/>
      <c r="AF256" s="159"/>
      <c r="AG256" s="159"/>
      <c r="AH256" s="159"/>
      <c r="AI256" s="159"/>
      <c r="AJ256" s="159"/>
      <c r="AK256" s="159"/>
      <c r="AL256" s="159"/>
      <c r="AM256" s="159"/>
      <c r="AN256" s="159"/>
      <c r="AO256" s="159"/>
      <c r="AP256" s="159"/>
      <c r="AQ256" s="159"/>
      <c r="AR256" s="159"/>
      <c r="AS256" s="176"/>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59"/>
      <c r="BS256" s="159"/>
      <c r="BT256" s="159"/>
      <c r="BU256" s="159"/>
      <c r="BV256" s="159"/>
      <c r="BW256" s="159"/>
      <c r="BX256" s="159"/>
      <c r="BY256" s="159"/>
      <c r="BZ256" s="159"/>
      <c r="CA256" s="159"/>
      <c r="CB256" s="159"/>
      <c r="CC256" s="159"/>
      <c r="CD256" s="159"/>
      <c r="CE256" s="159"/>
      <c r="CF256" s="159"/>
      <c r="CG256" s="159"/>
      <c r="CH256" s="159"/>
      <c r="CI256" s="159"/>
      <c r="CJ256" s="159"/>
      <c r="CK256" s="159"/>
      <c r="CL256" s="159"/>
      <c r="CM256" s="159"/>
      <c r="CN256" s="159"/>
      <c r="CO256" s="159"/>
      <c r="CP256" s="174"/>
      <c r="CQ256" s="174"/>
      <c r="CR256" s="174"/>
      <c r="CS256" s="174"/>
      <c r="CT256" s="174"/>
      <c r="CU256" s="174"/>
      <c r="CV256" s="174"/>
      <c r="CW256" s="174"/>
      <c r="CX256" s="174"/>
      <c r="CY256" s="174"/>
      <c r="CZ256" s="174"/>
      <c r="DA256" s="174"/>
      <c r="DB256" s="174"/>
      <c r="DC256" s="174"/>
      <c r="DD256" s="174"/>
      <c r="DE256" s="174"/>
      <c r="DF256" s="174"/>
      <c r="DG256" s="174"/>
      <c r="DH256" s="174"/>
      <c r="DI256" s="174"/>
      <c r="DJ256" s="174"/>
      <c r="DK256" s="174"/>
      <c r="DL256" s="174"/>
      <c r="DM256" s="174"/>
    </row>
    <row r="257" spans="2:117">
      <c r="B257" s="14"/>
      <c r="C257" s="109" t="s">
        <v>1968</v>
      </c>
      <c r="D257" s="109">
        <f t="shared" si="18"/>
        <v>97</v>
      </c>
      <c r="E257" s="109">
        <f t="shared" si="17"/>
        <v>95</v>
      </c>
      <c r="F257" s="109">
        <v>3</v>
      </c>
      <c r="G257" s="109" t="s">
        <v>1829</v>
      </c>
      <c r="H257" s="110" t="s">
        <v>1672</v>
      </c>
      <c r="I257" s="109" t="s">
        <v>2090</v>
      </c>
      <c r="J257" s="111" t="s">
        <v>1970</v>
      </c>
      <c r="K257" s="112"/>
      <c r="L257" s="112"/>
      <c r="M257" s="109" t="s">
        <v>2091</v>
      </c>
      <c r="N257" s="109"/>
      <c r="O257" s="110" t="s">
        <v>1981</v>
      </c>
      <c r="P257" s="110" t="s">
        <v>1653</v>
      </c>
      <c r="Q257" s="360"/>
      <c r="R257" s="373" t="s">
        <v>1687</v>
      </c>
      <c r="S257" s="116" t="s">
        <v>2092</v>
      </c>
      <c r="T257" s="209" t="s">
        <v>1974</v>
      </c>
      <c r="U257" s="331"/>
      <c r="V257" s="159"/>
      <c r="W257" s="159"/>
      <c r="X257" s="159"/>
      <c r="Y257" s="159"/>
      <c r="Z257" s="159"/>
      <c r="AA257" s="159"/>
      <c r="AB257" s="159"/>
      <c r="AC257" s="159"/>
      <c r="AD257" s="159"/>
      <c r="AE257" s="159"/>
      <c r="AF257" s="159"/>
      <c r="AG257" s="159"/>
      <c r="AH257" s="159"/>
      <c r="AI257" s="159"/>
      <c r="AJ257" s="159"/>
      <c r="AK257" s="159"/>
      <c r="AL257" s="159"/>
      <c r="AM257" s="159"/>
      <c r="AN257" s="159"/>
      <c r="AO257" s="159"/>
      <c r="AP257" s="159"/>
      <c r="AQ257" s="159"/>
      <c r="AR257" s="159"/>
      <c r="AS257" s="176"/>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59"/>
      <c r="BS257" s="159"/>
      <c r="BT257" s="159"/>
      <c r="BU257" s="159"/>
      <c r="BV257" s="159"/>
      <c r="BW257" s="159"/>
      <c r="BX257" s="159"/>
      <c r="BY257" s="159"/>
      <c r="BZ257" s="159"/>
      <c r="CA257" s="159"/>
      <c r="CB257" s="159"/>
      <c r="CC257" s="159"/>
      <c r="CD257" s="159"/>
      <c r="CE257" s="159"/>
      <c r="CF257" s="159"/>
      <c r="CG257" s="159"/>
      <c r="CH257" s="159"/>
      <c r="CI257" s="159"/>
      <c r="CJ257" s="159"/>
      <c r="CK257" s="159"/>
      <c r="CL257" s="159"/>
      <c r="CM257" s="159"/>
      <c r="CN257" s="159"/>
      <c r="CO257" s="159"/>
      <c r="CP257" s="174"/>
      <c r="CQ257" s="174"/>
      <c r="CR257" s="174"/>
      <c r="CS257" s="174"/>
      <c r="CT257" s="174"/>
      <c r="CU257" s="174"/>
      <c r="CV257" s="174"/>
      <c r="CW257" s="174"/>
      <c r="CX257" s="174"/>
      <c r="CY257" s="174"/>
      <c r="CZ257" s="174"/>
      <c r="DA257" s="174"/>
      <c r="DB257" s="174"/>
      <c r="DC257" s="174"/>
      <c r="DD257" s="174"/>
      <c r="DE257" s="174"/>
      <c r="DF257" s="174"/>
      <c r="DG257" s="174"/>
      <c r="DH257" s="174"/>
      <c r="DI257" s="174"/>
      <c r="DJ257" s="174"/>
      <c r="DK257" s="174"/>
      <c r="DL257" s="174"/>
      <c r="DM257" s="174"/>
    </row>
    <row r="258" spans="2:117">
      <c r="B258" s="14"/>
      <c r="C258" s="109" t="s">
        <v>1968</v>
      </c>
      <c r="D258" s="109">
        <f t="shared" si="18"/>
        <v>98</v>
      </c>
      <c r="E258" s="109">
        <f t="shared" si="17"/>
        <v>98</v>
      </c>
      <c r="F258" s="109">
        <v>1</v>
      </c>
      <c r="G258" s="109" t="s">
        <v>1829</v>
      </c>
      <c r="H258" s="110" t="s">
        <v>1672</v>
      </c>
      <c r="I258" s="109" t="s">
        <v>2093</v>
      </c>
      <c r="J258" s="111" t="s">
        <v>1970</v>
      </c>
      <c r="K258" s="112"/>
      <c r="L258" s="112"/>
      <c r="M258" s="109" t="s">
        <v>2094</v>
      </c>
      <c r="N258" s="109"/>
      <c r="O258" s="110" t="s">
        <v>1722</v>
      </c>
      <c r="P258" s="110" t="s">
        <v>1653</v>
      </c>
      <c r="Q258" s="360"/>
      <c r="R258" s="373" t="s">
        <v>1687</v>
      </c>
      <c r="S258" s="116" t="s">
        <v>2095</v>
      </c>
      <c r="T258" s="209" t="s">
        <v>1974</v>
      </c>
      <c r="U258" s="331"/>
      <c r="V258" s="159"/>
      <c r="W258" s="159"/>
      <c r="X258" s="159"/>
      <c r="Y258" s="159"/>
      <c r="Z258" s="159"/>
      <c r="AA258" s="159"/>
      <c r="AB258" s="159"/>
      <c r="AC258" s="159"/>
      <c r="AD258" s="159"/>
      <c r="AE258" s="159"/>
      <c r="AF258" s="159"/>
      <c r="AG258" s="159"/>
      <c r="AH258" s="159"/>
      <c r="AI258" s="159"/>
      <c r="AJ258" s="159"/>
      <c r="AK258" s="159"/>
      <c r="AL258" s="159"/>
      <c r="AM258" s="159"/>
      <c r="AN258" s="159"/>
      <c r="AO258" s="159"/>
      <c r="AP258" s="159"/>
      <c r="AQ258" s="159"/>
      <c r="AR258" s="159"/>
      <c r="AS258" s="176"/>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59"/>
      <c r="BS258" s="159"/>
      <c r="BT258" s="159"/>
      <c r="BU258" s="159"/>
      <c r="BV258" s="159"/>
      <c r="BW258" s="159"/>
      <c r="BX258" s="159"/>
      <c r="BY258" s="159"/>
      <c r="BZ258" s="159"/>
      <c r="CA258" s="159"/>
      <c r="CB258" s="159"/>
      <c r="CC258" s="159"/>
      <c r="CD258" s="159"/>
      <c r="CE258" s="159"/>
      <c r="CF258" s="159"/>
      <c r="CG258" s="159"/>
      <c r="CH258" s="159"/>
      <c r="CI258" s="159"/>
      <c r="CJ258" s="159"/>
      <c r="CK258" s="159"/>
      <c r="CL258" s="159"/>
      <c r="CM258" s="159"/>
      <c r="CN258" s="159"/>
      <c r="CO258" s="159"/>
      <c r="CP258" s="174"/>
      <c r="CQ258" s="174"/>
      <c r="CR258" s="174"/>
      <c r="CS258" s="174"/>
      <c r="CT258" s="174"/>
      <c r="CU258" s="174"/>
      <c r="CV258" s="174"/>
      <c r="CW258" s="174"/>
      <c r="CX258" s="174"/>
      <c r="CY258" s="174"/>
      <c r="CZ258" s="174"/>
      <c r="DA258" s="174"/>
      <c r="DB258" s="174"/>
      <c r="DC258" s="174"/>
      <c r="DD258" s="174"/>
      <c r="DE258" s="174"/>
      <c r="DF258" s="174"/>
      <c r="DG258" s="174"/>
      <c r="DH258" s="174"/>
      <c r="DI258" s="174"/>
      <c r="DJ258" s="174"/>
      <c r="DK258" s="174"/>
      <c r="DL258" s="174"/>
      <c r="DM258" s="174"/>
    </row>
    <row r="259" spans="2:117">
      <c r="B259" s="14"/>
      <c r="C259" s="109" t="s">
        <v>1968</v>
      </c>
      <c r="D259" s="109">
        <f t="shared" si="18"/>
        <v>102</v>
      </c>
      <c r="E259" s="109">
        <f t="shared" si="17"/>
        <v>99</v>
      </c>
      <c r="F259" s="109">
        <v>4</v>
      </c>
      <c r="G259" s="109" t="s">
        <v>1829</v>
      </c>
      <c r="H259" s="110" t="s">
        <v>1672</v>
      </c>
      <c r="I259" s="109" t="s">
        <v>2096</v>
      </c>
      <c r="J259" s="111" t="s">
        <v>1970</v>
      </c>
      <c r="K259" s="112"/>
      <c r="L259" s="112"/>
      <c r="M259" s="109" t="s">
        <v>2097</v>
      </c>
      <c r="N259" s="109"/>
      <c r="O259" s="110" t="s">
        <v>2098</v>
      </c>
      <c r="P259" s="110"/>
      <c r="Q259" s="360"/>
      <c r="R259" s="373" t="s">
        <v>1687</v>
      </c>
      <c r="S259" s="116" t="s">
        <v>2099</v>
      </c>
      <c r="T259" s="209" t="s">
        <v>1974</v>
      </c>
      <c r="U259" s="331"/>
      <c r="V259" s="159"/>
      <c r="W259" s="159"/>
      <c r="X259" s="159"/>
      <c r="Y259" s="159"/>
      <c r="Z259" s="159"/>
      <c r="AA259" s="159"/>
      <c r="AB259" s="159"/>
      <c r="AC259" s="159"/>
      <c r="AD259" s="159"/>
      <c r="AE259" s="159"/>
      <c r="AF259" s="159"/>
      <c r="AG259" s="159"/>
      <c r="AH259" s="159"/>
      <c r="AI259" s="159"/>
      <c r="AJ259" s="159"/>
      <c r="AK259" s="159"/>
      <c r="AL259" s="159"/>
      <c r="AM259" s="159"/>
      <c r="AN259" s="159"/>
      <c r="AO259" s="159"/>
      <c r="AP259" s="159"/>
      <c r="AQ259" s="159"/>
      <c r="AR259" s="159"/>
      <c r="AS259" s="176"/>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59"/>
      <c r="BS259" s="159"/>
      <c r="BT259" s="159"/>
      <c r="BU259" s="159"/>
      <c r="BV259" s="159"/>
      <c r="BW259" s="159"/>
      <c r="BX259" s="159"/>
      <c r="BY259" s="159"/>
      <c r="BZ259" s="159"/>
      <c r="CA259" s="159"/>
      <c r="CB259" s="159"/>
      <c r="CC259" s="159"/>
      <c r="CD259" s="159"/>
      <c r="CE259" s="159"/>
      <c r="CF259" s="159"/>
      <c r="CG259" s="159"/>
      <c r="CH259" s="159"/>
      <c r="CI259" s="159"/>
      <c r="CJ259" s="159"/>
      <c r="CK259" s="159"/>
      <c r="CL259" s="159"/>
      <c r="CM259" s="159"/>
      <c r="CN259" s="159"/>
      <c r="CO259" s="159"/>
      <c r="CP259" s="174"/>
      <c r="CQ259" s="174"/>
      <c r="CR259" s="174"/>
      <c r="CS259" s="174"/>
      <c r="CT259" s="174"/>
      <c r="CU259" s="174"/>
      <c r="CV259" s="174"/>
      <c r="CW259" s="174"/>
      <c r="CX259" s="174"/>
      <c r="CY259" s="174"/>
      <c r="CZ259" s="174"/>
      <c r="DA259" s="174"/>
      <c r="DB259" s="174"/>
      <c r="DC259" s="174"/>
      <c r="DD259" s="174"/>
      <c r="DE259" s="174"/>
      <c r="DF259" s="174"/>
      <c r="DG259" s="174"/>
      <c r="DH259" s="174"/>
      <c r="DI259" s="174"/>
      <c r="DJ259" s="174"/>
      <c r="DK259" s="174"/>
      <c r="DL259" s="174"/>
      <c r="DM259" s="174"/>
    </row>
    <row r="260" spans="2:117">
      <c r="B260" s="14"/>
      <c r="C260" s="109" t="s">
        <v>1968</v>
      </c>
      <c r="D260" s="109">
        <f t="shared" si="18"/>
        <v>103</v>
      </c>
      <c r="E260" s="109">
        <f t="shared" si="17"/>
        <v>103</v>
      </c>
      <c r="F260" s="109">
        <v>1</v>
      </c>
      <c r="G260" s="109" t="s">
        <v>1829</v>
      </c>
      <c r="H260" s="110" t="s">
        <v>1672</v>
      </c>
      <c r="I260" s="109" t="s">
        <v>2100</v>
      </c>
      <c r="J260" s="111" t="s">
        <v>1970</v>
      </c>
      <c r="K260" s="112"/>
      <c r="L260" s="112"/>
      <c r="M260" s="109" t="s">
        <v>2101</v>
      </c>
      <c r="N260" s="109"/>
      <c r="O260" s="110" t="s">
        <v>1719</v>
      </c>
      <c r="P260" s="110"/>
      <c r="Q260" s="360"/>
      <c r="R260" s="373" t="s">
        <v>1687</v>
      </c>
      <c r="S260" s="116" t="s">
        <v>2099</v>
      </c>
      <c r="T260" s="209" t="s">
        <v>1974</v>
      </c>
      <c r="U260" s="331"/>
      <c r="V260" s="159"/>
      <c r="W260" s="159"/>
      <c r="X260" s="159"/>
      <c r="Y260" s="159"/>
      <c r="Z260" s="159"/>
      <c r="AA260" s="159"/>
      <c r="AB260" s="159"/>
      <c r="AC260" s="159"/>
      <c r="AD260" s="159"/>
      <c r="AE260" s="159"/>
      <c r="AF260" s="159"/>
      <c r="AG260" s="159"/>
      <c r="AH260" s="159"/>
      <c r="AI260" s="159"/>
      <c r="AJ260" s="159"/>
      <c r="AK260" s="159"/>
      <c r="AL260" s="159"/>
      <c r="AM260" s="159"/>
      <c r="AN260" s="159"/>
      <c r="AO260" s="159"/>
      <c r="AP260" s="159"/>
      <c r="AQ260" s="159"/>
      <c r="AR260" s="159"/>
      <c r="AS260" s="176"/>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59"/>
      <c r="BS260" s="159"/>
      <c r="BT260" s="159"/>
      <c r="BU260" s="159"/>
      <c r="BV260" s="159"/>
      <c r="BW260" s="159"/>
      <c r="BX260" s="159"/>
      <c r="BY260" s="159"/>
      <c r="BZ260" s="159"/>
      <c r="CA260" s="159"/>
      <c r="CB260" s="159"/>
      <c r="CC260" s="159"/>
      <c r="CD260" s="159"/>
      <c r="CE260" s="159"/>
      <c r="CF260" s="159"/>
      <c r="CG260" s="159"/>
      <c r="CH260" s="159"/>
      <c r="CI260" s="159"/>
      <c r="CJ260" s="159"/>
      <c r="CK260" s="159"/>
      <c r="CL260" s="159"/>
      <c r="CM260" s="159"/>
      <c r="CN260" s="159"/>
      <c r="CO260" s="159"/>
      <c r="CP260" s="174"/>
      <c r="CQ260" s="174"/>
      <c r="CR260" s="174"/>
      <c r="CS260" s="174"/>
      <c r="CT260" s="174"/>
      <c r="CU260" s="174"/>
      <c r="CV260" s="174"/>
      <c r="CW260" s="174"/>
      <c r="CX260" s="174"/>
      <c r="CY260" s="174"/>
      <c r="CZ260" s="174"/>
      <c r="DA260" s="174"/>
      <c r="DB260" s="174"/>
      <c r="DC260" s="174"/>
      <c r="DD260" s="174"/>
      <c r="DE260" s="174"/>
      <c r="DF260" s="174"/>
      <c r="DG260" s="174"/>
      <c r="DH260" s="174"/>
      <c r="DI260" s="174"/>
      <c r="DJ260" s="174"/>
      <c r="DK260" s="174"/>
      <c r="DL260" s="174"/>
      <c r="DM260" s="174"/>
    </row>
    <row r="261" spans="2:117">
      <c r="B261" s="14"/>
      <c r="C261" s="109" t="s">
        <v>1968</v>
      </c>
      <c r="D261" s="109">
        <f>E261+F261-1</f>
        <v>105</v>
      </c>
      <c r="E261" s="109">
        <f t="shared" si="17"/>
        <v>104</v>
      </c>
      <c r="F261" s="109">
        <v>2</v>
      </c>
      <c r="G261" s="109" t="s">
        <v>1829</v>
      </c>
      <c r="H261" s="110" t="s">
        <v>1672</v>
      </c>
      <c r="I261" s="109" t="s">
        <v>2102</v>
      </c>
      <c r="J261" s="111" t="s">
        <v>1970</v>
      </c>
      <c r="K261" s="112"/>
      <c r="L261" s="112"/>
      <c r="M261" s="109" t="s">
        <v>2103</v>
      </c>
      <c r="N261" s="109"/>
      <c r="O261" s="110" t="s">
        <v>1725</v>
      </c>
      <c r="P261" s="110" t="s">
        <v>1653</v>
      </c>
      <c r="Q261" s="360"/>
      <c r="R261" s="373" t="s">
        <v>1687</v>
      </c>
      <c r="S261" s="116" t="s">
        <v>2104</v>
      </c>
      <c r="T261" s="209" t="s">
        <v>1974</v>
      </c>
      <c r="U261" s="331"/>
      <c r="V261" s="159"/>
      <c r="W261" s="159"/>
      <c r="X261" s="159"/>
      <c r="Y261" s="159"/>
      <c r="Z261" s="159"/>
      <c r="AA261" s="159"/>
      <c r="AB261" s="159"/>
      <c r="AC261" s="159"/>
      <c r="AD261" s="159"/>
      <c r="AE261" s="159"/>
      <c r="AF261" s="159"/>
      <c r="AG261" s="159"/>
      <c r="AH261" s="159"/>
      <c r="AI261" s="159"/>
      <c r="AJ261" s="159"/>
      <c r="AK261" s="159"/>
      <c r="AL261" s="159"/>
      <c r="AM261" s="159"/>
      <c r="AN261" s="159"/>
      <c r="AO261" s="159"/>
      <c r="AP261" s="159"/>
      <c r="AQ261" s="159"/>
      <c r="AR261" s="159"/>
      <c r="AS261" s="176"/>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59"/>
      <c r="BS261" s="159"/>
      <c r="BT261" s="159"/>
      <c r="BU261" s="159"/>
      <c r="BV261" s="159"/>
      <c r="BW261" s="159"/>
      <c r="BX261" s="159"/>
      <c r="BY261" s="159"/>
      <c r="BZ261" s="159"/>
      <c r="CA261" s="159"/>
      <c r="CB261" s="159"/>
      <c r="CC261" s="159"/>
      <c r="CD261" s="159"/>
      <c r="CE261" s="159"/>
      <c r="CF261" s="159"/>
      <c r="CG261" s="159"/>
      <c r="CH261" s="159"/>
      <c r="CI261" s="159"/>
      <c r="CJ261" s="159"/>
      <c r="CK261" s="159"/>
      <c r="CL261" s="159"/>
      <c r="CM261" s="159"/>
      <c r="CN261" s="159"/>
      <c r="CO261" s="159"/>
      <c r="CP261" s="174"/>
      <c r="CQ261" s="174"/>
      <c r="CR261" s="174"/>
      <c r="CS261" s="174"/>
      <c r="CT261" s="174"/>
      <c r="CU261" s="174"/>
      <c r="CV261" s="174"/>
      <c r="CW261" s="174"/>
      <c r="CX261" s="174"/>
      <c r="CY261" s="174"/>
      <c r="CZ261" s="174"/>
      <c r="DA261" s="174"/>
      <c r="DB261" s="174"/>
      <c r="DC261" s="174"/>
      <c r="DD261" s="174"/>
      <c r="DE261" s="174"/>
      <c r="DF261" s="174"/>
      <c r="DG261" s="174"/>
      <c r="DH261" s="174"/>
      <c r="DI261" s="174"/>
      <c r="DJ261" s="174"/>
      <c r="DK261" s="174"/>
      <c r="DL261" s="174"/>
      <c r="DM261" s="174"/>
    </row>
    <row r="262" spans="2:117">
      <c r="B262" s="14"/>
      <c r="C262" s="109" t="s">
        <v>1968</v>
      </c>
      <c r="D262" s="109">
        <f t="shared" ref="D262:D271" si="19">E262+F262-1</f>
        <v>108</v>
      </c>
      <c r="E262" s="109">
        <f t="shared" si="17"/>
        <v>106</v>
      </c>
      <c r="F262" s="109">
        <v>3</v>
      </c>
      <c r="G262" s="109" t="s">
        <v>1829</v>
      </c>
      <c r="H262" s="110" t="s">
        <v>1672</v>
      </c>
      <c r="I262" s="109" t="s">
        <v>2105</v>
      </c>
      <c r="J262" s="111" t="s">
        <v>1970</v>
      </c>
      <c r="K262" s="112"/>
      <c r="L262" s="112"/>
      <c r="M262" s="109" t="s">
        <v>2106</v>
      </c>
      <c r="N262" s="109"/>
      <c r="O262" s="110" t="s">
        <v>1977</v>
      </c>
      <c r="P262" s="110" t="s">
        <v>1653</v>
      </c>
      <c r="Q262" s="360"/>
      <c r="R262" s="373" t="s">
        <v>1687</v>
      </c>
      <c r="S262" s="116" t="s">
        <v>2107</v>
      </c>
      <c r="T262" s="209" t="s">
        <v>1974</v>
      </c>
      <c r="U262" s="331"/>
      <c r="V262" s="159"/>
      <c r="W262" s="159"/>
      <c r="X262" s="159"/>
      <c r="Y262" s="159"/>
      <c r="Z262" s="159"/>
      <c r="AA262" s="159"/>
      <c r="AB262" s="159"/>
      <c r="AC262" s="159"/>
      <c r="AD262" s="159"/>
      <c r="AE262" s="159"/>
      <c r="AF262" s="159"/>
      <c r="AG262" s="159"/>
      <c r="AH262" s="159"/>
      <c r="AI262" s="159"/>
      <c r="AJ262" s="159"/>
      <c r="AK262" s="159"/>
      <c r="AL262" s="159"/>
      <c r="AM262" s="159"/>
      <c r="AN262" s="159"/>
      <c r="AO262" s="159"/>
      <c r="AP262" s="159"/>
      <c r="AQ262" s="159"/>
      <c r="AR262" s="159"/>
      <c r="AS262" s="176"/>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59"/>
      <c r="BS262" s="159"/>
      <c r="BT262" s="159"/>
      <c r="BU262" s="159"/>
      <c r="BV262" s="159"/>
      <c r="BW262" s="159"/>
      <c r="BX262" s="159"/>
      <c r="BY262" s="159"/>
      <c r="BZ262" s="159"/>
      <c r="CA262" s="159"/>
      <c r="CB262" s="159"/>
      <c r="CC262" s="159"/>
      <c r="CD262" s="159"/>
      <c r="CE262" s="159"/>
      <c r="CF262" s="159"/>
      <c r="CG262" s="159"/>
      <c r="CH262" s="159"/>
      <c r="CI262" s="159"/>
      <c r="CJ262" s="159"/>
      <c r="CK262" s="159"/>
      <c r="CL262" s="159"/>
      <c r="CM262" s="159"/>
      <c r="CN262" s="159"/>
      <c r="CO262" s="159"/>
      <c r="CP262" s="174"/>
      <c r="CQ262" s="174"/>
      <c r="CR262" s="174"/>
      <c r="CS262" s="174"/>
      <c r="CT262" s="174"/>
      <c r="CU262" s="174"/>
      <c r="CV262" s="174"/>
      <c r="CW262" s="174"/>
      <c r="CX262" s="174"/>
      <c r="CY262" s="174"/>
      <c r="CZ262" s="174"/>
      <c r="DA262" s="174"/>
      <c r="DB262" s="174"/>
      <c r="DC262" s="174"/>
      <c r="DD262" s="174"/>
      <c r="DE262" s="174"/>
      <c r="DF262" s="174"/>
      <c r="DG262" s="174"/>
      <c r="DH262" s="174"/>
      <c r="DI262" s="174"/>
      <c r="DJ262" s="174"/>
      <c r="DK262" s="174"/>
      <c r="DL262" s="174"/>
      <c r="DM262" s="174"/>
    </row>
    <row r="263" spans="2:117">
      <c r="B263" s="14"/>
      <c r="C263" s="109" t="s">
        <v>1968</v>
      </c>
      <c r="D263" s="109">
        <f t="shared" si="19"/>
        <v>110</v>
      </c>
      <c r="E263" s="109">
        <f t="shared" si="17"/>
        <v>109</v>
      </c>
      <c r="F263" s="109">
        <v>2</v>
      </c>
      <c r="G263" s="109" t="s">
        <v>1829</v>
      </c>
      <c r="H263" s="110" t="s">
        <v>1672</v>
      </c>
      <c r="I263" s="109" t="s">
        <v>2108</v>
      </c>
      <c r="J263" s="111" t="s">
        <v>1970</v>
      </c>
      <c r="K263" s="112"/>
      <c r="L263" s="112"/>
      <c r="M263" s="109" t="s">
        <v>2109</v>
      </c>
      <c r="N263" s="109"/>
      <c r="O263" s="110" t="s">
        <v>1725</v>
      </c>
      <c r="P263" s="110" t="s">
        <v>1653</v>
      </c>
      <c r="Q263" s="360"/>
      <c r="R263" s="373" t="s">
        <v>1687</v>
      </c>
      <c r="S263" s="116" t="s">
        <v>2110</v>
      </c>
      <c r="T263" s="209" t="s">
        <v>1974</v>
      </c>
      <c r="U263" s="331"/>
      <c r="V263" s="159"/>
      <c r="W263" s="159"/>
      <c r="X263" s="159"/>
      <c r="Y263" s="159"/>
      <c r="Z263" s="159"/>
      <c r="AA263" s="159"/>
      <c r="AB263" s="159"/>
      <c r="AC263" s="159"/>
      <c r="AD263" s="159"/>
      <c r="AE263" s="159"/>
      <c r="AF263" s="159"/>
      <c r="AG263" s="159"/>
      <c r="AH263" s="159"/>
      <c r="AI263" s="159"/>
      <c r="AJ263" s="159"/>
      <c r="AK263" s="159"/>
      <c r="AL263" s="159"/>
      <c r="AM263" s="159"/>
      <c r="AN263" s="159"/>
      <c r="AO263" s="159"/>
      <c r="AP263" s="159"/>
      <c r="AQ263" s="159"/>
      <c r="AR263" s="159"/>
      <c r="AS263" s="176"/>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59"/>
      <c r="BS263" s="159"/>
      <c r="BT263" s="159"/>
      <c r="BU263" s="159"/>
      <c r="BV263" s="159"/>
      <c r="BW263" s="159"/>
      <c r="BX263" s="159"/>
      <c r="BY263" s="159"/>
      <c r="BZ263" s="159"/>
      <c r="CA263" s="159"/>
      <c r="CB263" s="159"/>
      <c r="CC263" s="159"/>
      <c r="CD263" s="159"/>
      <c r="CE263" s="159"/>
      <c r="CF263" s="159"/>
      <c r="CG263" s="159"/>
      <c r="CH263" s="159"/>
      <c r="CI263" s="159"/>
      <c r="CJ263" s="159"/>
      <c r="CK263" s="159"/>
      <c r="CL263" s="159"/>
      <c r="CM263" s="159"/>
      <c r="CN263" s="159"/>
      <c r="CO263" s="159"/>
      <c r="CP263" s="174"/>
      <c r="CQ263" s="174"/>
      <c r="CR263" s="174"/>
      <c r="CS263" s="174"/>
      <c r="CT263" s="174"/>
      <c r="CU263" s="174"/>
      <c r="CV263" s="174"/>
      <c r="CW263" s="174"/>
      <c r="CX263" s="174"/>
      <c r="CY263" s="174"/>
      <c r="CZ263" s="174"/>
      <c r="DA263" s="174"/>
      <c r="DB263" s="174"/>
      <c r="DC263" s="174"/>
      <c r="DD263" s="174"/>
      <c r="DE263" s="174"/>
      <c r="DF263" s="174"/>
      <c r="DG263" s="174"/>
      <c r="DH263" s="174"/>
      <c r="DI263" s="174"/>
      <c r="DJ263" s="174"/>
      <c r="DK263" s="174"/>
      <c r="DL263" s="174"/>
      <c r="DM263" s="174"/>
    </row>
    <row r="264" spans="2:117">
      <c r="B264" s="14"/>
      <c r="C264" s="109" t="s">
        <v>1968</v>
      </c>
      <c r="D264" s="109">
        <f t="shared" si="19"/>
        <v>111</v>
      </c>
      <c r="E264" s="109">
        <f t="shared" si="17"/>
        <v>111</v>
      </c>
      <c r="F264" s="109">
        <v>1</v>
      </c>
      <c r="G264" s="109" t="s">
        <v>1829</v>
      </c>
      <c r="H264" s="110" t="s">
        <v>1672</v>
      </c>
      <c r="I264" s="109" t="s">
        <v>2111</v>
      </c>
      <c r="J264" s="111" t="s">
        <v>1970</v>
      </c>
      <c r="K264" s="112"/>
      <c r="L264" s="112"/>
      <c r="M264" s="109" t="s">
        <v>2112</v>
      </c>
      <c r="N264" s="109"/>
      <c r="O264" s="110" t="s">
        <v>1719</v>
      </c>
      <c r="P264" s="110" t="s">
        <v>1653</v>
      </c>
      <c r="Q264" s="360"/>
      <c r="R264" s="373" t="s">
        <v>1687</v>
      </c>
      <c r="S264" s="116" t="s">
        <v>2113</v>
      </c>
      <c r="T264" s="209" t="s">
        <v>1974</v>
      </c>
      <c r="U264" s="331"/>
      <c r="V264" s="159"/>
      <c r="W264" s="159"/>
      <c r="X264" s="159"/>
      <c r="Y264" s="159"/>
      <c r="Z264" s="159"/>
      <c r="AA264" s="159"/>
      <c r="AB264" s="159"/>
      <c r="AC264" s="159"/>
      <c r="AD264" s="159"/>
      <c r="AE264" s="159"/>
      <c r="AF264" s="159"/>
      <c r="AG264" s="159"/>
      <c r="AH264" s="159"/>
      <c r="AI264" s="159"/>
      <c r="AJ264" s="159"/>
      <c r="AK264" s="159"/>
      <c r="AL264" s="159"/>
      <c r="AM264" s="159"/>
      <c r="AN264" s="159"/>
      <c r="AO264" s="159"/>
      <c r="AP264" s="159"/>
      <c r="AQ264" s="159"/>
      <c r="AR264" s="159"/>
      <c r="AS264" s="176"/>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59"/>
      <c r="BS264" s="159"/>
      <c r="BT264" s="159"/>
      <c r="BU264" s="159"/>
      <c r="BV264" s="159"/>
      <c r="BW264" s="159"/>
      <c r="BX264" s="159"/>
      <c r="BY264" s="159"/>
      <c r="BZ264" s="159"/>
      <c r="CA264" s="159"/>
      <c r="CB264" s="159"/>
      <c r="CC264" s="159"/>
      <c r="CD264" s="159"/>
      <c r="CE264" s="159"/>
      <c r="CF264" s="159"/>
      <c r="CG264" s="159"/>
      <c r="CH264" s="159"/>
      <c r="CI264" s="159"/>
      <c r="CJ264" s="159"/>
      <c r="CK264" s="159"/>
      <c r="CL264" s="159"/>
      <c r="CM264" s="159"/>
      <c r="CN264" s="159"/>
      <c r="CO264" s="159"/>
      <c r="CP264" s="174"/>
      <c r="CQ264" s="174"/>
      <c r="CR264" s="174"/>
      <c r="CS264" s="174"/>
      <c r="CT264" s="174"/>
      <c r="CU264" s="174"/>
      <c r="CV264" s="174"/>
      <c r="CW264" s="174"/>
      <c r="CX264" s="174"/>
      <c r="CY264" s="174"/>
      <c r="CZ264" s="174"/>
      <c r="DA264" s="174"/>
      <c r="DB264" s="174"/>
      <c r="DC264" s="174"/>
      <c r="DD264" s="174"/>
      <c r="DE264" s="174"/>
      <c r="DF264" s="174"/>
      <c r="DG264" s="174"/>
      <c r="DH264" s="174"/>
      <c r="DI264" s="174"/>
      <c r="DJ264" s="174"/>
      <c r="DK264" s="174"/>
      <c r="DL264" s="174"/>
      <c r="DM264" s="174"/>
    </row>
    <row r="265" spans="2:117">
      <c r="B265" s="14"/>
      <c r="C265" s="109" t="s">
        <v>1968</v>
      </c>
      <c r="D265" s="109">
        <f t="shared" si="19"/>
        <v>112</v>
      </c>
      <c r="E265" s="109">
        <f t="shared" si="17"/>
        <v>112</v>
      </c>
      <c r="F265" s="109">
        <v>1</v>
      </c>
      <c r="G265" s="109"/>
      <c r="H265" s="110" t="s">
        <v>1672</v>
      </c>
      <c r="I265" s="109"/>
      <c r="J265" s="111" t="s">
        <v>1970</v>
      </c>
      <c r="K265" s="112"/>
      <c r="L265" s="112"/>
      <c r="M265" s="109"/>
      <c r="N265" s="109"/>
      <c r="O265" s="8"/>
      <c r="P265" s="8" t="s">
        <v>1653</v>
      </c>
      <c r="Q265" s="8"/>
      <c r="R265" s="372"/>
      <c r="S265" s="80"/>
      <c r="T265" s="209"/>
      <c r="U265" s="331"/>
      <c r="V265" s="159"/>
      <c r="W265" s="159"/>
      <c r="X265" s="159"/>
      <c r="Y265" s="159"/>
      <c r="Z265" s="159"/>
      <c r="AA265" s="159"/>
      <c r="AB265" s="159"/>
      <c r="AC265" s="159"/>
      <c r="AD265" s="159"/>
      <c r="AE265" s="159"/>
      <c r="AF265" s="159"/>
      <c r="AG265" s="159"/>
      <c r="AH265" s="159"/>
      <c r="AI265" s="159"/>
      <c r="AJ265" s="159"/>
      <c r="AK265" s="159"/>
      <c r="AL265" s="159"/>
      <c r="AM265" s="159"/>
      <c r="AN265" s="159"/>
      <c r="AO265" s="159"/>
      <c r="AP265" s="159"/>
      <c r="AQ265" s="159"/>
      <c r="AR265" s="159"/>
      <c r="AS265" s="176"/>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59"/>
      <c r="BS265" s="159"/>
      <c r="BT265" s="159"/>
      <c r="BU265" s="159"/>
      <c r="BV265" s="159"/>
      <c r="BW265" s="159"/>
      <c r="BX265" s="159"/>
      <c r="BY265" s="159"/>
      <c r="BZ265" s="159"/>
      <c r="CA265" s="159"/>
      <c r="CB265" s="159"/>
      <c r="CC265" s="159"/>
      <c r="CD265" s="159"/>
      <c r="CE265" s="159"/>
      <c r="CF265" s="159"/>
      <c r="CG265" s="159"/>
      <c r="CH265" s="159"/>
      <c r="CI265" s="159"/>
      <c r="CJ265" s="159"/>
      <c r="CK265" s="159"/>
      <c r="CL265" s="159"/>
      <c r="CM265" s="159"/>
      <c r="CN265" s="159"/>
      <c r="CO265" s="159"/>
      <c r="CP265" s="174"/>
      <c r="CQ265" s="174"/>
      <c r="CR265" s="174"/>
      <c r="CS265" s="174"/>
      <c r="CT265" s="174"/>
      <c r="CU265" s="174"/>
      <c r="CV265" s="174"/>
      <c r="CW265" s="174"/>
      <c r="CX265" s="174"/>
      <c r="CY265" s="174"/>
      <c r="CZ265" s="174"/>
      <c r="DA265" s="174"/>
      <c r="DB265" s="174"/>
      <c r="DC265" s="174"/>
      <c r="DD265" s="174"/>
      <c r="DE265" s="174"/>
      <c r="DF265" s="174"/>
      <c r="DG265" s="174"/>
      <c r="DH265" s="174"/>
      <c r="DI265" s="174"/>
      <c r="DJ265" s="174"/>
      <c r="DK265" s="174"/>
      <c r="DL265" s="174"/>
      <c r="DM265" s="174"/>
    </row>
    <row r="266" spans="2:117">
      <c r="B266" s="14"/>
      <c r="C266" s="109" t="s">
        <v>1968</v>
      </c>
      <c r="D266" s="109">
        <f t="shared" si="19"/>
        <v>115</v>
      </c>
      <c r="E266" s="109">
        <f t="shared" si="17"/>
        <v>113</v>
      </c>
      <c r="F266" s="109">
        <v>3</v>
      </c>
      <c r="G266" s="109"/>
      <c r="H266" s="110" t="s">
        <v>1672</v>
      </c>
      <c r="I266" s="109"/>
      <c r="J266" s="111" t="s">
        <v>1970</v>
      </c>
      <c r="K266" s="112"/>
      <c r="L266" s="112"/>
      <c r="M266" s="109"/>
      <c r="N266" s="109"/>
      <c r="O266" s="8"/>
      <c r="P266" s="8" t="s">
        <v>1653</v>
      </c>
      <c r="Q266" s="8"/>
      <c r="R266" s="372"/>
      <c r="S266" s="80"/>
      <c r="T266" s="209"/>
      <c r="U266" s="331"/>
      <c r="V266" s="159"/>
      <c r="W266" s="159"/>
      <c r="X266" s="159"/>
      <c r="Y266" s="159"/>
      <c r="Z266" s="159"/>
      <c r="AA266" s="159"/>
      <c r="AB266" s="159"/>
      <c r="AC266" s="159"/>
      <c r="AD266" s="159"/>
      <c r="AE266" s="159"/>
      <c r="AF266" s="159"/>
      <c r="AG266" s="159"/>
      <c r="AH266" s="159"/>
      <c r="AI266" s="159"/>
      <c r="AJ266" s="159"/>
      <c r="AK266" s="159"/>
      <c r="AL266" s="159"/>
      <c r="AM266" s="159"/>
      <c r="AN266" s="159"/>
      <c r="AO266" s="159"/>
      <c r="AP266" s="159"/>
      <c r="AQ266" s="159"/>
      <c r="AR266" s="159"/>
      <c r="AS266" s="176"/>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59"/>
      <c r="BS266" s="159"/>
      <c r="BT266" s="159"/>
      <c r="BU266" s="159"/>
      <c r="BV266" s="159"/>
      <c r="BW266" s="159"/>
      <c r="BX266" s="159"/>
      <c r="BY266" s="159"/>
      <c r="BZ266" s="159"/>
      <c r="CA266" s="159"/>
      <c r="CB266" s="159"/>
      <c r="CC266" s="159"/>
      <c r="CD266" s="159"/>
      <c r="CE266" s="159"/>
      <c r="CF266" s="159"/>
      <c r="CG266" s="159"/>
      <c r="CH266" s="159"/>
      <c r="CI266" s="159"/>
      <c r="CJ266" s="159"/>
      <c r="CK266" s="159"/>
      <c r="CL266" s="159"/>
      <c r="CM266" s="159"/>
      <c r="CN266" s="159"/>
      <c r="CO266" s="159"/>
      <c r="CP266" s="174"/>
      <c r="CQ266" s="174"/>
      <c r="CR266" s="174"/>
      <c r="CS266" s="174"/>
      <c r="CT266" s="174"/>
      <c r="CU266" s="174"/>
      <c r="CV266" s="174"/>
      <c r="CW266" s="174"/>
      <c r="CX266" s="174"/>
      <c r="CY266" s="174"/>
      <c r="CZ266" s="174"/>
      <c r="DA266" s="174"/>
      <c r="DB266" s="174"/>
      <c r="DC266" s="174"/>
      <c r="DD266" s="174"/>
      <c r="DE266" s="174"/>
      <c r="DF266" s="174"/>
      <c r="DG266" s="174"/>
      <c r="DH266" s="174"/>
      <c r="DI266" s="174"/>
      <c r="DJ266" s="174"/>
      <c r="DK266" s="174"/>
      <c r="DL266" s="174"/>
      <c r="DM266" s="174"/>
    </row>
    <row r="267" spans="2:117">
      <c r="B267" s="14"/>
      <c r="C267" s="109" t="s">
        <v>1968</v>
      </c>
      <c r="D267" s="109">
        <f t="shared" si="19"/>
        <v>118</v>
      </c>
      <c r="E267" s="109">
        <f t="shared" si="17"/>
        <v>116</v>
      </c>
      <c r="F267" s="109">
        <v>3</v>
      </c>
      <c r="G267" s="109"/>
      <c r="H267" s="110" t="s">
        <v>1672</v>
      </c>
      <c r="I267" s="109"/>
      <c r="J267" s="111" t="s">
        <v>1970</v>
      </c>
      <c r="K267" s="112"/>
      <c r="L267" s="112"/>
      <c r="M267" s="109"/>
      <c r="N267" s="109"/>
      <c r="O267" s="8"/>
      <c r="P267" s="8" t="s">
        <v>1653</v>
      </c>
      <c r="Q267" s="8"/>
      <c r="R267" s="372"/>
      <c r="S267" s="80"/>
      <c r="T267" s="209"/>
      <c r="U267" s="331"/>
      <c r="V267" s="159"/>
      <c r="W267" s="159"/>
      <c r="X267" s="159"/>
      <c r="Y267" s="159"/>
      <c r="Z267" s="159"/>
      <c r="AA267" s="159"/>
      <c r="AB267" s="159"/>
      <c r="AC267" s="159"/>
      <c r="AD267" s="159"/>
      <c r="AE267" s="159"/>
      <c r="AF267" s="159"/>
      <c r="AG267" s="159"/>
      <c r="AH267" s="159"/>
      <c r="AI267" s="159"/>
      <c r="AJ267" s="159"/>
      <c r="AK267" s="159"/>
      <c r="AL267" s="159"/>
      <c r="AM267" s="159"/>
      <c r="AN267" s="159"/>
      <c r="AO267" s="159"/>
      <c r="AP267" s="159"/>
      <c r="AQ267" s="159"/>
      <c r="AR267" s="159"/>
      <c r="AS267" s="176"/>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59"/>
      <c r="BS267" s="159"/>
      <c r="BT267" s="159"/>
      <c r="BU267" s="159"/>
      <c r="BV267" s="159"/>
      <c r="BW267" s="159"/>
      <c r="BX267" s="159"/>
      <c r="BY267" s="159"/>
      <c r="BZ267" s="159"/>
      <c r="CA267" s="159"/>
      <c r="CB267" s="159"/>
      <c r="CC267" s="159"/>
      <c r="CD267" s="159"/>
      <c r="CE267" s="159"/>
      <c r="CF267" s="159"/>
      <c r="CG267" s="159"/>
      <c r="CH267" s="159"/>
      <c r="CI267" s="159"/>
      <c r="CJ267" s="159"/>
      <c r="CK267" s="159"/>
      <c r="CL267" s="159"/>
      <c r="CM267" s="159"/>
      <c r="CN267" s="159"/>
      <c r="CO267" s="159"/>
      <c r="CP267" s="174"/>
      <c r="CQ267" s="174"/>
      <c r="CR267" s="174"/>
      <c r="CS267" s="174"/>
      <c r="CT267" s="174"/>
      <c r="CU267" s="174"/>
      <c r="CV267" s="174"/>
      <c r="CW267" s="174"/>
      <c r="CX267" s="174"/>
      <c r="CY267" s="174"/>
      <c r="CZ267" s="174"/>
      <c r="DA267" s="174"/>
      <c r="DB267" s="174"/>
      <c r="DC267" s="174"/>
      <c r="DD267" s="174"/>
      <c r="DE267" s="174"/>
      <c r="DF267" s="174"/>
      <c r="DG267" s="174"/>
      <c r="DH267" s="174"/>
      <c r="DI267" s="174"/>
      <c r="DJ267" s="174"/>
      <c r="DK267" s="174"/>
      <c r="DL267" s="174"/>
      <c r="DM267" s="174"/>
    </row>
    <row r="268" spans="2:117">
      <c r="B268" s="14"/>
      <c r="C268" s="109" t="s">
        <v>1968</v>
      </c>
      <c r="D268" s="109">
        <f t="shared" si="19"/>
        <v>122</v>
      </c>
      <c r="E268" s="109">
        <f t="shared" si="17"/>
        <v>119</v>
      </c>
      <c r="F268" s="109">
        <v>4</v>
      </c>
      <c r="G268" s="109"/>
      <c r="H268" s="110" t="s">
        <v>1672</v>
      </c>
      <c r="I268" s="109"/>
      <c r="J268" s="111" t="s">
        <v>1970</v>
      </c>
      <c r="K268" s="112"/>
      <c r="L268" s="112"/>
      <c r="M268" s="109"/>
      <c r="N268" s="109"/>
      <c r="O268" s="8"/>
      <c r="P268" s="8" t="s">
        <v>1653</v>
      </c>
      <c r="Q268" s="8"/>
      <c r="R268" s="372"/>
      <c r="S268" s="80"/>
      <c r="T268" s="209"/>
      <c r="U268" s="331"/>
      <c r="V268" s="159"/>
      <c r="W268" s="159"/>
      <c r="X268" s="159"/>
      <c r="Y268" s="159"/>
      <c r="Z268" s="159"/>
      <c r="AA268" s="159"/>
      <c r="AB268" s="159"/>
      <c r="AC268" s="159"/>
      <c r="AD268" s="159"/>
      <c r="AE268" s="159"/>
      <c r="AF268" s="159"/>
      <c r="AG268" s="159"/>
      <c r="AH268" s="159"/>
      <c r="AI268" s="159"/>
      <c r="AJ268" s="159"/>
      <c r="AK268" s="159"/>
      <c r="AL268" s="159"/>
      <c r="AM268" s="159"/>
      <c r="AN268" s="159"/>
      <c r="AO268" s="159"/>
      <c r="AP268" s="159"/>
      <c r="AQ268" s="159"/>
      <c r="AR268" s="159"/>
      <c r="AS268" s="176"/>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59"/>
      <c r="BS268" s="159"/>
      <c r="BT268" s="159"/>
      <c r="BU268" s="159"/>
      <c r="BV268" s="159"/>
      <c r="BW268" s="159"/>
      <c r="BX268" s="159"/>
      <c r="BY268" s="159"/>
      <c r="BZ268" s="159"/>
      <c r="CA268" s="159"/>
      <c r="CB268" s="159"/>
      <c r="CC268" s="159"/>
      <c r="CD268" s="159"/>
      <c r="CE268" s="159"/>
      <c r="CF268" s="159"/>
      <c r="CG268" s="159"/>
      <c r="CH268" s="159"/>
      <c r="CI268" s="159"/>
      <c r="CJ268" s="159"/>
      <c r="CK268" s="159"/>
      <c r="CL268" s="159"/>
      <c r="CM268" s="159"/>
      <c r="CN268" s="159"/>
      <c r="CO268" s="159"/>
      <c r="CP268" s="174"/>
      <c r="CQ268" s="174"/>
      <c r="CR268" s="174"/>
      <c r="CS268" s="174"/>
      <c r="CT268" s="174"/>
      <c r="CU268" s="174"/>
      <c r="CV268" s="174"/>
      <c r="CW268" s="174"/>
      <c r="CX268" s="174"/>
      <c r="CY268" s="174"/>
      <c r="CZ268" s="174"/>
      <c r="DA268" s="174"/>
      <c r="DB268" s="174"/>
      <c r="DC268" s="174"/>
      <c r="DD268" s="174"/>
      <c r="DE268" s="174"/>
      <c r="DF268" s="174"/>
      <c r="DG268" s="174"/>
      <c r="DH268" s="174"/>
      <c r="DI268" s="174"/>
      <c r="DJ268" s="174"/>
      <c r="DK268" s="174"/>
      <c r="DL268" s="174"/>
      <c r="DM268" s="174"/>
    </row>
    <row r="269" spans="2:117">
      <c r="B269" s="14"/>
      <c r="C269" s="109" t="s">
        <v>1968</v>
      </c>
      <c r="D269" s="109">
        <f t="shared" si="19"/>
        <v>123</v>
      </c>
      <c r="E269" s="109">
        <f t="shared" si="17"/>
        <v>123</v>
      </c>
      <c r="F269" s="109">
        <v>1</v>
      </c>
      <c r="G269" s="109"/>
      <c r="H269" s="110" t="s">
        <v>1672</v>
      </c>
      <c r="I269" s="109"/>
      <c r="J269" s="111" t="s">
        <v>1970</v>
      </c>
      <c r="K269" s="112"/>
      <c r="L269" s="112"/>
      <c r="M269" s="109"/>
      <c r="N269" s="109"/>
      <c r="O269" s="8"/>
      <c r="P269" s="8" t="s">
        <v>1653</v>
      </c>
      <c r="Q269" s="8"/>
      <c r="R269" s="372"/>
      <c r="S269" s="80"/>
      <c r="T269" s="209"/>
      <c r="U269" s="331"/>
      <c r="V269" s="159"/>
      <c r="W269" s="159"/>
      <c r="X269" s="159"/>
      <c r="Y269" s="159"/>
      <c r="Z269" s="159"/>
      <c r="AA269" s="159"/>
      <c r="AB269" s="159"/>
      <c r="AC269" s="159"/>
      <c r="AD269" s="159"/>
      <c r="AE269" s="159"/>
      <c r="AF269" s="159"/>
      <c r="AG269" s="159"/>
      <c r="AH269" s="159"/>
      <c r="AI269" s="159"/>
      <c r="AJ269" s="159"/>
      <c r="AK269" s="159"/>
      <c r="AL269" s="159"/>
      <c r="AM269" s="159"/>
      <c r="AN269" s="159"/>
      <c r="AO269" s="159"/>
      <c r="AP269" s="159"/>
      <c r="AQ269" s="159"/>
      <c r="AR269" s="159"/>
      <c r="AS269" s="176"/>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59"/>
      <c r="BS269" s="159"/>
      <c r="BT269" s="159"/>
      <c r="BU269" s="159"/>
      <c r="BV269" s="159"/>
      <c r="BW269" s="159"/>
      <c r="BX269" s="159"/>
      <c r="BY269" s="159"/>
      <c r="BZ269" s="159"/>
      <c r="CA269" s="159"/>
      <c r="CB269" s="159"/>
      <c r="CC269" s="159"/>
      <c r="CD269" s="159"/>
      <c r="CE269" s="159"/>
      <c r="CF269" s="159"/>
      <c r="CG269" s="159"/>
      <c r="CH269" s="159"/>
      <c r="CI269" s="159"/>
      <c r="CJ269" s="159"/>
      <c r="CK269" s="159"/>
      <c r="CL269" s="159"/>
      <c r="CM269" s="159"/>
      <c r="CN269" s="159"/>
      <c r="CO269" s="159"/>
      <c r="CP269" s="174"/>
      <c r="CQ269" s="174"/>
      <c r="CR269" s="174"/>
      <c r="CS269" s="174"/>
      <c r="CT269" s="174"/>
      <c r="CU269" s="174"/>
      <c r="CV269" s="174"/>
      <c r="CW269" s="174"/>
      <c r="CX269" s="174"/>
      <c r="CY269" s="174"/>
      <c r="CZ269" s="174"/>
      <c r="DA269" s="174"/>
      <c r="DB269" s="174"/>
      <c r="DC269" s="174"/>
      <c r="DD269" s="174"/>
      <c r="DE269" s="174"/>
      <c r="DF269" s="174"/>
      <c r="DG269" s="174"/>
      <c r="DH269" s="174"/>
      <c r="DI269" s="174"/>
      <c r="DJ269" s="174"/>
      <c r="DK269" s="174"/>
      <c r="DL269" s="174"/>
      <c r="DM269" s="174"/>
    </row>
    <row r="270" spans="2:117">
      <c r="B270" s="14"/>
      <c r="C270" s="109" t="s">
        <v>1968</v>
      </c>
      <c r="D270" s="109">
        <f t="shared" si="19"/>
        <v>125</v>
      </c>
      <c r="E270" s="109">
        <f t="shared" si="17"/>
        <v>124</v>
      </c>
      <c r="F270" s="109">
        <v>2</v>
      </c>
      <c r="G270" s="109"/>
      <c r="H270" s="110" t="s">
        <v>1672</v>
      </c>
      <c r="I270" s="109"/>
      <c r="J270" s="111" t="s">
        <v>1970</v>
      </c>
      <c r="K270" s="112"/>
      <c r="L270" s="112"/>
      <c r="M270" s="109"/>
      <c r="N270" s="109"/>
      <c r="O270" s="8"/>
      <c r="P270" s="8" t="s">
        <v>1653</v>
      </c>
      <c r="Q270" s="8"/>
      <c r="R270" s="372"/>
      <c r="S270" s="80"/>
      <c r="T270" s="209"/>
      <c r="U270" s="331"/>
      <c r="V270" s="159"/>
      <c r="W270" s="159"/>
      <c r="X270" s="159"/>
      <c r="Y270" s="159"/>
      <c r="Z270" s="159"/>
      <c r="AA270" s="159"/>
      <c r="AB270" s="159"/>
      <c r="AC270" s="159"/>
      <c r="AD270" s="159"/>
      <c r="AE270" s="159"/>
      <c r="AF270" s="159"/>
      <c r="AG270" s="159"/>
      <c r="AH270" s="159"/>
      <c r="AI270" s="159"/>
      <c r="AJ270" s="159"/>
      <c r="AK270" s="159"/>
      <c r="AL270" s="159"/>
      <c r="AM270" s="159"/>
      <c r="AN270" s="159"/>
      <c r="AO270" s="159"/>
      <c r="AP270" s="159"/>
      <c r="AQ270" s="159"/>
      <c r="AR270" s="159"/>
      <c r="AS270" s="176"/>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59"/>
      <c r="BS270" s="159"/>
      <c r="BT270" s="159"/>
      <c r="BU270" s="159"/>
      <c r="BV270" s="159"/>
      <c r="BW270" s="159"/>
      <c r="BX270" s="159"/>
      <c r="BY270" s="159"/>
      <c r="BZ270" s="159"/>
      <c r="CA270" s="159"/>
      <c r="CB270" s="159"/>
      <c r="CC270" s="159"/>
      <c r="CD270" s="159"/>
      <c r="CE270" s="159"/>
      <c r="CF270" s="159"/>
      <c r="CG270" s="159"/>
      <c r="CH270" s="159"/>
      <c r="CI270" s="159"/>
      <c r="CJ270" s="159"/>
      <c r="CK270" s="159"/>
      <c r="CL270" s="159"/>
      <c r="CM270" s="159"/>
      <c r="CN270" s="159"/>
      <c r="CO270" s="159"/>
      <c r="CP270" s="174"/>
      <c r="CQ270" s="174"/>
      <c r="CR270" s="174"/>
      <c r="CS270" s="174"/>
      <c r="CT270" s="174"/>
      <c r="CU270" s="174"/>
      <c r="CV270" s="174"/>
      <c r="CW270" s="174"/>
      <c r="CX270" s="174"/>
      <c r="CY270" s="174"/>
      <c r="CZ270" s="174"/>
      <c r="DA270" s="174"/>
      <c r="DB270" s="174"/>
      <c r="DC270" s="174"/>
      <c r="DD270" s="174"/>
      <c r="DE270" s="174"/>
      <c r="DF270" s="174"/>
      <c r="DG270" s="174"/>
      <c r="DH270" s="174"/>
      <c r="DI270" s="174"/>
      <c r="DJ270" s="174"/>
      <c r="DK270" s="174"/>
      <c r="DL270" s="174"/>
      <c r="DM270" s="174"/>
    </row>
    <row r="271" spans="2:117">
      <c r="B271" s="14"/>
      <c r="C271" s="109" t="s">
        <v>1968</v>
      </c>
      <c r="D271" s="109">
        <f t="shared" si="19"/>
        <v>127</v>
      </c>
      <c r="E271" s="109">
        <f>D270+1</f>
        <v>126</v>
      </c>
      <c r="F271" s="109">
        <v>2</v>
      </c>
      <c r="G271" s="109"/>
      <c r="H271" s="110" t="s">
        <v>1672</v>
      </c>
      <c r="I271" s="109"/>
      <c r="J271" s="111" t="s">
        <v>1970</v>
      </c>
      <c r="K271" s="112"/>
      <c r="L271" s="112"/>
      <c r="M271" s="109"/>
      <c r="N271" s="109"/>
      <c r="O271" s="8"/>
      <c r="P271" s="8" t="s">
        <v>1653</v>
      </c>
      <c r="Q271" s="8"/>
      <c r="R271" s="372"/>
      <c r="S271" s="80"/>
      <c r="T271" s="209"/>
      <c r="U271" s="331"/>
      <c r="V271" s="159"/>
      <c r="W271" s="159"/>
      <c r="X271" s="159"/>
      <c r="Y271" s="159"/>
      <c r="Z271" s="159"/>
      <c r="AA271" s="159"/>
      <c r="AB271" s="159"/>
      <c r="AC271" s="159"/>
      <c r="AD271" s="159"/>
      <c r="AE271" s="159"/>
      <c r="AF271" s="159"/>
      <c r="AG271" s="159"/>
      <c r="AH271" s="159"/>
      <c r="AI271" s="159"/>
      <c r="AJ271" s="159"/>
      <c r="AK271" s="159"/>
      <c r="AL271" s="159"/>
      <c r="AM271" s="159"/>
      <c r="AN271" s="159"/>
      <c r="AO271" s="159"/>
      <c r="AP271" s="159"/>
      <c r="AQ271" s="159"/>
      <c r="AR271" s="159"/>
      <c r="AS271" s="176"/>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59"/>
      <c r="BS271" s="159"/>
      <c r="BT271" s="159"/>
      <c r="BU271" s="159"/>
      <c r="BV271" s="159"/>
      <c r="BW271" s="159"/>
      <c r="BX271" s="159"/>
      <c r="BY271" s="159"/>
      <c r="BZ271" s="159"/>
      <c r="CA271" s="159"/>
      <c r="CB271" s="159"/>
      <c r="CC271" s="159"/>
      <c r="CD271" s="159"/>
      <c r="CE271" s="159"/>
      <c r="CF271" s="159"/>
      <c r="CG271" s="159"/>
      <c r="CH271" s="159"/>
      <c r="CI271" s="159"/>
      <c r="CJ271" s="159"/>
      <c r="CK271" s="159"/>
      <c r="CL271" s="159"/>
      <c r="CM271" s="159"/>
      <c r="CN271" s="159"/>
      <c r="CO271" s="159"/>
      <c r="CP271" s="174"/>
      <c r="CQ271" s="174"/>
      <c r="CR271" s="174"/>
      <c r="CS271" s="174"/>
      <c r="CT271" s="174"/>
      <c r="CU271" s="174"/>
      <c r="CV271" s="174"/>
      <c r="CW271" s="174"/>
      <c r="CX271" s="174"/>
      <c r="CY271" s="174"/>
      <c r="CZ271" s="174"/>
      <c r="DA271" s="174"/>
      <c r="DB271" s="174"/>
      <c r="DC271" s="174"/>
      <c r="DD271" s="174"/>
      <c r="DE271" s="174"/>
      <c r="DF271" s="174"/>
      <c r="DG271" s="174"/>
      <c r="DH271" s="174"/>
      <c r="DI271" s="174"/>
      <c r="DJ271" s="174"/>
      <c r="DK271" s="174"/>
      <c r="DL271" s="174"/>
      <c r="DM271" s="174"/>
    </row>
    <row r="272" spans="2:117">
      <c r="B272" s="14"/>
      <c r="C272" s="109"/>
      <c r="D272" s="109"/>
      <c r="E272" s="109"/>
      <c r="F272" s="109"/>
      <c r="G272" s="109"/>
      <c r="H272" s="110"/>
      <c r="I272" s="109"/>
      <c r="J272" s="134"/>
      <c r="K272" s="109"/>
      <c r="L272" s="109"/>
      <c r="M272" s="109"/>
      <c r="N272" s="109"/>
      <c r="O272" s="8"/>
      <c r="P272" s="8"/>
      <c r="Q272" s="8"/>
      <c r="R272" s="372"/>
      <c r="S272" s="80"/>
      <c r="T272" s="209"/>
      <c r="U272" s="331"/>
      <c r="V272" s="159"/>
      <c r="W272" s="159"/>
      <c r="X272" s="159"/>
      <c r="Y272" s="159"/>
      <c r="Z272" s="159"/>
      <c r="AA272" s="159"/>
      <c r="AB272" s="159"/>
      <c r="AC272" s="159"/>
      <c r="AD272" s="159"/>
      <c r="AE272" s="159"/>
      <c r="AF272" s="159"/>
      <c r="AG272" s="159"/>
      <c r="AH272" s="159"/>
      <c r="AI272" s="159"/>
      <c r="AJ272" s="159"/>
      <c r="AK272" s="159"/>
      <c r="AL272" s="159"/>
      <c r="AM272" s="159"/>
      <c r="AN272" s="159"/>
      <c r="AO272" s="159"/>
      <c r="AP272" s="159"/>
      <c r="AQ272" s="159"/>
      <c r="AR272" s="159"/>
      <c r="AS272" s="176"/>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59"/>
      <c r="BS272" s="159"/>
      <c r="BT272" s="159"/>
      <c r="BU272" s="159"/>
      <c r="BV272" s="159"/>
      <c r="BW272" s="159"/>
      <c r="BX272" s="159"/>
      <c r="BY272" s="159"/>
      <c r="BZ272" s="159"/>
      <c r="CA272" s="159"/>
      <c r="CB272" s="159"/>
      <c r="CC272" s="159"/>
      <c r="CD272" s="159"/>
      <c r="CE272" s="159"/>
      <c r="CF272" s="159"/>
      <c r="CG272" s="159"/>
      <c r="CH272" s="159"/>
      <c r="CI272" s="159"/>
      <c r="CJ272" s="159"/>
      <c r="CK272" s="159"/>
      <c r="CL272" s="159"/>
      <c r="CM272" s="159"/>
      <c r="CN272" s="159"/>
      <c r="CO272" s="159"/>
      <c r="CP272" s="174"/>
      <c r="CQ272" s="174"/>
      <c r="CR272" s="174"/>
      <c r="CS272" s="174"/>
      <c r="CT272" s="174"/>
      <c r="CU272" s="174"/>
      <c r="CV272" s="174"/>
      <c r="CW272" s="174"/>
      <c r="CX272" s="174"/>
      <c r="CY272" s="174"/>
      <c r="CZ272" s="174"/>
      <c r="DA272" s="174"/>
      <c r="DB272" s="174"/>
      <c r="DC272" s="174"/>
      <c r="DD272" s="174"/>
      <c r="DE272" s="174"/>
      <c r="DF272" s="174"/>
      <c r="DG272" s="174"/>
      <c r="DH272" s="174"/>
      <c r="DI272" s="174"/>
      <c r="DJ272" s="174"/>
      <c r="DK272" s="174"/>
      <c r="DL272" s="174"/>
      <c r="DM272" s="174"/>
    </row>
    <row r="273" spans="2:117">
      <c r="B273" s="14"/>
      <c r="C273" s="109" t="s">
        <v>2114</v>
      </c>
      <c r="D273" s="109">
        <f t="shared" ref="D273:D352" si="20">E273+F273-1</f>
        <v>4</v>
      </c>
      <c r="E273" s="109">
        <v>0</v>
      </c>
      <c r="F273" s="109">
        <v>5</v>
      </c>
      <c r="G273" s="109"/>
      <c r="H273" s="110" t="s">
        <v>1672</v>
      </c>
      <c r="I273" s="109" t="s">
        <v>2115</v>
      </c>
      <c r="J273" s="111" t="s">
        <v>2116</v>
      </c>
      <c r="K273" s="112" t="s">
        <v>1675</v>
      </c>
      <c r="L273" s="112">
        <v>6</v>
      </c>
      <c r="M273" s="109"/>
      <c r="N273" s="109"/>
      <c r="O273" s="8"/>
      <c r="P273" s="8" t="s">
        <v>1540</v>
      </c>
      <c r="Q273" s="8"/>
      <c r="R273" s="383"/>
      <c r="S273" s="27"/>
      <c r="T273" s="209" t="s">
        <v>1468</v>
      </c>
      <c r="U273" s="331"/>
      <c r="V273" s="159"/>
      <c r="W273" s="159"/>
      <c r="X273" s="159"/>
      <c r="Y273" s="159"/>
      <c r="Z273" s="159"/>
      <c r="AA273" s="159"/>
      <c r="AB273" s="159"/>
      <c r="AC273" s="159"/>
      <c r="AD273" s="159"/>
      <c r="AE273" s="159"/>
      <c r="AF273" s="159"/>
      <c r="AG273" s="159"/>
      <c r="AH273" s="159"/>
      <c r="AI273" s="159"/>
      <c r="AJ273" s="159"/>
      <c r="AK273" s="159"/>
      <c r="AL273" s="159"/>
      <c r="AM273" s="159"/>
      <c r="AN273" s="159"/>
      <c r="AO273" s="159"/>
      <c r="AP273" s="159"/>
      <c r="AQ273" s="159"/>
      <c r="AR273" s="159"/>
      <c r="AS273" s="176"/>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59"/>
      <c r="BS273" s="159"/>
      <c r="BT273" s="159"/>
      <c r="BU273" s="159"/>
      <c r="BV273" s="159"/>
      <c r="BW273" s="159"/>
      <c r="BX273" s="159"/>
      <c r="BY273" s="159"/>
      <c r="BZ273" s="159"/>
      <c r="CA273" s="159"/>
      <c r="CB273" s="159"/>
      <c r="CC273" s="159"/>
      <c r="CD273" s="159"/>
      <c r="CE273" s="159"/>
      <c r="CF273" s="159"/>
      <c r="CG273" s="159"/>
      <c r="CH273" s="159"/>
      <c r="CI273" s="159"/>
      <c r="CJ273" s="159"/>
      <c r="CK273" s="159"/>
      <c r="CL273" s="159"/>
      <c r="CM273" s="159"/>
      <c r="CN273" s="159"/>
      <c r="CO273" s="159"/>
      <c r="CP273" s="174"/>
      <c r="CQ273" s="174"/>
      <c r="CR273" s="174"/>
      <c r="CS273" s="174"/>
      <c r="CT273" s="174"/>
      <c r="CU273" s="174"/>
      <c r="CV273" s="174"/>
      <c r="CW273" s="174"/>
      <c r="CX273" s="174"/>
      <c r="CY273" s="174"/>
      <c r="CZ273" s="174"/>
      <c r="DA273" s="174"/>
      <c r="DB273" s="174"/>
      <c r="DC273" s="174"/>
      <c r="DD273" s="174"/>
      <c r="DE273" s="174"/>
      <c r="DF273" s="174"/>
      <c r="DG273" s="174"/>
      <c r="DH273" s="174"/>
      <c r="DI273" s="174"/>
      <c r="DJ273" s="174"/>
      <c r="DK273" s="174"/>
      <c r="DL273" s="174"/>
      <c r="DM273" s="174"/>
    </row>
    <row r="274" spans="2:117">
      <c r="B274" s="14"/>
      <c r="C274" s="109" t="s">
        <v>2114</v>
      </c>
      <c r="D274" s="109">
        <f t="shared" si="20"/>
        <v>5</v>
      </c>
      <c r="E274" s="109">
        <f t="shared" ref="E274:E335" si="21">D273+1</f>
        <v>5</v>
      </c>
      <c r="F274" s="109">
        <v>1</v>
      </c>
      <c r="G274" s="109"/>
      <c r="H274" s="110" t="s">
        <v>2117</v>
      </c>
      <c r="I274" s="109" t="s">
        <v>2118</v>
      </c>
      <c r="J274" s="111" t="s">
        <v>2116</v>
      </c>
      <c r="K274" s="112"/>
      <c r="L274" s="112"/>
      <c r="M274" s="109"/>
      <c r="N274" s="109"/>
      <c r="O274" s="25" t="s">
        <v>1719</v>
      </c>
      <c r="P274" s="8" t="s">
        <v>1540</v>
      </c>
      <c r="Q274" s="8"/>
      <c r="R274" s="383"/>
      <c r="S274" s="27"/>
      <c r="T274" s="209" t="s">
        <v>1468</v>
      </c>
      <c r="U274" s="331"/>
      <c r="V274" s="159"/>
      <c r="W274" s="159"/>
      <c r="X274" s="159"/>
      <c r="Y274" s="159"/>
      <c r="Z274" s="159"/>
      <c r="AA274" s="159"/>
      <c r="AB274" s="159"/>
      <c r="AC274" s="159"/>
      <c r="AD274" s="159"/>
      <c r="AE274" s="159"/>
      <c r="AF274" s="159"/>
      <c r="AG274" s="159"/>
      <c r="AH274" s="159"/>
      <c r="AI274" s="159"/>
      <c r="AJ274" s="159"/>
      <c r="AK274" s="159"/>
      <c r="AL274" s="159"/>
      <c r="AM274" s="159"/>
      <c r="AN274" s="159"/>
      <c r="AO274" s="159"/>
      <c r="AP274" s="159"/>
      <c r="AQ274" s="159"/>
      <c r="AR274" s="159"/>
      <c r="AS274" s="176"/>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59"/>
      <c r="BS274" s="159"/>
      <c r="BT274" s="159"/>
      <c r="BU274" s="159"/>
      <c r="BV274" s="159"/>
      <c r="BW274" s="159"/>
      <c r="BX274" s="159"/>
      <c r="BY274" s="159"/>
      <c r="BZ274" s="159"/>
      <c r="CA274" s="159"/>
      <c r="CB274" s="159"/>
      <c r="CC274" s="159"/>
      <c r="CD274" s="159"/>
      <c r="CE274" s="159"/>
      <c r="CF274" s="159"/>
      <c r="CG274" s="159"/>
      <c r="CH274" s="159"/>
      <c r="CI274" s="159"/>
      <c r="CJ274" s="159"/>
      <c r="CK274" s="159"/>
      <c r="CL274" s="159"/>
      <c r="CM274" s="159"/>
      <c r="CN274" s="159"/>
      <c r="CO274" s="159"/>
      <c r="CP274" s="174"/>
      <c r="CQ274" s="174"/>
      <c r="CR274" s="174"/>
      <c r="CS274" s="174"/>
      <c r="CT274" s="174"/>
      <c r="CU274" s="174"/>
      <c r="CV274" s="174"/>
      <c r="CW274" s="174"/>
      <c r="CX274" s="174"/>
      <c r="CY274" s="174"/>
      <c r="CZ274" s="174"/>
      <c r="DA274" s="174"/>
      <c r="DB274" s="174"/>
      <c r="DC274" s="174"/>
      <c r="DD274" s="174"/>
      <c r="DE274" s="174"/>
      <c r="DF274" s="174"/>
      <c r="DG274" s="174"/>
      <c r="DH274" s="174"/>
      <c r="DI274" s="174"/>
      <c r="DJ274" s="174"/>
      <c r="DK274" s="174"/>
      <c r="DL274" s="174"/>
      <c r="DM274" s="174"/>
    </row>
    <row r="275" spans="2:117">
      <c r="B275" s="14"/>
      <c r="C275" s="109" t="s">
        <v>2114</v>
      </c>
      <c r="D275" s="109">
        <f t="shared" si="20"/>
        <v>10</v>
      </c>
      <c r="E275" s="109">
        <f t="shared" si="21"/>
        <v>6</v>
      </c>
      <c r="F275" s="109">
        <v>5</v>
      </c>
      <c r="G275" s="109"/>
      <c r="H275" s="110" t="s">
        <v>1672</v>
      </c>
      <c r="I275" s="109" t="s">
        <v>2119</v>
      </c>
      <c r="J275" s="111" t="s">
        <v>2116</v>
      </c>
      <c r="K275" s="112"/>
      <c r="L275" s="112"/>
      <c r="M275" s="109"/>
      <c r="N275" s="109"/>
      <c r="O275" s="8"/>
      <c r="P275" s="8" t="s">
        <v>1540</v>
      </c>
      <c r="Q275" s="8"/>
      <c r="R275" s="383"/>
      <c r="S275" s="27"/>
      <c r="T275" s="209" t="s">
        <v>1468</v>
      </c>
      <c r="U275" s="331"/>
      <c r="V275" s="159"/>
      <c r="W275" s="159"/>
      <c r="X275" s="159"/>
      <c r="Y275" s="159"/>
      <c r="Z275" s="159"/>
      <c r="AA275" s="159"/>
      <c r="AB275" s="159"/>
      <c r="AC275" s="159"/>
      <c r="AD275" s="159"/>
      <c r="AE275" s="159"/>
      <c r="AF275" s="159"/>
      <c r="AG275" s="159"/>
      <c r="AH275" s="159"/>
      <c r="AI275" s="159"/>
      <c r="AJ275" s="159"/>
      <c r="AK275" s="159"/>
      <c r="AL275" s="159"/>
      <c r="AM275" s="159"/>
      <c r="AN275" s="159"/>
      <c r="AO275" s="159"/>
      <c r="AP275" s="159"/>
      <c r="AQ275" s="159"/>
      <c r="AR275" s="159"/>
      <c r="AS275" s="176"/>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59"/>
      <c r="BS275" s="159"/>
      <c r="BT275" s="159"/>
      <c r="BU275" s="159"/>
      <c r="BV275" s="159"/>
      <c r="BW275" s="159"/>
      <c r="BX275" s="159"/>
      <c r="BY275" s="159"/>
      <c r="BZ275" s="159"/>
      <c r="CA275" s="159"/>
      <c r="CB275" s="159"/>
      <c r="CC275" s="159"/>
      <c r="CD275" s="159"/>
      <c r="CE275" s="159"/>
      <c r="CF275" s="159"/>
      <c r="CG275" s="159"/>
      <c r="CH275" s="159"/>
      <c r="CI275" s="159"/>
      <c r="CJ275" s="159"/>
      <c r="CK275" s="159"/>
      <c r="CL275" s="159"/>
      <c r="CM275" s="159"/>
      <c r="CN275" s="159"/>
      <c r="CO275" s="159"/>
      <c r="CP275" s="174"/>
      <c r="CQ275" s="174"/>
      <c r="CR275" s="174"/>
      <c r="CS275" s="174"/>
      <c r="CT275" s="174"/>
      <c r="CU275" s="174"/>
      <c r="CV275" s="174"/>
      <c r="CW275" s="174"/>
      <c r="CX275" s="174"/>
      <c r="CY275" s="174"/>
      <c r="CZ275" s="174"/>
      <c r="DA275" s="174"/>
      <c r="DB275" s="174"/>
      <c r="DC275" s="174"/>
      <c r="DD275" s="174"/>
      <c r="DE275" s="174"/>
      <c r="DF275" s="174"/>
      <c r="DG275" s="174"/>
      <c r="DH275" s="174"/>
      <c r="DI275" s="174"/>
      <c r="DJ275" s="174"/>
      <c r="DK275" s="174"/>
      <c r="DL275" s="174"/>
      <c r="DM275" s="174"/>
    </row>
    <row r="276" spans="2:117">
      <c r="B276" s="14"/>
      <c r="C276" s="109" t="s">
        <v>2114</v>
      </c>
      <c r="D276" s="109">
        <f t="shared" si="20"/>
        <v>11</v>
      </c>
      <c r="E276" s="109">
        <f t="shared" si="21"/>
        <v>11</v>
      </c>
      <c r="F276" s="109">
        <v>1</v>
      </c>
      <c r="G276" s="109"/>
      <c r="H276" s="110" t="s">
        <v>2117</v>
      </c>
      <c r="I276" s="109" t="s">
        <v>2120</v>
      </c>
      <c r="J276" s="111" t="s">
        <v>2116</v>
      </c>
      <c r="K276" s="112"/>
      <c r="L276" s="112"/>
      <c r="M276" s="109"/>
      <c r="N276" s="109"/>
      <c r="O276" s="25" t="s">
        <v>1719</v>
      </c>
      <c r="P276" s="8" t="s">
        <v>1540</v>
      </c>
      <c r="Q276" s="8"/>
      <c r="R276" s="383"/>
      <c r="S276" s="27"/>
      <c r="T276" s="209" t="s">
        <v>1468</v>
      </c>
      <c r="U276" s="331"/>
      <c r="V276" s="159"/>
      <c r="W276" s="159"/>
      <c r="X276" s="159"/>
      <c r="Y276" s="159"/>
      <c r="Z276" s="159"/>
      <c r="AA276" s="159"/>
      <c r="AB276" s="159"/>
      <c r="AC276" s="159"/>
      <c r="AD276" s="159"/>
      <c r="AE276" s="159"/>
      <c r="AF276" s="159"/>
      <c r="AG276" s="159"/>
      <c r="AH276" s="159"/>
      <c r="AI276" s="159"/>
      <c r="AJ276" s="159"/>
      <c r="AK276" s="159"/>
      <c r="AL276" s="159"/>
      <c r="AM276" s="159"/>
      <c r="AN276" s="159"/>
      <c r="AO276" s="159"/>
      <c r="AP276" s="159"/>
      <c r="AQ276" s="159"/>
      <c r="AR276" s="159"/>
      <c r="AS276" s="176"/>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59"/>
      <c r="BS276" s="159"/>
      <c r="BT276" s="159"/>
      <c r="BU276" s="159"/>
      <c r="BV276" s="159"/>
      <c r="BW276" s="159"/>
      <c r="BX276" s="159"/>
      <c r="BY276" s="159"/>
      <c r="BZ276" s="159"/>
      <c r="CA276" s="159"/>
      <c r="CB276" s="159"/>
      <c r="CC276" s="159"/>
      <c r="CD276" s="159"/>
      <c r="CE276" s="159"/>
      <c r="CF276" s="159"/>
      <c r="CG276" s="159"/>
      <c r="CH276" s="159"/>
      <c r="CI276" s="159"/>
      <c r="CJ276" s="159"/>
      <c r="CK276" s="159"/>
      <c r="CL276" s="159"/>
      <c r="CM276" s="159"/>
      <c r="CN276" s="159"/>
      <c r="CO276" s="159"/>
      <c r="CP276" s="174"/>
      <c r="CQ276" s="174"/>
      <c r="CR276" s="174"/>
      <c r="CS276" s="174"/>
      <c r="CT276" s="174"/>
      <c r="CU276" s="174"/>
      <c r="CV276" s="174"/>
      <c r="CW276" s="174"/>
      <c r="CX276" s="174"/>
      <c r="CY276" s="174"/>
      <c r="CZ276" s="174"/>
      <c r="DA276" s="174"/>
      <c r="DB276" s="174"/>
      <c r="DC276" s="174"/>
      <c r="DD276" s="174"/>
      <c r="DE276" s="174"/>
      <c r="DF276" s="174"/>
      <c r="DG276" s="174"/>
      <c r="DH276" s="174"/>
      <c r="DI276" s="174"/>
      <c r="DJ276" s="174"/>
      <c r="DK276" s="174"/>
      <c r="DL276" s="174"/>
      <c r="DM276" s="174"/>
    </row>
    <row r="277" spans="2:117">
      <c r="B277" s="14"/>
      <c r="C277" s="109" t="s">
        <v>2114</v>
      </c>
      <c r="D277" s="109">
        <f t="shared" si="20"/>
        <v>16</v>
      </c>
      <c r="E277" s="109">
        <f t="shared" si="21"/>
        <v>12</v>
      </c>
      <c r="F277" s="109">
        <v>5</v>
      </c>
      <c r="G277" s="109"/>
      <c r="H277" s="110" t="s">
        <v>1672</v>
      </c>
      <c r="I277" s="109" t="s">
        <v>2121</v>
      </c>
      <c r="J277" s="111" t="s">
        <v>2116</v>
      </c>
      <c r="K277" s="112"/>
      <c r="L277" s="112"/>
      <c r="M277" s="109"/>
      <c r="N277" s="109"/>
      <c r="O277" s="8"/>
      <c r="P277" s="8" t="s">
        <v>1540</v>
      </c>
      <c r="Q277" s="8"/>
      <c r="R277" s="383"/>
      <c r="S277" s="27"/>
      <c r="T277" s="209" t="s">
        <v>1468</v>
      </c>
      <c r="U277" s="331"/>
      <c r="V277" s="159"/>
      <c r="W277" s="159"/>
      <c r="X277" s="159"/>
      <c r="Y277" s="159"/>
      <c r="Z277" s="159"/>
      <c r="AA277" s="159"/>
      <c r="AB277" s="159"/>
      <c r="AC277" s="159"/>
      <c r="AD277" s="159"/>
      <c r="AE277" s="159"/>
      <c r="AF277" s="159"/>
      <c r="AG277" s="159"/>
      <c r="AH277" s="159"/>
      <c r="AI277" s="159"/>
      <c r="AJ277" s="159"/>
      <c r="AK277" s="159"/>
      <c r="AL277" s="159"/>
      <c r="AM277" s="159"/>
      <c r="AN277" s="159"/>
      <c r="AO277" s="159"/>
      <c r="AP277" s="159"/>
      <c r="AQ277" s="159"/>
      <c r="AR277" s="159"/>
      <c r="AS277" s="176"/>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59"/>
      <c r="BS277" s="159"/>
      <c r="BT277" s="159"/>
      <c r="BU277" s="159"/>
      <c r="BV277" s="159"/>
      <c r="BW277" s="159"/>
      <c r="BX277" s="159"/>
      <c r="BY277" s="159"/>
      <c r="BZ277" s="159"/>
      <c r="CA277" s="159"/>
      <c r="CB277" s="159"/>
      <c r="CC277" s="159"/>
      <c r="CD277" s="159"/>
      <c r="CE277" s="159"/>
      <c r="CF277" s="159"/>
      <c r="CG277" s="159"/>
      <c r="CH277" s="159"/>
      <c r="CI277" s="159"/>
      <c r="CJ277" s="159"/>
      <c r="CK277" s="159"/>
      <c r="CL277" s="159"/>
      <c r="CM277" s="159"/>
      <c r="CN277" s="159"/>
      <c r="CO277" s="159"/>
      <c r="CP277" s="174"/>
      <c r="CQ277" s="174"/>
      <c r="CR277" s="174"/>
      <c r="CS277" s="174"/>
      <c r="CT277" s="174"/>
      <c r="CU277" s="174"/>
      <c r="CV277" s="174"/>
      <c r="CW277" s="174"/>
      <c r="CX277" s="174"/>
      <c r="CY277" s="174"/>
      <c r="CZ277" s="174"/>
      <c r="DA277" s="174"/>
      <c r="DB277" s="174"/>
      <c r="DC277" s="174"/>
      <c r="DD277" s="174"/>
      <c r="DE277" s="174"/>
      <c r="DF277" s="174"/>
      <c r="DG277" s="174"/>
      <c r="DH277" s="174"/>
      <c r="DI277" s="174"/>
      <c r="DJ277" s="174"/>
      <c r="DK277" s="174"/>
      <c r="DL277" s="174"/>
      <c r="DM277" s="174"/>
    </row>
    <row r="278" spans="2:117">
      <c r="B278" s="14"/>
      <c r="C278" s="109" t="s">
        <v>2114</v>
      </c>
      <c r="D278" s="109">
        <f t="shared" si="20"/>
        <v>17</v>
      </c>
      <c r="E278" s="109">
        <f t="shared" si="21"/>
        <v>17</v>
      </c>
      <c r="F278" s="109">
        <v>1</v>
      </c>
      <c r="G278" s="109"/>
      <c r="H278" s="110" t="s">
        <v>2117</v>
      </c>
      <c r="I278" s="109" t="s">
        <v>2122</v>
      </c>
      <c r="J278" s="111" t="s">
        <v>2116</v>
      </c>
      <c r="K278" s="112"/>
      <c r="L278" s="112"/>
      <c r="M278" s="109"/>
      <c r="N278" s="109"/>
      <c r="O278" s="25" t="s">
        <v>1719</v>
      </c>
      <c r="P278" s="8" t="s">
        <v>1540</v>
      </c>
      <c r="Q278" s="8"/>
      <c r="R278" s="383"/>
      <c r="S278" s="27"/>
      <c r="T278" s="209" t="s">
        <v>1468</v>
      </c>
      <c r="U278" s="331"/>
      <c r="V278" s="159"/>
      <c r="W278" s="159"/>
      <c r="X278" s="159"/>
      <c r="Y278" s="159"/>
      <c r="Z278" s="159"/>
      <c r="AA278" s="159"/>
      <c r="AB278" s="159"/>
      <c r="AC278" s="159"/>
      <c r="AD278" s="159"/>
      <c r="AE278" s="159"/>
      <c r="AF278" s="159"/>
      <c r="AG278" s="159"/>
      <c r="AH278" s="159"/>
      <c r="AI278" s="159"/>
      <c r="AJ278" s="159"/>
      <c r="AK278" s="159"/>
      <c r="AL278" s="159"/>
      <c r="AM278" s="159"/>
      <c r="AN278" s="159"/>
      <c r="AO278" s="159"/>
      <c r="AP278" s="159"/>
      <c r="AQ278" s="159"/>
      <c r="AR278" s="159"/>
      <c r="AS278" s="176"/>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59"/>
      <c r="BS278" s="159"/>
      <c r="BT278" s="159"/>
      <c r="BU278" s="159"/>
      <c r="BV278" s="159"/>
      <c r="BW278" s="159"/>
      <c r="BX278" s="159"/>
      <c r="BY278" s="159"/>
      <c r="BZ278" s="159"/>
      <c r="CA278" s="159"/>
      <c r="CB278" s="159"/>
      <c r="CC278" s="159"/>
      <c r="CD278" s="159"/>
      <c r="CE278" s="159"/>
      <c r="CF278" s="159"/>
      <c r="CG278" s="159"/>
      <c r="CH278" s="159"/>
      <c r="CI278" s="159"/>
      <c r="CJ278" s="159"/>
      <c r="CK278" s="159"/>
      <c r="CL278" s="159"/>
      <c r="CM278" s="159"/>
      <c r="CN278" s="159"/>
      <c r="CO278" s="159"/>
      <c r="CP278" s="174"/>
      <c r="CQ278" s="174"/>
      <c r="CR278" s="174"/>
      <c r="CS278" s="174"/>
      <c r="CT278" s="174"/>
      <c r="CU278" s="174"/>
      <c r="CV278" s="174"/>
      <c r="CW278" s="174"/>
      <c r="CX278" s="174"/>
      <c r="CY278" s="174"/>
      <c r="CZ278" s="174"/>
      <c r="DA278" s="174"/>
      <c r="DB278" s="174"/>
      <c r="DC278" s="174"/>
      <c r="DD278" s="174"/>
      <c r="DE278" s="174"/>
      <c r="DF278" s="174"/>
      <c r="DG278" s="174"/>
      <c r="DH278" s="174"/>
      <c r="DI278" s="174"/>
      <c r="DJ278" s="174"/>
      <c r="DK278" s="174"/>
      <c r="DL278" s="174"/>
      <c r="DM278" s="174"/>
    </row>
    <row r="279" spans="2:117">
      <c r="B279" s="14"/>
      <c r="C279" s="109" t="s">
        <v>2114</v>
      </c>
      <c r="D279" s="109">
        <f t="shared" si="20"/>
        <v>22</v>
      </c>
      <c r="E279" s="109">
        <f t="shared" si="21"/>
        <v>18</v>
      </c>
      <c r="F279" s="109">
        <v>5</v>
      </c>
      <c r="G279" s="109"/>
      <c r="H279" s="110" t="s">
        <v>1672</v>
      </c>
      <c r="I279" s="109" t="s">
        <v>2123</v>
      </c>
      <c r="J279" s="111" t="s">
        <v>2116</v>
      </c>
      <c r="K279" s="112"/>
      <c r="L279" s="112"/>
      <c r="M279" s="109"/>
      <c r="N279" s="109"/>
      <c r="O279" s="8"/>
      <c r="P279" s="8" t="s">
        <v>1540</v>
      </c>
      <c r="Q279" s="8"/>
      <c r="R279" s="383"/>
      <c r="S279" s="27"/>
      <c r="T279" s="209" t="s">
        <v>1468</v>
      </c>
      <c r="U279" s="331"/>
      <c r="V279" s="159"/>
      <c r="W279" s="159"/>
      <c r="X279" s="159"/>
      <c r="Y279" s="159"/>
      <c r="Z279" s="159"/>
      <c r="AA279" s="159"/>
      <c r="AB279" s="159"/>
      <c r="AC279" s="159"/>
      <c r="AD279" s="159"/>
      <c r="AE279" s="159"/>
      <c r="AF279" s="159"/>
      <c r="AG279" s="159"/>
      <c r="AH279" s="159"/>
      <c r="AI279" s="159"/>
      <c r="AJ279" s="159"/>
      <c r="AK279" s="159"/>
      <c r="AL279" s="159"/>
      <c r="AM279" s="159"/>
      <c r="AN279" s="159"/>
      <c r="AO279" s="159"/>
      <c r="AP279" s="159"/>
      <c r="AQ279" s="159"/>
      <c r="AR279" s="159"/>
      <c r="AS279" s="176"/>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59"/>
      <c r="BS279" s="159"/>
      <c r="BT279" s="159"/>
      <c r="BU279" s="159"/>
      <c r="BV279" s="159"/>
      <c r="BW279" s="159"/>
      <c r="BX279" s="159"/>
      <c r="BY279" s="159"/>
      <c r="BZ279" s="159"/>
      <c r="CA279" s="159"/>
      <c r="CB279" s="159"/>
      <c r="CC279" s="159"/>
      <c r="CD279" s="159"/>
      <c r="CE279" s="159"/>
      <c r="CF279" s="159"/>
      <c r="CG279" s="159"/>
      <c r="CH279" s="159"/>
      <c r="CI279" s="159"/>
      <c r="CJ279" s="159"/>
      <c r="CK279" s="159"/>
      <c r="CL279" s="159"/>
      <c r="CM279" s="159"/>
      <c r="CN279" s="159"/>
      <c r="CO279" s="159"/>
      <c r="CP279" s="174"/>
      <c r="CQ279" s="174"/>
      <c r="CR279" s="174"/>
      <c r="CS279" s="174"/>
      <c r="CT279" s="174"/>
      <c r="CU279" s="174"/>
      <c r="CV279" s="174"/>
      <c r="CW279" s="174"/>
      <c r="CX279" s="174"/>
      <c r="CY279" s="174"/>
      <c r="CZ279" s="174"/>
      <c r="DA279" s="174"/>
      <c r="DB279" s="174"/>
      <c r="DC279" s="174"/>
      <c r="DD279" s="174"/>
      <c r="DE279" s="174"/>
      <c r="DF279" s="174"/>
      <c r="DG279" s="174"/>
      <c r="DH279" s="174"/>
      <c r="DI279" s="174"/>
      <c r="DJ279" s="174"/>
      <c r="DK279" s="174"/>
      <c r="DL279" s="174"/>
      <c r="DM279" s="174"/>
    </row>
    <row r="280" spans="2:117">
      <c r="B280" s="14"/>
      <c r="C280" s="109" t="s">
        <v>2114</v>
      </c>
      <c r="D280" s="109">
        <f t="shared" si="20"/>
        <v>23</v>
      </c>
      <c r="E280" s="109">
        <f t="shared" si="21"/>
        <v>23</v>
      </c>
      <c r="F280" s="109">
        <v>1</v>
      </c>
      <c r="G280" s="109"/>
      <c r="H280" s="110" t="s">
        <v>2117</v>
      </c>
      <c r="I280" s="109" t="s">
        <v>2124</v>
      </c>
      <c r="J280" s="111" t="s">
        <v>2116</v>
      </c>
      <c r="K280" s="112"/>
      <c r="L280" s="112"/>
      <c r="M280" s="109"/>
      <c r="N280" s="109"/>
      <c r="O280" s="25" t="s">
        <v>1719</v>
      </c>
      <c r="P280" s="8" t="s">
        <v>1540</v>
      </c>
      <c r="Q280" s="8"/>
      <c r="R280" s="383"/>
      <c r="S280" s="27"/>
      <c r="T280" s="209" t="s">
        <v>1468</v>
      </c>
      <c r="U280" s="331"/>
      <c r="V280" s="159"/>
      <c r="W280" s="159"/>
      <c r="X280" s="159"/>
      <c r="Y280" s="159"/>
      <c r="Z280" s="159"/>
      <c r="AA280" s="159"/>
      <c r="AB280" s="159"/>
      <c r="AC280" s="159"/>
      <c r="AD280" s="159"/>
      <c r="AE280" s="159"/>
      <c r="AF280" s="159"/>
      <c r="AG280" s="159"/>
      <c r="AH280" s="159"/>
      <c r="AI280" s="159"/>
      <c r="AJ280" s="159"/>
      <c r="AK280" s="159"/>
      <c r="AL280" s="159"/>
      <c r="AM280" s="159"/>
      <c r="AN280" s="159"/>
      <c r="AO280" s="159"/>
      <c r="AP280" s="159"/>
      <c r="AQ280" s="159"/>
      <c r="AR280" s="159"/>
      <c r="AS280" s="176"/>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59"/>
      <c r="BS280" s="159"/>
      <c r="BT280" s="159"/>
      <c r="BU280" s="159"/>
      <c r="BV280" s="159"/>
      <c r="BW280" s="159"/>
      <c r="BX280" s="159"/>
      <c r="BY280" s="159"/>
      <c r="BZ280" s="159"/>
      <c r="CA280" s="159"/>
      <c r="CB280" s="159"/>
      <c r="CC280" s="159"/>
      <c r="CD280" s="159"/>
      <c r="CE280" s="159"/>
      <c r="CF280" s="159"/>
      <c r="CG280" s="159"/>
      <c r="CH280" s="159"/>
      <c r="CI280" s="159"/>
      <c r="CJ280" s="159"/>
      <c r="CK280" s="159"/>
      <c r="CL280" s="159"/>
      <c r="CM280" s="159"/>
      <c r="CN280" s="159"/>
      <c r="CO280" s="159"/>
      <c r="CP280" s="174"/>
      <c r="CQ280" s="174"/>
      <c r="CR280" s="174"/>
      <c r="CS280" s="174"/>
      <c r="CT280" s="174"/>
      <c r="CU280" s="174"/>
      <c r="CV280" s="174"/>
      <c r="CW280" s="174"/>
      <c r="CX280" s="174"/>
      <c r="CY280" s="174"/>
      <c r="CZ280" s="174"/>
      <c r="DA280" s="174"/>
      <c r="DB280" s="174"/>
      <c r="DC280" s="174"/>
      <c r="DD280" s="174"/>
      <c r="DE280" s="174"/>
      <c r="DF280" s="174"/>
      <c r="DG280" s="174"/>
      <c r="DH280" s="174"/>
      <c r="DI280" s="174"/>
      <c r="DJ280" s="174"/>
      <c r="DK280" s="174"/>
      <c r="DL280" s="174"/>
      <c r="DM280" s="174"/>
    </row>
    <row r="281" spans="2:117">
      <c r="B281" s="14"/>
      <c r="C281" s="109" t="s">
        <v>2114</v>
      </c>
      <c r="D281" s="109">
        <f t="shared" si="20"/>
        <v>28</v>
      </c>
      <c r="E281" s="109">
        <f t="shared" si="21"/>
        <v>24</v>
      </c>
      <c r="F281" s="109">
        <v>5</v>
      </c>
      <c r="G281" s="109"/>
      <c r="H281" s="110" t="s">
        <v>1672</v>
      </c>
      <c r="I281" s="109" t="s">
        <v>2125</v>
      </c>
      <c r="J281" s="111" t="s">
        <v>2116</v>
      </c>
      <c r="K281" s="112"/>
      <c r="L281" s="112"/>
      <c r="M281" s="109"/>
      <c r="N281" s="109"/>
      <c r="O281" s="8"/>
      <c r="P281" s="8" t="s">
        <v>1540</v>
      </c>
      <c r="Q281" s="8"/>
      <c r="R281" s="383"/>
      <c r="S281" s="27"/>
      <c r="T281" s="209" t="s">
        <v>1468</v>
      </c>
      <c r="U281" s="331"/>
      <c r="V281" s="159"/>
      <c r="W281" s="159"/>
      <c r="X281" s="159"/>
      <c r="Y281" s="159"/>
      <c r="Z281" s="159"/>
      <c r="AA281" s="159"/>
      <c r="AB281" s="159"/>
      <c r="AC281" s="159"/>
      <c r="AD281" s="159"/>
      <c r="AE281" s="159"/>
      <c r="AF281" s="159"/>
      <c r="AG281" s="159"/>
      <c r="AH281" s="159"/>
      <c r="AI281" s="159"/>
      <c r="AJ281" s="159"/>
      <c r="AK281" s="159"/>
      <c r="AL281" s="159"/>
      <c r="AM281" s="159"/>
      <c r="AN281" s="159"/>
      <c r="AO281" s="159"/>
      <c r="AP281" s="159"/>
      <c r="AQ281" s="159"/>
      <c r="AR281" s="159"/>
      <c r="AS281" s="176"/>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59"/>
      <c r="BS281" s="159"/>
      <c r="BT281" s="159"/>
      <c r="BU281" s="159"/>
      <c r="BV281" s="159"/>
      <c r="BW281" s="159"/>
      <c r="BX281" s="159"/>
      <c r="BY281" s="159"/>
      <c r="BZ281" s="159"/>
      <c r="CA281" s="159"/>
      <c r="CB281" s="159"/>
      <c r="CC281" s="159"/>
      <c r="CD281" s="159"/>
      <c r="CE281" s="159"/>
      <c r="CF281" s="159"/>
      <c r="CG281" s="159"/>
      <c r="CH281" s="159"/>
      <c r="CI281" s="159"/>
      <c r="CJ281" s="159"/>
      <c r="CK281" s="159"/>
      <c r="CL281" s="159"/>
      <c r="CM281" s="159"/>
      <c r="CN281" s="159"/>
      <c r="CO281" s="159"/>
      <c r="CP281" s="174"/>
      <c r="CQ281" s="174"/>
      <c r="CR281" s="174"/>
      <c r="CS281" s="174"/>
      <c r="CT281" s="174"/>
      <c r="CU281" s="174"/>
      <c r="CV281" s="174"/>
      <c r="CW281" s="174"/>
      <c r="CX281" s="174"/>
      <c r="CY281" s="174"/>
      <c r="CZ281" s="174"/>
      <c r="DA281" s="174"/>
      <c r="DB281" s="174"/>
      <c r="DC281" s="174"/>
      <c r="DD281" s="174"/>
      <c r="DE281" s="174"/>
      <c r="DF281" s="174"/>
      <c r="DG281" s="174"/>
      <c r="DH281" s="174"/>
      <c r="DI281" s="174"/>
      <c r="DJ281" s="174"/>
      <c r="DK281" s="174"/>
      <c r="DL281" s="174"/>
      <c r="DM281" s="174"/>
    </row>
    <row r="282" spans="2:117">
      <c r="B282" s="14"/>
      <c r="C282" s="109" t="s">
        <v>2114</v>
      </c>
      <c r="D282" s="109">
        <f t="shared" si="20"/>
        <v>29</v>
      </c>
      <c r="E282" s="109">
        <f t="shared" si="21"/>
        <v>29</v>
      </c>
      <c r="F282" s="109">
        <v>1</v>
      </c>
      <c r="G282" s="109"/>
      <c r="H282" s="110" t="s">
        <v>2117</v>
      </c>
      <c r="I282" s="109" t="s">
        <v>2126</v>
      </c>
      <c r="J282" s="111" t="s">
        <v>2116</v>
      </c>
      <c r="K282" s="112"/>
      <c r="L282" s="112"/>
      <c r="M282" s="109"/>
      <c r="N282" s="109"/>
      <c r="O282" s="25" t="s">
        <v>1719</v>
      </c>
      <c r="P282" s="8" t="s">
        <v>1540</v>
      </c>
      <c r="Q282" s="8"/>
      <c r="R282" s="383"/>
      <c r="S282" s="27"/>
      <c r="T282" s="209" t="s">
        <v>1468</v>
      </c>
      <c r="U282" s="331"/>
      <c r="V282" s="159"/>
      <c r="W282" s="159"/>
      <c r="X282" s="159"/>
      <c r="Y282" s="159"/>
      <c r="Z282" s="159"/>
      <c r="AA282" s="159"/>
      <c r="AB282" s="159"/>
      <c r="AC282" s="159"/>
      <c r="AD282" s="159"/>
      <c r="AE282" s="159"/>
      <c r="AF282" s="159"/>
      <c r="AG282" s="159"/>
      <c r="AH282" s="159"/>
      <c r="AI282" s="159"/>
      <c r="AJ282" s="159"/>
      <c r="AK282" s="159"/>
      <c r="AL282" s="159"/>
      <c r="AM282" s="159"/>
      <c r="AN282" s="159"/>
      <c r="AO282" s="159"/>
      <c r="AP282" s="159"/>
      <c r="AQ282" s="159"/>
      <c r="AR282" s="159"/>
      <c r="AS282" s="176"/>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59"/>
      <c r="BS282" s="159"/>
      <c r="BT282" s="159"/>
      <c r="BU282" s="159"/>
      <c r="BV282" s="159"/>
      <c r="BW282" s="159"/>
      <c r="BX282" s="159"/>
      <c r="BY282" s="159"/>
      <c r="BZ282" s="159"/>
      <c r="CA282" s="159"/>
      <c r="CB282" s="159"/>
      <c r="CC282" s="159"/>
      <c r="CD282" s="159"/>
      <c r="CE282" s="159"/>
      <c r="CF282" s="159"/>
      <c r="CG282" s="159"/>
      <c r="CH282" s="159"/>
      <c r="CI282" s="159"/>
      <c r="CJ282" s="159"/>
      <c r="CK282" s="159"/>
      <c r="CL282" s="159"/>
      <c r="CM282" s="159"/>
      <c r="CN282" s="159"/>
      <c r="CO282" s="159"/>
      <c r="CP282" s="174"/>
      <c r="CQ282" s="174"/>
      <c r="CR282" s="174"/>
      <c r="CS282" s="174"/>
      <c r="CT282" s="174"/>
      <c r="CU282" s="174"/>
      <c r="CV282" s="174"/>
      <c r="CW282" s="174"/>
      <c r="CX282" s="174"/>
      <c r="CY282" s="174"/>
      <c r="CZ282" s="174"/>
      <c r="DA282" s="174"/>
      <c r="DB282" s="174"/>
      <c r="DC282" s="174"/>
      <c r="DD282" s="174"/>
      <c r="DE282" s="174"/>
      <c r="DF282" s="174"/>
      <c r="DG282" s="174"/>
      <c r="DH282" s="174"/>
      <c r="DI282" s="174"/>
      <c r="DJ282" s="174"/>
      <c r="DK282" s="174"/>
      <c r="DL282" s="174"/>
      <c r="DM282" s="174"/>
    </row>
    <row r="283" spans="2:117">
      <c r="B283" s="14"/>
      <c r="C283" s="109" t="s">
        <v>2114</v>
      </c>
      <c r="D283" s="109">
        <f t="shared" si="20"/>
        <v>34</v>
      </c>
      <c r="E283" s="109">
        <f t="shared" si="21"/>
        <v>30</v>
      </c>
      <c r="F283" s="109">
        <v>5</v>
      </c>
      <c r="G283" s="109"/>
      <c r="H283" s="110" t="s">
        <v>1672</v>
      </c>
      <c r="I283" s="109" t="s">
        <v>2127</v>
      </c>
      <c r="J283" s="111" t="s">
        <v>2116</v>
      </c>
      <c r="K283" s="112"/>
      <c r="L283" s="112"/>
      <c r="M283" s="109"/>
      <c r="N283" s="109"/>
      <c r="O283" s="8"/>
      <c r="P283" s="8" t="s">
        <v>1540</v>
      </c>
      <c r="Q283" s="8"/>
      <c r="R283" s="383"/>
      <c r="S283" s="27"/>
      <c r="T283" s="209" t="s">
        <v>1468</v>
      </c>
      <c r="U283" s="331"/>
      <c r="V283" s="159"/>
      <c r="W283" s="159"/>
      <c r="X283" s="159"/>
      <c r="Y283" s="159"/>
      <c r="Z283" s="159"/>
      <c r="AA283" s="159"/>
      <c r="AB283" s="159"/>
      <c r="AC283" s="159"/>
      <c r="AD283" s="159"/>
      <c r="AE283" s="159"/>
      <c r="AF283" s="159"/>
      <c r="AG283" s="159"/>
      <c r="AH283" s="159"/>
      <c r="AI283" s="159"/>
      <c r="AJ283" s="159"/>
      <c r="AK283" s="159"/>
      <c r="AL283" s="159"/>
      <c r="AM283" s="159"/>
      <c r="AN283" s="159"/>
      <c r="AO283" s="159"/>
      <c r="AP283" s="159"/>
      <c r="AQ283" s="159"/>
      <c r="AR283" s="159"/>
      <c r="AS283" s="176"/>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59"/>
      <c r="BS283" s="159"/>
      <c r="BT283" s="159"/>
      <c r="BU283" s="159"/>
      <c r="BV283" s="159"/>
      <c r="BW283" s="159"/>
      <c r="BX283" s="159"/>
      <c r="BY283" s="159"/>
      <c r="BZ283" s="159"/>
      <c r="CA283" s="159"/>
      <c r="CB283" s="159"/>
      <c r="CC283" s="159"/>
      <c r="CD283" s="159"/>
      <c r="CE283" s="159"/>
      <c r="CF283" s="159"/>
      <c r="CG283" s="159"/>
      <c r="CH283" s="159"/>
      <c r="CI283" s="159"/>
      <c r="CJ283" s="159"/>
      <c r="CK283" s="159"/>
      <c r="CL283" s="159"/>
      <c r="CM283" s="159"/>
      <c r="CN283" s="159"/>
      <c r="CO283" s="159"/>
      <c r="CP283" s="174"/>
      <c r="CQ283" s="174"/>
      <c r="CR283" s="174"/>
      <c r="CS283" s="174"/>
      <c r="CT283" s="174"/>
      <c r="CU283" s="174"/>
      <c r="CV283" s="174"/>
      <c r="CW283" s="174"/>
      <c r="CX283" s="174"/>
      <c r="CY283" s="174"/>
      <c r="CZ283" s="174"/>
      <c r="DA283" s="174"/>
      <c r="DB283" s="174"/>
      <c r="DC283" s="174"/>
      <c r="DD283" s="174"/>
      <c r="DE283" s="174"/>
      <c r="DF283" s="174"/>
      <c r="DG283" s="174"/>
      <c r="DH283" s="174"/>
      <c r="DI283" s="174"/>
      <c r="DJ283" s="174"/>
      <c r="DK283" s="174"/>
      <c r="DL283" s="174"/>
      <c r="DM283" s="174"/>
    </row>
    <row r="284" spans="2:117">
      <c r="B284" s="14"/>
      <c r="C284" s="109" t="s">
        <v>2114</v>
      </c>
      <c r="D284" s="109">
        <f t="shared" si="20"/>
        <v>35</v>
      </c>
      <c r="E284" s="109">
        <f t="shared" si="21"/>
        <v>35</v>
      </c>
      <c r="F284" s="109">
        <v>1</v>
      </c>
      <c r="G284" s="109"/>
      <c r="H284" s="110" t="s">
        <v>2117</v>
      </c>
      <c r="I284" s="109" t="s">
        <v>2128</v>
      </c>
      <c r="J284" s="111" t="s">
        <v>2116</v>
      </c>
      <c r="K284" s="112"/>
      <c r="L284" s="112"/>
      <c r="M284" s="109"/>
      <c r="N284" s="109"/>
      <c r="O284" s="25" t="s">
        <v>1719</v>
      </c>
      <c r="P284" s="8" t="s">
        <v>1540</v>
      </c>
      <c r="Q284" s="8"/>
      <c r="R284" s="383"/>
      <c r="S284" s="27"/>
      <c r="T284" s="209" t="s">
        <v>1468</v>
      </c>
      <c r="U284" s="331"/>
      <c r="V284" s="159"/>
      <c r="W284" s="159"/>
      <c r="X284" s="159"/>
      <c r="Y284" s="159"/>
      <c r="Z284" s="159"/>
      <c r="AA284" s="159"/>
      <c r="AB284" s="159"/>
      <c r="AC284" s="159"/>
      <c r="AD284" s="159"/>
      <c r="AE284" s="159"/>
      <c r="AF284" s="159"/>
      <c r="AG284" s="159"/>
      <c r="AH284" s="159"/>
      <c r="AI284" s="159"/>
      <c r="AJ284" s="159"/>
      <c r="AK284" s="159"/>
      <c r="AL284" s="159"/>
      <c r="AM284" s="159"/>
      <c r="AN284" s="159"/>
      <c r="AO284" s="159"/>
      <c r="AP284" s="159"/>
      <c r="AQ284" s="159"/>
      <c r="AR284" s="159"/>
      <c r="AS284" s="176"/>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59"/>
      <c r="BS284" s="159"/>
      <c r="BT284" s="159"/>
      <c r="BU284" s="159"/>
      <c r="BV284" s="159"/>
      <c r="BW284" s="159"/>
      <c r="BX284" s="159"/>
      <c r="BY284" s="159"/>
      <c r="BZ284" s="159"/>
      <c r="CA284" s="159"/>
      <c r="CB284" s="159"/>
      <c r="CC284" s="159"/>
      <c r="CD284" s="159"/>
      <c r="CE284" s="159"/>
      <c r="CF284" s="159"/>
      <c r="CG284" s="159"/>
      <c r="CH284" s="159"/>
      <c r="CI284" s="159"/>
      <c r="CJ284" s="159"/>
      <c r="CK284" s="159"/>
      <c r="CL284" s="159"/>
      <c r="CM284" s="159"/>
      <c r="CN284" s="159"/>
      <c r="CO284" s="159"/>
      <c r="CP284" s="174"/>
      <c r="CQ284" s="174"/>
      <c r="CR284" s="174"/>
      <c r="CS284" s="174"/>
      <c r="CT284" s="174"/>
      <c r="CU284" s="174"/>
      <c r="CV284" s="174"/>
      <c r="CW284" s="174"/>
      <c r="CX284" s="174"/>
      <c r="CY284" s="174"/>
      <c r="CZ284" s="174"/>
      <c r="DA284" s="174"/>
      <c r="DB284" s="174"/>
      <c r="DC284" s="174"/>
      <c r="DD284" s="174"/>
      <c r="DE284" s="174"/>
      <c r="DF284" s="174"/>
      <c r="DG284" s="174"/>
      <c r="DH284" s="174"/>
      <c r="DI284" s="174"/>
      <c r="DJ284" s="174"/>
      <c r="DK284" s="174"/>
      <c r="DL284" s="174"/>
      <c r="DM284" s="174"/>
    </row>
    <row r="285" spans="2:117">
      <c r="B285" s="14"/>
      <c r="C285" s="109" t="s">
        <v>2114</v>
      </c>
      <c r="D285" s="109">
        <f t="shared" si="20"/>
        <v>40</v>
      </c>
      <c r="E285" s="109">
        <f t="shared" si="21"/>
        <v>36</v>
      </c>
      <c r="F285" s="109">
        <v>5</v>
      </c>
      <c r="G285" s="109"/>
      <c r="H285" s="110" t="s">
        <v>1672</v>
      </c>
      <c r="I285" s="109" t="s">
        <v>2129</v>
      </c>
      <c r="J285" s="111" t="s">
        <v>2116</v>
      </c>
      <c r="K285" s="112"/>
      <c r="L285" s="112"/>
      <c r="M285" s="109"/>
      <c r="N285" s="109"/>
      <c r="O285" s="8"/>
      <c r="P285" s="8" t="s">
        <v>1540</v>
      </c>
      <c r="Q285" s="8"/>
      <c r="R285" s="383"/>
      <c r="S285" s="27"/>
      <c r="T285" s="209" t="s">
        <v>1468</v>
      </c>
      <c r="U285" s="331"/>
      <c r="V285" s="159"/>
      <c r="W285" s="159"/>
      <c r="X285" s="159"/>
      <c r="Y285" s="159"/>
      <c r="Z285" s="159"/>
      <c r="AA285" s="159"/>
      <c r="AB285" s="159"/>
      <c r="AC285" s="159"/>
      <c r="AD285" s="159"/>
      <c r="AE285" s="159"/>
      <c r="AF285" s="159"/>
      <c r="AG285" s="159"/>
      <c r="AH285" s="159"/>
      <c r="AI285" s="159"/>
      <c r="AJ285" s="159"/>
      <c r="AK285" s="159"/>
      <c r="AL285" s="159"/>
      <c r="AM285" s="159"/>
      <c r="AN285" s="159"/>
      <c r="AO285" s="159"/>
      <c r="AP285" s="159"/>
      <c r="AQ285" s="159"/>
      <c r="AR285" s="159"/>
      <c r="AS285" s="176"/>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59"/>
      <c r="BS285" s="159"/>
      <c r="BT285" s="159"/>
      <c r="BU285" s="159"/>
      <c r="BV285" s="159"/>
      <c r="BW285" s="159"/>
      <c r="BX285" s="159"/>
      <c r="BY285" s="159"/>
      <c r="BZ285" s="159"/>
      <c r="CA285" s="159"/>
      <c r="CB285" s="159"/>
      <c r="CC285" s="159"/>
      <c r="CD285" s="159"/>
      <c r="CE285" s="159"/>
      <c r="CF285" s="159"/>
      <c r="CG285" s="159"/>
      <c r="CH285" s="159"/>
      <c r="CI285" s="159"/>
      <c r="CJ285" s="159"/>
      <c r="CK285" s="159"/>
      <c r="CL285" s="159"/>
      <c r="CM285" s="159"/>
      <c r="CN285" s="159"/>
      <c r="CO285" s="159"/>
      <c r="CP285" s="174"/>
      <c r="CQ285" s="174"/>
      <c r="CR285" s="174"/>
      <c r="CS285" s="174"/>
      <c r="CT285" s="174"/>
      <c r="CU285" s="174"/>
      <c r="CV285" s="174"/>
      <c r="CW285" s="174"/>
      <c r="CX285" s="174"/>
      <c r="CY285" s="174"/>
      <c r="CZ285" s="174"/>
      <c r="DA285" s="174"/>
      <c r="DB285" s="174"/>
      <c r="DC285" s="174"/>
      <c r="DD285" s="174"/>
      <c r="DE285" s="174"/>
      <c r="DF285" s="174"/>
      <c r="DG285" s="174"/>
      <c r="DH285" s="174"/>
      <c r="DI285" s="174"/>
      <c r="DJ285" s="174"/>
      <c r="DK285" s="174"/>
      <c r="DL285" s="174"/>
      <c r="DM285" s="174"/>
    </row>
    <row r="286" spans="2:117">
      <c r="B286" s="14"/>
      <c r="C286" s="109" t="s">
        <v>2114</v>
      </c>
      <c r="D286" s="109">
        <f t="shared" si="20"/>
        <v>41</v>
      </c>
      <c r="E286" s="109">
        <f t="shared" si="21"/>
        <v>41</v>
      </c>
      <c r="F286" s="109">
        <v>1</v>
      </c>
      <c r="G286" s="109"/>
      <c r="H286" s="110" t="s">
        <v>2117</v>
      </c>
      <c r="I286" s="109" t="s">
        <v>2130</v>
      </c>
      <c r="J286" s="111" t="s">
        <v>2116</v>
      </c>
      <c r="K286" s="112"/>
      <c r="L286" s="112"/>
      <c r="M286" s="109"/>
      <c r="N286" s="109"/>
      <c r="O286" s="25" t="s">
        <v>1719</v>
      </c>
      <c r="P286" s="8" t="s">
        <v>1540</v>
      </c>
      <c r="Q286" s="8"/>
      <c r="R286" s="383"/>
      <c r="S286" s="27"/>
      <c r="T286" s="209" t="s">
        <v>1468</v>
      </c>
      <c r="U286" s="331"/>
      <c r="V286" s="159"/>
      <c r="W286" s="159"/>
      <c r="X286" s="159"/>
      <c r="Y286" s="159"/>
      <c r="Z286" s="159"/>
      <c r="AA286" s="159"/>
      <c r="AB286" s="159"/>
      <c r="AC286" s="159"/>
      <c r="AD286" s="159"/>
      <c r="AE286" s="159"/>
      <c r="AF286" s="159"/>
      <c r="AG286" s="159"/>
      <c r="AH286" s="159"/>
      <c r="AI286" s="159"/>
      <c r="AJ286" s="159"/>
      <c r="AK286" s="159"/>
      <c r="AL286" s="159"/>
      <c r="AM286" s="159"/>
      <c r="AN286" s="159"/>
      <c r="AO286" s="159"/>
      <c r="AP286" s="159"/>
      <c r="AQ286" s="159"/>
      <c r="AR286" s="159"/>
      <c r="AS286" s="176"/>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59"/>
      <c r="BS286" s="159"/>
      <c r="BT286" s="159"/>
      <c r="BU286" s="159"/>
      <c r="BV286" s="159"/>
      <c r="BW286" s="159"/>
      <c r="BX286" s="159"/>
      <c r="BY286" s="159"/>
      <c r="BZ286" s="159"/>
      <c r="CA286" s="159"/>
      <c r="CB286" s="159"/>
      <c r="CC286" s="159"/>
      <c r="CD286" s="159"/>
      <c r="CE286" s="159"/>
      <c r="CF286" s="159"/>
      <c r="CG286" s="159"/>
      <c r="CH286" s="159"/>
      <c r="CI286" s="159"/>
      <c r="CJ286" s="159"/>
      <c r="CK286" s="159"/>
      <c r="CL286" s="159"/>
      <c r="CM286" s="159"/>
      <c r="CN286" s="159"/>
      <c r="CO286" s="159"/>
      <c r="CP286" s="174"/>
      <c r="CQ286" s="174"/>
      <c r="CR286" s="174"/>
      <c r="CS286" s="174"/>
      <c r="CT286" s="174"/>
      <c r="CU286" s="174"/>
      <c r="CV286" s="174"/>
      <c r="CW286" s="174"/>
      <c r="CX286" s="174"/>
      <c r="CY286" s="174"/>
      <c r="CZ286" s="174"/>
      <c r="DA286" s="174"/>
      <c r="DB286" s="174"/>
      <c r="DC286" s="174"/>
      <c r="DD286" s="174"/>
      <c r="DE286" s="174"/>
      <c r="DF286" s="174"/>
      <c r="DG286" s="174"/>
      <c r="DH286" s="174"/>
      <c r="DI286" s="174"/>
      <c r="DJ286" s="174"/>
      <c r="DK286" s="174"/>
      <c r="DL286" s="174"/>
      <c r="DM286" s="174"/>
    </row>
    <row r="287" spans="2:117">
      <c r="B287" s="14"/>
      <c r="C287" s="109" t="s">
        <v>2114</v>
      </c>
      <c r="D287" s="109">
        <f t="shared" si="20"/>
        <v>46</v>
      </c>
      <c r="E287" s="109">
        <f t="shared" si="21"/>
        <v>42</v>
      </c>
      <c r="F287" s="109">
        <v>5</v>
      </c>
      <c r="G287" s="109"/>
      <c r="H287" s="110" t="s">
        <v>1672</v>
      </c>
      <c r="I287" s="109" t="s">
        <v>2131</v>
      </c>
      <c r="J287" s="111" t="s">
        <v>2116</v>
      </c>
      <c r="K287" s="112"/>
      <c r="L287" s="112"/>
      <c r="M287" s="109"/>
      <c r="N287" s="109"/>
      <c r="O287" s="8"/>
      <c r="P287" s="8" t="s">
        <v>1540</v>
      </c>
      <c r="Q287" s="8"/>
      <c r="R287" s="383"/>
      <c r="S287" s="27"/>
      <c r="T287" s="209" t="s">
        <v>1468</v>
      </c>
      <c r="U287" s="331"/>
      <c r="V287" s="159"/>
      <c r="W287" s="159"/>
      <c r="X287" s="159"/>
      <c r="Y287" s="159"/>
      <c r="Z287" s="159"/>
      <c r="AA287" s="159"/>
      <c r="AB287" s="159"/>
      <c r="AC287" s="159"/>
      <c r="AD287" s="159"/>
      <c r="AE287" s="159"/>
      <c r="AF287" s="159"/>
      <c r="AG287" s="159"/>
      <c r="AH287" s="159"/>
      <c r="AI287" s="159"/>
      <c r="AJ287" s="159"/>
      <c r="AK287" s="159"/>
      <c r="AL287" s="159"/>
      <c r="AM287" s="159"/>
      <c r="AN287" s="159"/>
      <c r="AO287" s="159"/>
      <c r="AP287" s="159"/>
      <c r="AQ287" s="159"/>
      <c r="AR287" s="159"/>
      <c r="AS287" s="176"/>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59"/>
      <c r="BS287" s="159"/>
      <c r="BT287" s="159"/>
      <c r="BU287" s="159"/>
      <c r="BV287" s="159"/>
      <c r="BW287" s="159"/>
      <c r="BX287" s="159"/>
      <c r="BY287" s="159"/>
      <c r="BZ287" s="159"/>
      <c r="CA287" s="159"/>
      <c r="CB287" s="159"/>
      <c r="CC287" s="159"/>
      <c r="CD287" s="159"/>
      <c r="CE287" s="159"/>
      <c r="CF287" s="159"/>
      <c r="CG287" s="159"/>
      <c r="CH287" s="159"/>
      <c r="CI287" s="159"/>
      <c r="CJ287" s="159"/>
      <c r="CK287" s="159"/>
      <c r="CL287" s="159"/>
      <c r="CM287" s="159"/>
      <c r="CN287" s="159"/>
      <c r="CO287" s="159"/>
      <c r="CP287" s="174"/>
      <c r="CQ287" s="174"/>
      <c r="CR287" s="174"/>
      <c r="CS287" s="174"/>
      <c r="CT287" s="174"/>
      <c r="CU287" s="174"/>
      <c r="CV287" s="174"/>
      <c r="CW287" s="174"/>
      <c r="CX287" s="174"/>
      <c r="CY287" s="174"/>
      <c r="CZ287" s="174"/>
      <c r="DA287" s="174"/>
      <c r="DB287" s="174"/>
      <c r="DC287" s="174"/>
      <c r="DD287" s="174"/>
      <c r="DE287" s="174"/>
      <c r="DF287" s="174"/>
      <c r="DG287" s="174"/>
      <c r="DH287" s="174"/>
      <c r="DI287" s="174"/>
      <c r="DJ287" s="174"/>
      <c r="DK287" s="174"/>
      <c r="DL287" s="174"/>
      <c r="DM287" s="174"/>
    </row>
    <row r="288" spans="2:117">
      <c r="B288" s="14"/>
      <c r="C288" s="109" t="s">
        <v>2114</v>
      </c>
      <c r="D288" s="109">
        <f t="shared" si="20"/>
        <v>47</v>
      </c>
      <c r="E288" s="109">
        <f t="shared" si="21"/>
        <v>47</v>
      </c>
      <c r="F288" s="109">
        <v>1</v>
      </c>
      <c r="G288" s="109"/>
      <c r="H288" s="110" t="s">
        <v>2117</v>
      </c>
      <c r="I288" s="109" t="s">
        <v>2132</v>
      </c>
      <c r="J288" s="111" t="s">
        <v>2116</v>
      </c>
      <c r="K288" s="112"/>
      <c r="L288" s="112"/>
      <c r="M288" s="109"/>
      <c r="N288" s="109"/>
      <c r="O288" s="25" t="s">
        <v>1719</v>
      </c>
      <c r="P288" s="8" t="s">
        <v>1540</v>
      </c>
      <c r="Q288" s="8"/>
      <c r="R288" s="383"/>
      <c r="S288" s="27"/>
      <c r="T288" s="209" t="s">
        <v>1468</v>
      </c>
      <c r="U288" s="331"/>
      <c r="V288" s="159"/>
      <c r="W288" s="159"/>
      <c r="X288" s="159"/>
      <c r="Y288" s="159"/>
      <c r="Z288" s="159"/>
      <c r="AA288" s="159"/>
      <c r="AB288" s="159"/>
      <c r="AC288" s="159"/>
      <c r="AD288" s="159"/>
      <c r="AE288" s="159"/>
      <c r="AF288" s="159"/>
      <c r="AG288" s="159"/>
      <c r="AH288" s="159"/>
      <c r="AI288" s="159"/>
      <c r="AJ288" s="159"/>
      <c r="AK288" s="159"/>
      <c r="AL288" s="159"/>
      <c r="AM288" s="159"/>
      <c r="AN288" s="159"/>
      <c r="AO288" s="159"/>
      <c r="AP288" s="159"/>
      <c r="AQ288" s="159"/>
      <c r="AR288" s="159"/>
      <c r="AS288" s="176"/>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59"/>
      <c r="BS288" s="159"/>
      <c r="BT288" s="159"/>
      <c r="BU288" s="159"/>
      <c r="BV288" s="159"/>
      <c r="BW288" s="159"/>
      <c r="BX288" s="159"/>
      <c r="BY288" s="159"/>
      <c r="BZ288" s="159"/>
      <c r="CA288" s="159"/>
      <c r="CB288" s="159"/>
      <c r="CC288" s="159"/>
      <c r="CD288" s="159"/>
      <c r="CE288" s="159"/>
      <c r="CF288" s="159"/>
      <c r="CG288" s="159"/>
      <c r="CH288" s="159"/>
      <c r="CI288" s="159"/>
      <c r="CJ288" s="159"/>
      <c r="CK288" s="159"/>
      <c r="CL288" s="159"/>
      <c r="CM288" s="159"/>
      <c r="CN288" s="159"/>
      <c r="CO288" s="159"/>
      <c r="CP288" s="174"/>
      <c r="CQ288" s="174"/>
      <c r="CR288" s="174"/>
      <c r="CS288" s="174"/>
      <c r="CT288" s="174"/>
      <c r="CU288" s="174"/>
      <c r="CV288" s="174"/>
      <c r="CW288" s="174"/>
      <c r="CX288" s="174"/>
      <c r="CY288" s="174"/>
      <c r="CZ288" s="174"/>
      <c r="DA288" s="174"/>
      <c r="DB288" s="174"/>
      <c r="DC288" s="174"/>
      <c r="DD288" s="174"/>
      <c r="DE288" s="174"/>
      <c r="DF288" s="174"/>
      <c r="DG288" s="174"/>
      <c r="DH288" s="174"/>
      <c r="DI288" s="174"/>
      <c r="DJ288" s="174"/>
      <c r="DK288" s="174"/>
      <c r="DL288" s="174"/>
      <c r="DM288" s="174"/>
    </row>
    <row r="289" spans="2:117">
      <c r="B289" s="14"/>
      <c r="C289" s="109" t="s">
        <v>2114</v>
      </c>
      <c r="D289" s="109">
        <f t="shared" si="20"/>
        <v>52</v>
      </c>
      <c r="E289" s="109">
        <f t="shared" si="21"/>
        <v>48</v>
      </c>
      <c r="F289" s="109">
        <v>5</v>
      </c>
      <c r="G289" s="109"/>
      <c r="H289" s="110" t="s">
        <v>1672</v>
      </c>
      <c r="I289" s="109" t="s">
        <v>2133</v>
      </c>
      <c r="J289" s="111" t="s">
        <v>2116</v>
      </c>
      <c r="K289" s="112"/>
      <c r="L289" s="112"/>
      <c r="M289" s="109"/>
      <c r="N289" s="109"/>
      <c r="O289" s="8"/>
      <c r="P289" s="8" t="s">
        <v>1540</v>
      </c>
      <c r="Q289" s="8"/>
      <c r="R289" s="383"/>
      <c r="S289" s="27"/>
      <c r="T289" s="209" t="s">
        <v>1468</v>
      </c>
      <c r="U289" s="331"/>
      <c r="V289" s="159"/>
      <c r="W289" s="159"/>
      <c r="X289" s="159"/>
      <c r="Y289" s="159"/>
      <c r="Z289" s="159"/>
      <c r="AA289" s="159"/>
      <c r="AB289" s="159"/>
      <c r="AC289" s="159"/>
      <c r="AD289" s="159"/>
      <c r="AE289" s="159"/>
      <c r="AF289" s="159"/>
      <c r="AG289" s="159"/>
      <c r="AH289" s="159"/>
      <c r="AI289" s="159"/>
      <c r="AJ289" s="159"/>
      <c r="AK289" s="159"/>
      <c r="AL289" s="159"/>
      <c r="AM289" s="159"/>
      <c r="AN289" s="159"/>
      <c r="AO289" s="159"/>
      <c r="AP289" s="159"/>
      <c r="AQ289" s="159"/>
      <c r="AR289" s="159"/>
      <c r="AS289" s="176"/>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59"/>
      <c r="BS289" s="159"/>
      <c r="BT289" s="159"/>
      <c r="BU289" s="159"/>
      <c r="BV289" s="159"/>
      <c r="BW289" s="159"/>
      <c r="BX289" s="159"/>
      <c r="BY289" s="159"/>
      <c r="BZ289" s="159"/>
      <c r="CA289" s="159"/>
      <c r="CB289" s="159"/>
      <c r="CC289" s="159"/>
      <c r="CD289" s="159"/>
      <c r="CE289" s="159"/>
      <c r="CF289" s="159"/>
      <c r="CG289" s="159"/>
      <c r="CH289" s="159"/>
      <c r="CI289" s="159"/>
      <c r="CJ289" s="159"/>
      <c r="CK289" s="159"/>
      <c r="CL289" s="159"/>
      <c r="CM289" s="159"/>
      <c r="CN289" s="159"/>
      <c r="CO289" s="159"/>
      <c r="CP289" s="174"/>
      <c r="CQ289" s="174"/>
      <c r="CR289" s="174"/>
      <c r="CS289" s="174"/>
      <c r="CT289" s="174"/>
      <c r="CU289" s="174"/>
      <c r="CV289" s="174"/>
      <c r="CW289" s="174"/>
      <c r="CX289" s="174"/>
      <c r="CY289" s="174"/>
      <c r="CZ289" s="174"/>
      <c r="DA289" s="174"/>
      <c r="DB289" s="174"/>
      <c r="DC289" s="174"/>
      <c r="DD289" s="174"/>
      <c r="DE289" s="174"/>
      <c r="DF289" s="174"/>
      <c r="DG289" s="174"/>
      <c r="DH289" s="174"/>
      <c r="DI289" s="174"/>
      <c r="DJ289" s="174"/>
      <c r="DK289" s="174"/>
      <c r="DL289" s="174"/>
      <c r="DM289" s="174"/>
    </row>
    <row r="290" spans="2:117">
      <c r="B290" s="14"/>
      <c r="C290" s="109" t="s">
        <v>2114</v>
      </c>
      <c r="D290" s="109">
        <f t="shared" si="20"/>
        <v>53</v>
      </c>
      <c r="E290" s="109">
        <f t="shared" si="21"/>
        <v>53</v>
      </c>
      <c r="F290" s="109">
        <v>1</v>
      </c>
      <c r="G290" s="109"/>
      <c r="H290" s="110" t="s">
        <v>2117</v>
      </c>
      <c r="I290" s="109" t="s">
        <v>2134</v>
      </c>
      <c r="J290" s="111" t="s">
        <v>2116</v>
      </c>
      <c r="K290" s="112"/>
      <c r="L290" s="112"/>
      <c r="M290" s="109"/>
      <c r="N290" s="109"/>
      <c r="O290" s="25" t="s">
        <v>1719</v>
      </c>
      <c r="P290" s="8" t="s">
        <v>1540</v>
      </c>
      <c r="Q290" s="8"/>
      <c r="R290" s="383"/>
      <c r="S290" s="27"/>
      <c r="T290" s="209" t="s">
        <v>1468</v>
      </c>
      <c r="U290" s="331"/>
      <c r="V290" s="159"/>
      <c r="W290" s="159"/>
      <c r="X290" s="159"/>
      <c r="Y290" s="159"/>
      <c r="Z290" s="159"/>
      <c r="AA290" s="159"/>
      <c r="AB290" s="159"/>
      <c r="AC290" s="159"/>
      <c r="AD290" s="159"/>
      <c r="AE290" s="159"/>
      <c r="AF290" s="159"/>
      <c r="AG290" s="159"/>
      <c r="AH290" s="159"/>
      <c r="AI290" s="159"/>
      <c r="AJ290" s="159"/>
      <c r="AK290" s="159"/>
      <c r="AL290" s="159"/>
      <c r="AM290" s="159"/>
      <c r="AN290" s="159"/>
      <c r="AO290" s="159"/>
      <c r="AP290" s="159"/>
      <c r="AQ290" s="159"/>
      <c r="AR290" s="159"/>
      <c r="AS290" s="176"/>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59"/>
      <c r="BS290" s="159"/>
      <c r="BT290" s="159"/>
      <c r="BU290" s="159"/>
      <c r="BV290" s="159"/>
      <c r="BW290" s="159"/>
      <c r="BX290" s="159"/>
      <c r="BY290" s="159"/>
      <c r="BZ290" s="159"/>
      <c r="CA290" s="159"/>
      <c r="CB290" s="159"/>
      <c r="CC290" s="159"/>
      <c r="CD290" s="159"/>
      <c r="CE290" s="159"/>
      <c r="CF290" s="159"/>
      <c r="CG290" s="159"/>
      <c r="CH290" s="159"/>
      <c r="CI290" s="159"/>
      <c r="CJ290" s="159"/>
      <c r="CK290" s="159"/>
      <c r="CL290" s="159"/>
      <c r="CM290" s="159"/>
      <c r="CN290" s="159"/>
      <c r="CO290" s="159"/>
      <c r="CP290" s="174"/>
      <c r="CQ290" s="174"/>
      <c r="CR290" s="174"/>
      <c r="CS290" s="174"/>
      <c r="CT290" s="174"/>
      <c r="CU290" s="174"/>
      <c r="CV290" s="174"/>
      <c r="CW290" s="174"/>
      <c r="CX290" s="174"/>
      <c r="CY290" s="174"/>
      <c r="CZ290" s="174"/>
      <c r="DA290" s="174"/>
      <c r="DB290" s="174"/>
      <c r="DC290" s="174"/>
      <c r="DD290" s="174"/>
      <c r="DE290" s="174"/>
      <c r="DF290" s="174"/>
      <c r="DG290" s="174"/>
      <c r="DH290" s="174"/>
      <c r="DI290" s="174"/>
      <c r="DJ290" s="174"/>
      <c r="DK290" s="174"/>
      <c r="DL290" s="174"/>
      <c r="DM290" s="174"/>
    </row>
    <row r="291" spans="2:117">
      <c r="B291" s="14"/>
      <c r="C291" s="109" t="s">
        <v>2114</v>
      </c>
      <c r="D291" s="109">
        <f t="shared" si="20"/>
        <v>58</v>
      </c>
      <c r="E291" s="109">
        <f t="shared" si="21"/>
        <v>54</v>
      </c>
      <c r="F291" s="109">
        <v>5</v>
      </c>
      <c r="G291" s="109"/>
      <c r="H291" s="110" t="s">
        <v>1672</v>
      </c>
      <c r="I291" s="109" t="s">
        <v>2135</v>
      </c>
      <c r="J291" s="111" t="s">
        <v>2116</v>
      </c>
      <c r="K291" s="112"/>
      <c r="L291" s="112"/>
      <c r="M291" s="109"/>
      <c r="N291" s="109"/>
      <c r="O291" s="8"/>
      <c r="P291" s="8" t="s">
        <v>1540</v>
      </c>
      <c r="Q291" s="8"/>
      <c r="R291" s="383"/>
      <c r="S291" s="27"/>
      <c r="T291" s="209" t="s">
        <v>1468</v>
      </c>
      <c r="U291" s="331"/>
      <c r="V291" s="159"/>
      <c r="W291" s="159"/>
      <c r="X291" s="159"/>
      <c r="Y291" s="159"/>
      <c r="Z291" s="159"/>
      <c r="AA291" s="159"/>
      <c r="AB291" s="159"/>
      <c r="AC291" s="159"/>
      <c r="AD291" s="159"/>
      <c r="AE291" s="159"/>
      <c r="AF291" s="159"/>
      <c r="AG291" s="159"/>
      <c r="AH291" s="159"/>
      <c r="AI291" s="159"/>
      <c r="AJ291" s="159"/>
      <c r="AK291" s="159"/>
      <c r="AL291" s="159"/>
      <c r="AM291" s="159"/>
      <c r="AN291" s="159"/>
      <c r="AO291" s="159"/>
      <c r="AP291" s="159"/>
      <c r="AQ291" s="159"/>
      <c r="AR291" s="159"/>
      <c r="AS291" s="176"/>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59"/>
      <c r="BS291" s="159"/>
      <c r="BT291" s="159"/>
      <c r="BU291" s="159"/>
      <c r="BV291" s="159"/>
      <c r="BW291" s="159"/>
      <c r="BX291" s="159"/>
      <c r="BY291" s="159"/>
      <c r="BZ291" s="159"/>
      <c r="CA291" s="159"/>
      <c r="CB291" s="159"/>
      <c r="CC291" s="159"/>
      <c r="CD291" s="159"/>
      <c r="CE291" s="159"/>
      <c r="CF291" s="159"/>
      <c r="CG291" s="159"/>
      <c r="CH291" s="159"/>
      <c r="CI291" s="159"/>
      <c r="CJ291" s="159"/>
      <c r="CK291" s="159"/>
      <c r="CL291" s="159"/>
      <c r="CM291" s="159"/>
      <c r="CN291" s="159"/>
      <c r="CO291" s="159"/>
      <c r="CP291" s="174"/>
      <c r="CQ291" s="174"/>
      <c r="CR291" s="174"/>
      <c r="CS291" s="174"/>
      <c r="CT291" s="174"/>
      <c r="CU291" s="174"/>
      <c r="CV291" s="174"/>
      <c r="CW291" s="174"/>
      <c r="CX291" s="174"/>
      <c r="CY291" s="174"/>
      <c r="CZ291" s="174"/>
      <c r="DA291" s="174"/>
      <c r="DB291" s="174"/>
      <c r="DC291" s="174"/>
      <c r="DD291" s="174"/>
      <c r="DE291" s="174"/>
      <c r="DF291" s="174"/>
      <c r="DG291" s="174"/>
      <c r="DH291" s="174"/>
      <c r="DI291" s="174"/>
      <c r="DJ291" s="174"/>
      <c r="DK291" s="174"/>
      <c r="DL291" s="174"/>
      <c r="DM291" s="174"/>
    </row>
    <row r="292" spans="2:117">
      <c r="B292" s="14"/>
      <c r="C292" s="109" t="s">
        <v>2114</v>
      </c>
      <c r="D292" s="109">
        <f t="shared" si="20"/>
        <v>59</v>
      </c>
      <c r="E292" s="109">
        <f t="shared" si="21"/>
        <v>59</v>
      </c>
      <c r="F292" s="109">
        <v>1</v>
      </c>
      <c r="G292" s="109"/>
      <c r="H292" s="110" t="s">
        <v>2117</v>
      </c>
      <c r="I292" s="109" t="s">
        <v>2136</v>
      </c>
      <c r="J292" s="111" t="s">
        <v>2116</v>
      </c>
      <c r="K292" s="112"/>
      <c r="L292" s="112"/>
      <c r="M292" s="109"/>
      <c r="N292" s="109"/>
      <c r="O292" s="25" t="s">
        <v>1719</v>
      </c>
      <c r="P292" s="8" t="s">
        <v>1540</v>
      </c>
      <c r="Q292" s="8"/>
      <c r="R292" s="383"/>
      <c r="S292" s="27"/>
      <c r="T292" s="209" t="s">
        <v>1468</v>
      </c>
      <c r="U292" s="331"/>
      <c r="V292" s="159"/>
      <c r="W292" s="159"/>
      <c r="X292" s="159"/>
      <c r="Y292" s="159"/>
      <c r="Z292" s="159"/>
      <c r="AA292" s="159"/>
      <c r="AB292" s="159"/>
      <c r="AC292" s="159"/>
      <c r="AD292" s="159"/>
      <c r="AE292" s="159"/>
      <c r="AF292" s="159"/>
      <c r="AG292" s="159"/>
      <c r="AH292" s="159"/>
      <c r="AI292" s="159"/>
      <c r="AJ292" s="159"/>
      <c r="AK292" s="159"/>
      <c r="AL292" s="159"/>
      <c r="AM292" s="159"/>
      <c r="AN292" s="159"/>
      <c r="AO292" s="159"/>
      <c r="AP292" s="159"/>
      <c r="AQ292" s="159"/>
      <c r="AR292" s="159"/>
      <c r="AS292" s="176"/>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59"/>
      <c r="BS292" s="159"/>
      <c r="BT292" s="159"/>
      <c r="BU292" s="159"/>
      <c r="BV292" s="159"/>
      <c r="BW292" s="159"/>
      <c r="BX292" s="159"/>
      <c r="BY292" s="159"/>
      <c r="BZ292" s="159"/>
      <c r="CA292" s="159"/>
      <c r="CB292" s="159"/>
      <c r="CC292" s="159"/>
      <c r="CD292" s="159"/>
      <c r="CE292" s="159"/>
      <c r="CF292" s="159"/>
      <c r="CG292" s="159"/>
      <c r="CH292" s="159"/>
      <c r="CI292" s="159"/>
      <c r="CJ292" s="159"/>
      <c r="CK292" s="159"/>
      <c r="CL292" s="159"/>
      <c r="CM292" s="159"/>
      <c r="CN292" s="159"/>
      <c r="CO292" s="159"/>
      <c r="CP292" s="174"/>
      <c r="CQ292" s="174"/>
      <c r="CR292" s="174"/>
      <c r="CS292" s="174"/>
      <c r="CT292" s="174"/>
      <c r="CU292" s="174"/>
      <c r="CV292" s="174"/>
      <c r="CW292" s="174"/>
      <c r="CX292" s="174"/>
      <c r="CY292" s="174"/>
      <c r="CZ292" s="174"/>
      <c r="DA292" s="174"/>
      <c r="DB292" s="174"/>
      <c r="DC292" s="174"/>
      <c r="DD292" s="174"/>
      <c r="DE292" s="174"/>
      <c r="DF292" s="174"/>
      <c r="DG292" s="174"/>
      <c r="DH292" s="174"/>
      <c r="DI292" s="174"/>
      <c r="DJ292" s="174"/>
      <c r="DK292" s="174"/>
      <c r="DL292" s="174"/>
      <c r="DM292" s="174"/>
    </row>
    <row r="293" spans="2:117">
      <c r="B293" s="14"/>
      <c r="C293" s="109" t="s">
        <v>2114</v>
      </c>
      <c r="D293" s="109">
        <f t="shared" si="20"/>
        <v>64</v>
      </c>
      <c r="E293" s="109">
        <f t="shared" si="21"/>
        <v>60</v>
      </c>
      <c r="F293" s="109">
        <v>5</v>
      </c>
      <c r="G293" s="109"/>
      <c r="H293" s="110" t="s">
        <v>1672</v>
      </c>
      <c r="I293" s="109" t="s">
        <v>2137</v>
      </c>
      <c r="J293" s="111" t="s">
        <v>2116</v>
      </c>
      <c r="K293" s="112"/>
      <c r="L293" s="112"/>
      <c r="M293" s="109"/>
      <c r="N293" s="109"/>
      <c r="O293" s="8"/>
      <c r="P293" s="8" t="s">
        <v>1540</v>
      </c>
      <c r="Q293" s="8"/>
      <c r="R293" s="383"/>
      <c r="S293" s="27"/>
      <c r="T293" s="209" t="s">
        <v>1468</v>
      </c>
      <c r="U293" s="331"/>
      <c r="V293" s="159"/>
      <c r="W293" s="159"/>
      <c r="X293" s="159"/>
      <c r="Y293" s="159"/>
      <c r="Z293" s="159"/>
      <c r="AA293" s="159"/>
      <c r="AB293" s="159"/>
      <c r="AC293" s="159"/>
      <c r="AD293" s="159"/>
      <c r="AE293" s="159"/>
      <c r="AF293" s="159"/>
      <c r="AG293" s="159"/>
      <c r="AH293" s="159"/>
      <c r="AI293" s="159"/>
      <c r="AJ293" s="159"/>
      <c r="AK293" s="159"/>
      <c r="AL293" s="159"/>
      <c r="AM293" s="159"/>
      <c r="AN293" s="159"/>
      <c r="AO293" s="159"/>
      <c r="AP293" s="159"/>
      <c r="AQ293" s="159"/>
      <c r="AR293" s="159"/>
      <c r="AS293" s="176"/>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59"/>
      <c r="BS293" s="159"/>
      <c r="BT293" s="159"/>
      <c r="BU293" s="159"/>
      <c r="BV293" s="159"/>
      <c r="BW293" s="159"/>
      <c r="BX293" s="159"/>
      <c r="BY293" s="159"/>
      <c r="BZ293" s="159"/>
      <c r="CA293" s="159"/>
      <c r="CB293" s="159"/>
      <c r="CC293" s="159"/>
      <c r="CD293" s="159"/>
      <c r="CE293" s="159"/>
      <c r="CF293" s="159"/>
      <c r="CG293" s="159"/>
      <c r="CH293" s="159"/>
      <c r="CI293" s="159"/>
      <c r="CJ293" s="159"/>
      <c r="CK293" s="159"/>
      <c r="CL293" s="159"/>
      <c r="CM293" s="159"/>
      <c r="CN293" s="159"/>
      <c r="CO293" s="159"/>
      <c r="CP293" s="174"/>
      <c r="CQ293" s="174"/>
      <c r="CR293" s="174"/>
      <c r="CS293" s="174"/>
      <c r="CT293" s="174"/>
      <c r="CU293" s="174"/>
      <c r="CV293" s="174"/>
      <c r="CW293" s="174"/>
      <c r="CX293" s="174"/>
      <c r="CY293" s="174"/>
      <c r="CZ293" s="174"/>
      <c r="DA293" s="174"/>
      <c r="DB293" s="174"/>
      <c r="DC293" s="174"/>
      <c r="DD293" s="174"/>
      <c r="DE293" s="174"/>
      <c r="DF293" s="174"/>
      <c r="DG293" s="174"/>
      <c r="DH293" s="174"/>
      <c r="DI293" s="174"/>
      <c r="DJ293" s="174"/>
      <c r="DK293" s="174"/>
      <c r="DL293" s="174"/>
      <c r="DM293" s="174"/>
    </row>
    <row r="294" spans="2:117">
      <c r="B294" s="14"/>
      <c r="C294" s="109" t="s">
        <v>2114</v>
      </c>
      <c r="D294" s="109">
        <f t="shared" si="20"/>
        <v>65</v>
      </c>
      <c r="E294" s="109">
        <f t="shared" si="21"/>
        <v>65</v>
      </c>
      <c r="F294" s="109">
        <v>1</v>
      </c>
      <c r="G294" s="109"/>
      <c r="H294" s="110" t="s">
        <v>2117</v>
      </c>
      <c r="I294" s="109" t="s">
        <v>2138</v>
      </c>
      <c r="J294" s="111" t="s">
        <v>2116</v>
      </c>
      <c r="K294" s="112"/>
      <c r="L294" s="112"/>
      <c r="M294" s="109"/>
      <c r="N294" s="109"/>
      <c r="O294" s="25" t="s">
        <v>1719</v>
      </c>
      <c r="P294" s="8" t="s">
        <v>1540</v>
      </c>
      <c r="Q294" s="8"/>
      <c r="R294" s="383"/>
      <c r="S294" s="27"/>
      <c r="T294" s="209" t="s">
        <v>1468</v>
      </c>
      <c r="U294" s="331"/>
      <c r="V294" s="159"/>
      <c r="W294" s="159"/>
      <c r="X294" s="159"/>
      <c r="Y294" s="159"/>
      <c r="Z294" s="159"/>
      <c r="AA294" s="159"/>
      <c r="AB294" s="159"/>
      <c r="AC294" s="159"/>
      <c r="AD294" s="159"/>
      <c r="AE294" s="159"/>
      <c r="AF294" s="159"/>
      <c r="AG294" s="159"/>
      <c r="AH294" s="159"/>
      <c r="AI294" s="159"/>
      <c r="AJ294" s="159"/>
      <c r="AK294" s="159"/>
      <c r="AL294" s="159"/>
      <c r="AM294" s="159"/>
      <c r="AN294" s="159"/>
      <c r="AO294" s="159"/>
      <c r="AP294" s="159"/>
      <c r="AQ294" s="159"/>
      <c r="AR294" s="159"/>
      <c r="AS294" s="176"/>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59"/>
      <c r="BS294" s="159"/>
      <c r="BT294" s="159"/>
      <c r="BU294" s="159"/>
      <c r="BV294" s="159"/>
      <c r="BW294" s="159"/>
      <c r="BX294" s="159"/>
      <c r="BY294" s="159"/>
      <c r="BZ294" s="159"/>
      <c r="CA294" s="159"/>
      <c r="CB294" s="159"/>
      <c r="CC294" s="159"/>
      <c r="CD294" s="159"/>
      <c r="CE294" s="159"/>
      <c r="CF294" s="159"/>
      <c r="CG294" s="159"/>
      <c r="CH294" s="159"/>
      <c r="CI294" s="159"/>
      <c r="CJ294" s="159"/>
      <c r="CK294" s="159"/>
      <c r="CL294" s="159"/>
      <c r="CM294" s="159"/>
      <c r="CN294" s="159"/>
      <c r="CO294" s="159"/>
      <c r="CP294" s="174"/>
      <c r="CQ294" s="174"/>
      <c r="CR294" s="174"/>
      <c r="CS294" s="174"/>
      <c r="CT294" s="174"/>
      <c r="CU294" s="174"/>
      <c r="CV294" s="174"/>
      <c r="CW294" s="174"/>
      <c r="CX294" s="174"/>
      <c r="CY294" s="174"/>
      <c r="CZ294" s="174"/>
      <c r="DA294" s="174"/>
      <c r="DB294" s="174"/>
      <c r="DC294" s="174"/>
      <c r="DD294" s="174"/>
      <c r="DE294" s="174"/>
      <c r="DF294" s="174"/>
      <c r="DG294" s="174"/>
      <c r="DH294" s="174"/>
      <c r="DI294" s="174"/>
      <c r="DJ294" s="174"/>
      <c r="DK294" s="174"/>
      <c r="DL294" s="174"/>
      <c r="DM294" s="174"/>
    </row>
    <row r="295" spans="2:117">
      <c r="B295" s="14"/>
      <c r="C295" s="109" t="s">
        <v>2114</v>
      </c>
      <c r="D295" s="109">
        <f t="shared" si="20"/>
        <v>70</v>
      </c>
      <c r="E295" s="109">
        <f t="shared" si="21"/>
        <v>66</v>
      </c>
      <c r="F295" s="109">
        <v>5</v>
      </c>
      <c r="G295" s="109"/>
      <c r="H295" s="110" t="s">
        <v>1672</v>
      </c>
      <c r="I295" s="109" t="s">
        <v>2139</v>
      </c>
      <c r="J295" s="111" t="s">
        <v>2116</v>
      </c>
      <c r="K295" s="112"/>
      <c r="L295" s="112"/>
      <c r="M295" s="109"/>
      <c r="N295" s="109"/>
      <c r="O295" s="8"/>
      <c r="P295" s="8" t="s">
        <v>1540</v>
      </c>
      <c r="Q295" s="8"/>
      <c r="R295" s="383"/>
      <c r="S295" s="27"/>
      <c r="T295" s="209" t="s">
        <v>1468</v>
      </c>
      <c r="U295" s="331"/>
      <c r="V295" s="159"/>
      <c r="W295" s="159"/>
      <c r="X295" s="159"/>
      <c r="Y295" s="159"/>
      <c r="Z295" s="159"/>
      <c r="AA295" s="159"/>
      <c r="AB295" s="159"/>
      <c r="AC295" s="159"/>
      <c r="AD295" s="159"/>
      <c r="AE295" s="159"/>
      <c r="AF295" s="159"/>
      <c r="AG295" s="159"/>
      <c r="AH295" s="159"/>
      <c r="AI295" s="159"/>
      <c r="AJ295" s="159"/>
      <c r="AK295" s="159"/>
      <c r="AL295" s="159"/>
      <c r="AM295" s="159"/>
      <c r="AN295" s="159"/>
      <c r="AO295" s="159"/>
      <c r="AP295" s="159"/>
      <c r="AQ295" s="159"/>
      <c r="AR295" s="159"/>
      <c r="AS295" s="176"/>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59"/>
      <c r="BS295" s="159"/>
      <c r="BT295" s="159"/>
      <c r="BU295" s="159"/>
      <c r="BV295" s="159"/>
      <c r="BW295" s="159"/>
      <c r="BX295" s="159"/>
      <c r="BY295" s="159"/>
      <c r="BZ295" s="159"/>
      <c r="CA295" s="159"/>
      <c r="CB295" s="159"/>
      <c r="CC295" s="159"/>
      <c r="CD295" s="159"/>
      <c r="CE295" s="159"/>
      <c r="CF295" s="159"/>
      <c r="CG295" s="159"/>
      <c r="CH295" s="159"/>
      <c r="CI295" s="159"/>
      <c r="CJ295" s="159"/>
      <c r="CK295" s="159"/>
      <c r="CL295" s="159"/>
      <c r="CM295" s="159"/>
      <c r="CN295" s="159"/>
      <c r="CO295" s="159"/>
      <c r="CP295" s="174"/>
      <c r="CQ295" s="174"/>
      <c r="CR295" s="174"/>
      <c r="CS295" s="174"/>
      <c r="CT295" s="174"/>
      <c r="CU295" s="174"/>
      <c r="CV295" s="174"/>
      <c r="CW295" s="174"/>
      <c r="CX295" s="174"/>
      <c r="CY295" s="174"/>
      <c r="CZ295" s="174"/>
      <c r="DA295" s="174"/>
      <c r="DB295" s="174"/>
      <c r="DC295" s="174"/>
      <c r="DD295" s="174"/>
      <c r="DE295" s="174"/>
      <c r="DF295" s="174"/>
      <c r="DG295" s="174"/>
      <c r="DH295" s="174"/>
      <c r="DI295" s="174"/>
      <c r="DJ295" s="174"/>
      <c r="DK295" s="174"/>
      <c r="DL295" s="174"/>
      <c r="DM295" s="174"/>
    </row>
    <row r="296" spans="2:117">
      <c r="B296" s="14"/>
      <c r="C296" s="109" t="s">
        <v>2114</v>
      </c>
      <c r="D296" s="109">
        <f t="shared" si="20"/>
        <v>71</v>
      </c>
      <c r="E296" s="109">
        <f t="shared" si="21"/>
        <v>71</v>
      </c>
      <c r="F296" s="109">
        <v>1</v>
      </c>
      <c r="G296" s="109"/>
      <c r="H296" s="110" t="s">
        <v>2117</v>
      </c>
      <c r="I296" s="109" t="s">
        <v>2140</v>
      </c>
      <c r="J296" s="111" t="s">
        <v>2116</v>
      </c>
      <c r="K296" s="112"/>
      <c r="L296" s="112"/>
      <c r="M296" s="109"/>
      <c r="N296" s="109"/>
      <c r="O296" s="25" t="s">
        <v>1719</v>
      </c>
      <c r="P296" s="8" t="s">
        <v>1540</v>
      </c>
      <c r="Q296" s="8"/>
      <c r="R296" s="383"/>
      <c r="S296" s="27"/>
      <c r="T296" s="209" t="s">
        <v>1468</v>
      </c>
      <c r="U296" s="331"/>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59"/>
      <c r="AR296" s="159"/>
      <c r="AS296" s="176"/>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59"/>
      <c r="BS296" s="159"/>
      <c r="BT296" s="159"/>
      <c r="BU296" s="159"/>
      <c r="BV296" s="159"/>
      <c r="BW296" s="159"/>
      <c r="BX296" s="159"/>
      <c r="BY296" s="159"/>
      <c r="BZ296" s="159"/>
      <c r="CA296" s="159"/>
      <c r="CB296" s="159"/>
      <c r="CC296" s="159"/>
      <c r="CD296" s="159"/>
      <c r="CE296" s="159"/>
      <c r="CF296" s="159"/>
      <c r="CG296" s="159"/>
      <c r="CH296" s="159"/>
      <c r="CI296" s="159"/>
      <c r="CJ296" s="159"/>
      <c r="CK296" s="159"/>
      <c r="CL296" s="159"/>
      <c r="CM296" s="159"/>
      <c r="CN296" s="159"/>
      <c r="CO296" s="159"/>
      <c r="CP296" s="174"/>
      <c r="CQ296" s="174"/>
      <c r="CR296" s="174"/>
      <c r="CS296" s="174"/>
      <c r="CT296" s="174"/>
      <c r="CU296" s="174"/>
      <c r="CV296" s="174"/>
      <c r="CW296" s="174"/>
      <c r="CX296" s="174"/>
      <c r="CY296" s="174"/>
      <c r="CZ296" s="174"/>
      <c r="DA296" s="174"/>
      <c r="DB296" s="174"/>
      <c r="DC296" s="174"/>
      <c r="DD296" s="174"/>
      <c r="DE296" s="174"/>
      <c r="DF296" s="174"/>
      <c r="DG296" s="174"/>
      <c r="DH296" s="174"/>
      <c r="DI296" s="174"/>
      <c r="DJ296" s="174"/>
      <c r="DK296" s="174"/>
      <c r="DL296" s="174"/>
      <c r="DM296" s="174"/>
    </row>
    <row r="297" spans="2:117">
      <c r="B297" s="14"/>
      <c r="C297" s="109" t="s">
        <v>2114</v>
      </c>
      <c r="D297" s="109">
        <f t="shared" si="20"/>
        <v>75</v>
      </c>
      <c r="E297" s="109">
        <f t="shared" si="21"/>
        <v>72</v>
      </c>
      <c r="F297" s="109">
        <v>4</v>
      </c>
      <c r="G297" s="109"/>
      <c r="H297" s="110" t="s">
        <v>1672</v>
      </c>
      <c r="I297" s="109" t="s">
        <v>2141</v>
      </c>
      <c r="J297" s="111" t="s">
        <v>2116</v>
      </c>
      <c r="K297" s="112"/>
      <c r="L297" s="112"/>
      <c r="M297" s="109"/>
      <c r="N297" s="109"/>
      <c r="O297" s="8"/>
      <c r="P297" s="8" t="s">
        <v>1540</v>
      </c>
      <c r="Q297" s="8"/>
      <c r="R297" s="383"/>
      <c r="S297" s="27"/>
      <c r="T297" s="209" t="s">
        <v>1468</v>
      </c>
      <c r="U297" s="331"/>
      <c r="V297" s="159"/>
      <c r="W297" s="159"/>
      <c r="X297" s="159"/>
      <c r="Y297" s="159"/>
      <c r="Z297" s="159"/>
      <c r="AA297" s="159"/>
      <c r="AB297" s="159"/>
      <c r="AC297" s="159"/>
      <c r="AD297" s="159"/>
      <c r="AE297" s="159"/>
      <c r="AF297" s="159"/>
      <c r="AG297" s="159"/>
      <c r="AH297" s="159"/>
      <c r="AI297" s="159"/>
      <c r="AJ297" s="159"/>
      <c r="AK297" s="159"/>
      <c r="AL297" s="159"/>
      <c r="AM297" s="159"/>
      <c r="AN297" s="159"/>
      <c r="AO297" s="159"/>
      <c r="AP297" s="159"/>
      <c r="AQ297" s="159"/>
      <c r="AR297" s="159"/>
      <c r="AS297" s="176"/>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59"/>
      <c r="BS297" s="159"/>
      <c r="BT297" s="159"/>
      <c r="BU297" s="159"/>
      <c r="BV297" s="159"/>
      <c r="BW297" s="159"/>
      <c r="BX297" s="159"/>
      <c r="BY297" s="159"/>
      <c r="BZ297" s="159"/>
      <c r="CA297" s="159"/>
      <c r="CB297" s="159"/>
      <c r="CC297" s="159"/>
      <c r="CD297" s="159"/>
      <c r="CE297" s="159"/>
      <c r="CF297" s="159"/>
      <c r="CG297" s="159"/>
      <c r="CH297" s="159"/>
      <c r="CI297" s="159"/>
      <c r="CJ297" s="159"/>
      <c r="CK297" s="159"/>
      <c r="CL297" s="159"/>
      <c r="CM297" s="159"/>
      <c r="CN297" s="159"/>
      <c r="CO297" s="159"/>
      <c r="CP297" s="174"/>
      <c r="CQ297" s="174"/>
      <c r="CR297" s="174"/>
      <c r="CS297" s="174"/>
      <c r="CT297" s="174"/>
      <c r="CU297" s="174"/>
      <c r="CV297" s="174"/>
      <c r="CW297" s="174"/>
      <c r="CX297" s="174"/>
      <c r="CY297" s="174"/>
      <c r="CZ297" s="174"/>
      <c r="DA297" s="174"/>
      <c r="DB297" s="174"/>
      <c r="DC297" s="174"/>
      <c r="DD297" s="174"/>
      <c r="DE297" s="174"/>
      <c r="DF297" s="174"/>
      <c r="DG297" s="174"/>
      <c r="DH297" s="174"/>
      <c r="DI297" s="174"/>
      <c r="DJ297" s="174"/>
      <c r="DK297" s="174"/>
      <c r="DL297" s="174"/>
      <c r="DM297" s="174"/>
    </row>
    <row r="298" spans="2:117">
      <c r="B298" s="14"/>
      <c r="C298" s="109" t="s">
        <v>2114</v>
      </c>
      <c r="D298" s="109">
        <f t="shared" si="20"/>
        <v>76</v>
      </c>
      <c r="E298" s="109">
        <f t="shared" si="21"/>
        <v>76</v>
      </c>
      <c r="F298" s="109">
        <v>1</v>
      </c>
      <c r="G298" s="109"/>
      <c r="H298" s="110" t="s">
        <v>2117</v>
      </c>
      <c r="I298" s="109" t="s">
        <v>2142</v>
      </c>
      <c r="J298" s="111" t="s">
        <v>2116</v>
      </c>
      <c r="K298" s="112"/>
      <c r="L298" s="112"/>
      <c r="M298" s="109"/>
      <c r="N298" s="109"/>
      <c r="O298" s="25" t="s">
        <v>1719</v>
      </c>
      <c r="P298" s="8" t="s">
        <v>1540</v>
      </c>
      <c r="Q298" s="8"/>
      <c r="R298" s="383"/>
      <c r="S298" s="27"/>
      <c r="T298" s="209" t="s">
        <v>1468</v>
      </c>
      <c r="U298" s="331"/>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76"/>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59"/>
      <c r="BS298" s="159"/>
      <c r="BT298" s="159"/>
      <c r="BU298" s="159"/>
      <c r="BV298" s="159"/>
      <c r="BW298" s="159"/>
      <c r="BX298" s="159"/>
      <c r="BY298" s="159"/>
      <c r="BZ298" s="159"/>
      <c r="CA298" s="159"/>
      <c r="CB298" s="159"/>
      <c r="CC298" s="159"/>
      <c r="CD298" s="159"/>
      <c r="CE298" s="159"/>
      <c r="CF298" s="159"/>
      <c r="CG298" s="159"/>
      <c r="CH298" s="159"/>
      <c r="CI298" s="159"/>
      <c r="CJ298" s="159"/>
      <c r="CK298" s="159"/>
      <c r="CL298" s="159"/>
      <c r="CM298" s="159"/>
      <c r="CN298" s="159"/>
      <c r="CO298" s="159"/>
      <c r="CP298" s="174"/>
      <c r="CQ298" s="174"/>
      <c r="CR298" s="174"/>
      <c r="CS298" s="174"/>
      <c r="CT298" s="174"/>
      <c r="CU298" s="174"/>
      <c r="CV298" s="174"/>
      <c r="CW298" s="174"/>
      <c r="CX298" s="174"/>
      <c r="CY298" s="174"/>
      <c r="CZ298" s="174"/>
      <c r="DA298" s="174"/>
      <c r="DB298" s="174"/>
      <c r="DC298" s="174"/>
      <c r="DD298" s="174"/>
      <c r="DE298" s="174"/>
      <c r="DF298" s="174"/>
      <c r="DG298" s="174"/>
      <c r="DH298" s="174"/>
      <c r="DI298" s="174"/>
      <c r="DJ298" s="174"/>
      <c r="DK298" s="174"/>
      <c r="DL298" s="174"/>
      <c r="DM298" s="174"/>
    </row>
    <row r="299" spans="2:117">
      <c r="B299" s="14"/>
      <c r="C299" s="109" t="s">
        <v>2114</v>
      </c>
      <c r="D299" s="109">
        <f t="shared" si="20"/>
        <v>80</v>
      </c>
      <c r="E299" s="109">
        <f t="shared" si="21"/>
        <v>77</v>
      </c>
      <c r="F299" s="109">
        <v>4</v>
      </c>
      <c r="G299" s="109"/>
      <c r="H299" s="110" t="s">
        <v>1672</v>
      </c>
      <c r="I299" s="109" t="s">
        <v>2143</v>
      </c>
      <c r="J299" s="111" t="s">
        <v>2116</v>
      </c>
      <c r="K299" s="112"/>
      <c r="L299" s="112"/>
      <c r="M299" s="109"/>
      <c r="N299" s="109"/>
      <c r="O299" s="8"/>
      <c r="P299" s="8" t="s">
        <v>1540</v>
      </c>
      <c r="Q299" s="8"/>
      <c r="R299" s="383"/>
      <c r="S299" s="27"/>
      <c r="T299" s="209" t="s">
        <v>1468</v>
      </c>
      <c r="U299" s="331"/>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76"/>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59"/>
      <c r="BS299" s="159"/>
      <c r="BT299" s="159"/>
      <c r="BU299" s="159"/>
      <c r="BV299" s="159"/>
      <c r="BW299" s="159"/>
      <c r="BX299" s="159"/>
      <c r="BY299" s="159"/>
      <c r="BZ299" s="159"/>
      <c r="CA299" s="159"/>
      <c r="CB299" s="159"/>
      <c r="CC299" s="159"/>
      <c r="CD299" s="159"/>
      <c r="CE299" s="159"/>
      <c r="CF299" s="159"/>
      <c r="CG299" s="159"/>
      <c r="CH299" s="159"/>
      <c r="CI299" s="159"/>
      <c r="CJ299" s="159"/>
      <c r="CK299" s="159"/>
      <c r="CL299" s="159"/>
      <c r="CM299" s="159"/>
      <c r="CN299" s="159"/>
      <c r="CO299" s="159"/>
      <c r="CP299" s="174"/>
      <c r="CQ299" s="174"/>
      <c r="CR299" s="174"/>
      <c r="CS299" s="174"/>
      <c r="CT299" s="174"/>
      <c r="CU299" s="174"/>
      <c r="CV299" s="174"/>
      <c r="CW299" s="174"/>
      <c r="CX299" s="174"/>
      <c r="CY299" s="174"/>
      <c r="CZ299" s="174"/>
      <c r="DA299" s="174"/>
      <c r="DB299" s="174"/>
      <c r="DC299" s="174"/>
      <c r="DD299" s="174"/>
      <c r="DE299" s="174"/>
      <c r="DF299" s="174"/>
      <c r="DG299" s="174"/>
      <c r="DH299" s="174"/>
      <c r="DI299" s="174"/>
      <c r="DJ299" s="174"/>
      <c r="DK299" s="174"/>
      <c r="DL299" s="174"/>
      <c r="DM299" s="174"/>
    </row>
    <row r="300" spans="2:117">
      <c r="B300" s="14"/>
      <c r="C300" s="109" t="s">
        <v>2114</v>
      </c>
      <c r="D300" s="109">
        <f t="shared" si="20"/>
        <v>81</v>
      </c>
      <c r="E300" s="109">
        <f t="shared" si="21"/>
        <v>81</v>
      </c>
      <c r="F300" s="109">
        <v>1</v>
      </c>
      <c r="G300" s="109"/>
      <c r="H300" s="110" t="s">
        <v>2117</v>
      </c>
      <c r="I300" s="109" t="s">
        <v>2144</v>
      </c>
      <c r="J300" s="111" t="s">
        <v>2116</v>
      </c>
      <c r="K300" s="112"/>
      <c r="L300" s="112"/>
      <c r="M300" s="109"/>
      <c r="N300" s="109"/>
      <c r="O300" s="25" t="s">
        <v>1719</v>
      </c>
      <c r="P300" s="8" t="s">
        <v>1540</v>
      </c>
      <c r="Q300" s="8"/>
      <c r="R300" s="383"/>
      <c r="S300" s="27"/>
      <c r="T300" s="209" t="s">
        <v>1468</v>
      </c>
      <c r="U300" s="331"/>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76"/>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59"/>
      <c r="BS300" s="159"/>
      <c r="BT300" s="159"/>
      <c r="BU300" s="159"/>
      <c r="BV300" s="159"/>
      <c r="BW300" s="159"/>
      <c r="BX300" s="159"/>
      <c r="BY300" s="159"/>
      <c r="BZ300" s="159"/>
      <c r="CA300" s="159"/>
      <c r="CB300" s="159"/>
      <c r="CC300" s="159"/>
      <c r="CD300" s="159"/>
      <c r="CE300" s="159"/>
      <c r="CF300" s="159"/>
      <c r="CG300" s="159"/>
      <c r="CH300" s="159"/>
      <c r="CI300" s="159"/>
      <c r="CJ300" s="159"/>
      <c r="CK300" s="159"/>
      <c r="CL300" s="159"/>
      <c r="CM300" s="159"/>
      <c r="CN300" s="159"/>
      <c r="CO300" s="159"/>
      <c r="CP300" s="174"/>
      <c r="CQ300" s="174"/>
      <c r="CR300" s="174"/>
      <c r="CS300" s="174"/>
      <c r="CT300" s="174"/>
      <c r="CU300" s="174"/>
      <c r="CV300" s="174"/>
      <c r="CW300" s="174"/>
      <c r="CX300" s="174"/>
      <c r="CY300" s="174"/>
      <c r="CZ300" s="174"/>
      <c r="DA300" s="174"/>
      <c r="DB300" s="174"/>
      <c r="DC300" s="174"/>
      <c r="DD300" s="174"/>
      <c r="DE300" s="174"/>
      <c r="DF300" s="174"/>
      <c r="DG300" s="174"/>
      <c r="DH300" s="174"/>
      <c r="DI300" s="174"/>
      <c r="DJ300" s="174"/>
      <c r="DK300" s="174"/>
      <c r="DL300" s="174"/>
      <c r="DM300" s="174"/>
    </row>
    <row r="301" spans="2:117">
      <c r="B301" s="14"/>
      <c r="C301" s="109" t="s">
        <v>2114</v>
      </c>
      <c r="D301" s="109">
        <f t="shared" si="20"/>
        <v>85</v>
      </c>
      <c r="E301" s="109">
        <f t="shared" si="21"/>
        <v>82</v>
      </c>
      <c r="F301" s="109">
        <v>4</v>
      </c>
      <c r="G301" s="109"/>
      <c r="H301" s="110" t="s">
        <v>1672</v>
      </c>
      <c r="I301" s="109" t="s">
        <v>2145</v>
      </c>
      <c r="J301" s="111" t="s">
        <v>2116</v>
      </c>
      <c r="K301" s="112"/>
      <c r="L301" s="112"/>
      <c r="M301" s="109"/>
      <c r="N301" s="109"/>
      <c r="O301" s="8"/>
      <c r="P301" s="8" t="s">
        <v>1540</v>
      </c>
      <c r="Q301" s="8"/>
      <c r="R301" s="383"/>
      <c r="S301" s="27"/>
      <c r="T301" s="209" t="s">
        <v>1468</v>
      </c>
      <c r="U301" s="331"/>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76"/>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59"/>
      <c r="BS301" s="159"/>
      <c r="BT301" s="159"/>
      <c r="BU301" s="159"/>
      <c r="BV301" s="159"/>
      <c r="BW301" s="159"/>
      <c r="BX301" s="159"/>
      <c r="BY301" s="159"/>
      <c r="BZ301" s="159"/>
      <c r="CA301" s="159"/>
      <c r="CB301" s="159"/>
      <c r="CC301" s="159"/>
      <c r="CD301" s="159"/>
      <c r="CE301" s="159"/>
      <c r="CF301" s="159"/>
      <c r="CG301" s="159"/>
      <c r="CH301" s="159"/>
      <c r="CI301" s="159"/>
      <c r="CJ301" s="159"/>
      <c r="CK301" s="159"/>
      <c r="CL301" s="159"/>
      <c r="CM301" s="159"/>
      <c r="CN301" s="159"/>
      <c r="CO301" s="159"/>
      <c r="CP301" s="174"/>
      <c r="CQ301" s="174"/>
      <c r="CR301" s="174"/>
      <c r="CS301" s="174"/>
      <c r="CT301" s="174"/>
      <c r="CU301" s="174"/>
      <c r="CV301" s="174"/>
      <c r="CW301" s="174"/>
      <c r="CX301" s="174"/>
      <c r="CY301" s="174"/>
      <c r="CZ301" s="174"/>
      <c r="DA301" s="174"/>
      <c r="DB301" s="174"/>
      <c r="DC301" s="174"/>
      <c r="DD301" s="174"/>
      <c r="DE301" s="174"/>
      <c r="DF301" s="174"/>
      <c r="DG301" s="174"/>
      <c r="DH301" s="174"/>
      <c r="DI301" s="174"/>
      <c r="DJ301" s="174"/>
      <c r="DK301" s="174"/>
      <c r="DL301" s="174"/>
      <c r="DM301" s="174"/>
    </row>
    <row r="302" spans="2:117">
      <c r="B302" s="14"/>
      <c r="C302" s="109" t="s">
        <v>2114</v>
      </c>
      <c r="D302" s="109">
        <f t="shared" si="20"/>
        <v>86</v>
      </c>
      <c r="E302" s="109">
        <f t="shared" si="21"/>
        <v>86</v>
      </c>
      <c r="F302" s="109">
        <v>1</v>
      </c>
      <c r="G302" s="109"/>
      <c r="H302" s="110" t="s">
        <v>2117</v>
      </c>
      <c r="I302" s="109" t="s">
        <v>2146</v>
      </c>
      <c r="J302" s="111" t="s">
        <v>2116</v>
      </c>
      <c r="K302" s="112"/>
      <c r="L302" s="112"/>
      <c r="M302" s="109"/>
      <c r="N302" s="109"/>
      <c r="O302" s="25" t="s">
        <v>1719</v>
      </c>
      <c r="P302" s="8" t="s">
        <v>1540</v>
      </c>
      <c r="Q302" s="8"/>
      <c r="R302" s="383"/>
      <c r="S302" s="27"/>
      <c r="T302" s="209" t="s">
        <v>1468</v>
      </c>
      <c r="U302" s="331"/>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76"/>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59"/>
      <c r="BS302" s="159"/>
      <c r="BT302" s="159"/>
      <c r="BU302" s="159"/>
      <c r="BV302" s="159"/>
      <c r="BW302" s="159"/>
      <c r="BX302" s="159"/>
      <c r="BY302" s="159"/>
      <c r="BZ302" s="159"/>
      <c r="CA302" s="159"/>
      <c r="CB302" s="159"/>
      <c r="CC302" s="159"/>
      <c r="CD302" s="159"/>
      <c r="CE302" s="159"/>
      <c r="CF302" s="159"/>
      <c r="CG302" s="159"/>
      <c r="CH302" s="159"/>
      <c r="CI302" s="159"/>
      <c r="CJ302" s="159"/>
      <c r="CK302" s="159"/>
      <c r="CL302" s="159"/>
      <c r="CM302" s="159"/>
      <c r="CN302" s="159"/>
      <c r="CO302" s="159"/>
      <c r="CP302" s="174"/>
      <c r="CQ302" s="174"/>
      <c r="CR302" s="174"/>
      <c r="CS302" s="174"/>
      <c r="CT302" s="174"/>
      <c r="CU302" s="174"/>
      <c r="CV302" s="174"/>
      <c r="CW302" s="174"/>
      <c r="CX302" s="174"/>
      <c r="CY302" s="174"/>
      <c r="CZ302" s="174"/>
      <c r="DA302" s="174"/>
      <c r="DB302" s="174"/>
      <c r="DC302" s="174"/>
      <c r="DD302" s="174"/>
      <c r="DE302" s="174"/>
      <c r="DF302" s="174"/>
      <c r="DG302" s="174"/>
      <c r="DH302" s="174"/>
      <c r="DI302" s="174"/>
      <c r="DJ302" s="174"/>
      <c r="DK302" s="174"/>
      <c r="DL302" s="174"/>
      <c r="DM302" s="174"/>
    </row>
    <row r="303" spans="2:117">
      <c r="B303" s="14"/>
      <c r="C303" s="109" t="s">
        <v>2114</v>
      </c>
      <c r="D303" s="109">
        <f t="shared" si="20"/>
        <v>90</v>
      </c>
      <c r="E303" s="109">
        <f t="shared" si="21"/>
        <v>87</v>
      </c>
      <c r="F303" s="109">
        <v>4</v>
      </c>
      <c r="G303" s="109"/>
      <c r="H303" s="110" t="s">
        <v>1672</v>
      </c>
      <c r="I303" s="109" t="s">
        <v>2147</v>
      </c>
      <c r="J303" s="111" t="s">
        <v>2116</v>
      </c>
      <c r="K303" s="112"/>
      <c r="L303" s="112"/>
      <c r="M303" s="109"/>
      <c r="N303" s="109"/>
      <c r="O303" s="8"/>
      <c r="P303" s="8"/>
      <c r="Q303" s="8"/>
      <c r="R303" s="383"/>
      <c r="S303" s="27"/>
      <c r="T303" s="209" t="s">
        <v>1468</v>
      </c>
      <c r="U303" s="331"/>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76"/>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59"/>
      <c r="BS303" s="159"/>
      <c r="BT303" s="159"/>
      <c r="BU303" s="159"/>
      <c r="BV303" s="159"/>
      <c r="BW303" s="159"/>
      <c r="BX303" s="159"/>
      <c r="BY303" s="159"/>
      <c r="BZ303" s="159"/>
      <c r="CA303" s="159"/>
      <c r="CB303" s="159"/>
      <c r="CC303" s="159"/>
      <c r="CD303" s="159"/>
      <c r="CE303" s="159"/>
      <c r="CF303" s="159"/>
      <c r="CG303" s="159"/>
      <c r="CH303" s="159"/>
      <c r="CI303" s="159"/>
      <c r="CJ303" s="159"/>
      <c r="CK303" s="159"/>
      <c r="CL303" s="159"/>
      <c r="CM303" s="159"/>
      <c r="CN303" s="159"/>
      <c r="CO303" s="159"/>
      <c r="CP303" s="174"/>
      <c r="CQ303" s="174"/>
      <c r="CR303" s="174"/>
      <c r="CS303" s="174"/>
      <c r="CT303" s="174"/>
      <c r="CU303" s="174"/>
      <c r="CV303" s="174"/>
      <c r="CW303" s="174"/>
      <c r="CX303" s="174"/>
      <c r="CY303" s="174"/>
      <c r="CZ303" s="174"/>
      <c r="DA303" s="174"/>
      <c r="DB303" s="174"/>
      <c r="DC303" s="174"/>
      <c r="DD303" s="174"/>
      <c r="DE303" s="174"/>
      <c r="DF303" s="174"/>
      <c r="DG303" s="174"/>
      <c r="DH303" s="174"/>
      <c r="DI303" s="174"/>
      <c r="DJ303" s="174"/>
      <c r="DK303" s="174"/>
      <c r="DL303" s="174"/>
      <c r="DM303" s="174"/>
    </row>
    <row r="304" spans="2:117">
      <c r="B304" s="14"/>
      <c r="C304" s="109" t="s">
        <v>2114</v>
      </c>
      <c r="D304" s="109">
        <f t="shared" si="20"/>
        <v>91</v>
      </c>
      <c r="E304" s="109">
        <f t="shared" si="21"/>
        <v>91</v>
      </c>
      <c r="F304" s="109">
        <v>1</v>
      </c>
      <c r="G304" s="109"/>
      <c r="H304" s="110" t="s">
        <v>2117</v>
      </c>
      <c r="I304" s="109" t="s">
        <v>2148</v>
      </c>
      <c r="J304" s="111" t="s">
        <v>2116</v>
      </c>
      <c r="K304" s="112"/>
      <c r="L304" s="112"/>
      <c r="M304" s="109"/>
      <c r="N304" s="109"/>
      <c r="O304" s="25" t="s">
        <v>1719</v>
      </c>
      <c r="P304" s="8"/>
      <c r="Q304" s="8"/>
      <c r="R304" s="383"/>
      <c r="S304" s="27"/>
      <c r="T304" s="209" t="s">
        <v>1468</v>
      </c>
      <c r="U304" s="331"/>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76"/>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59"/>
      <c r="BS304" s="159"/>
      <c r="BT304" s="159"/>
      <c r="BU304" s="159"/>
      <c r="BV304" s="159"/>
      <c r="BW304" s="159"/>
      <c r="BX304" s="159"/>
      <c r="BY304" s="159"/>
      <c r="BZ304" s="159"/>
      <c r="CA304" s="159"/>
      <c r="CB304" s="159"/>
      <c r="CC304" s="159"/>
      <c r="CD304" s="159"/>
      <c r="CE304" s="159"/>
      <c r="CF304" s="159"/>
      <c r="CG304" s="159"/>
      <c r="CH304" s="159"/>
      <c r="CI304" s="159"/>
      <c r="CJ304" s="159"/>
      <c r="CK304" s="159"/>
      <c r="CL304" s="159"/>
      <c r="CM304" s="159"/>
      <c r="CN304" s="159"/>
      <c r="CO304" s="159"/>
      <c r="CP304" s="174"/>
      <c r="CQ304" s="174"/>
      <c r="CR304" s="174"/>
      <c r="CS304" s="174"/>
      <c r="CT304" s="174"/>
      <c r="CU304" s="174"/>
      <c r="CV304" s="174"/>
      <c r="CW304" s="174"/>
      <c r="CX304" s="174"/>
      <c r="CY304" s="174"/>
      <c r="CZ304" s="174"/>
      <c r="DA304" s="174"/>
      <c r="DB304" s="174"/>
      <c r="DC304" s="174"/>
      <c r="DD304" s="174"/>
      <c r="DE304" s="174"/>
      <c r="DF304" s="174"/>
      <c r="DG304" s="174"/>
      <c r="DH304" s="174"/>
      <c r="DI304" s="174"/>
      <c r="DJ304" s="174"/>
      <c r="DK304" s="174"/>
      <c r="DL304" s="174"/>
      <c r="DM304" s="174"/>
    </row>
    <row r="305" spans="2:117">
      <c r="B305" s="14"/>
      <c r="C305" s="109" t="s">
        <v>2114</v>
      </c>
      <c r="D305" s="109">
        <f t="shared" si="20"/>
        <v>94</v>
      </c>
      <c r="E305" s="109">
        <f t="shared" si="21"/>
        <v>92</v>
      </c>
      <c r="F305" s="24">
        <v>3</v>
      </c>
      <c r="G305" s="109"/>
      <c r="H305" s="110" t="s">
        <v>1672</v>
      </c>
      <c r="I305" s="109" t="s">
        <v>2149</v>
      </c>
      <c r="J305" s="111" t="s">
        <v>2116</v>
      </c>
      <c r="K305" s="112"/>
      <c r="L305" s="112"/>
      <c r="M305" s="109"/>
      <c r="N305" s="109"/>
      <c r="O305" s="8"/>
      <c r="P305" s="8"/>
      <c r="Q305" s="8"/>
      <c r="R305" s="383"/>
      <c r="S305" s="27"/>
      <c r="T305" s="209" t="s">
        <v>1468</v>
      </c>
      <c r="U305" s="331"/>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76"/>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59"/>
      <c r="BS305" s="159"/>
      <c r="BT305" s="159"/>
      <c r="BU305" s="159"/>
      <c r="BV305" s="159"/>
      <c r="BW305" s="159"/>
      <c r="BX305" s="159"/>
      <c r="BY305" s="159"/>
      <c r="BZ305" s="159"/>
      <c r="CA305" s="159"/>
      <c r="CB305" s="159"/>
      <c r="CC305" s="159"/>
      <c r="CD305" s="159"/>
      <c r="CE305" s="159"/>
      <c r="CF305" s="159"/>
      <c r="CG305" s="159"/>
      <c r="CH305" s="159"/>
      <c r="CI305" s="159"/>
      <c r="CJ305" s="159"/>
      <c r="CK305" s="159"/>
      <c r="CL305" s="159"/>
      <c r="CM305" s="159"/>
      <c r="CN305" s="159"/>
      <c r="CO305" s="159"/>
      <c r="CP305" s="174"/>
      <c r="CQ305" s="174"/>
      <c r="CR305" s="174"/>
      <c r="CS305" s="174"/>
      <c r="CT305" s="174"/>
      <c r="CU305" s="174"/>
      <c r="CV305" s="174"/>
      <c r="CW305" s="174"/>
      <c r="CX305" s="174"/>
      <c r="CY305" s="174"/>
      <c r="CZ305" s="174"/>
      <c r="DA305" s="174"/>
      <c r="DB305" s="174"/>
      <c r="DC305" s="174"/>
      <c r="DD305" s="174"/>
      <c r="DE305" s="174"/>
      <c r="DF305" s="174"/>
      <c r="DG305" s="174"/>
      <c r="DH305" s="174"/>
      <c r="DI305" s="174"/>
      <c r="DJ305" s="174"/>
      <c r="DK305" s="174"/>
      <c r="DL305" s="174"/>
      <c r="DM305" s="174"/>
    </row>
    <row r="306" spans="2:117">
      <c r="B306" s="14"/>
      <c r="C306" s="109" t="s">
        <v>2114</v>
      </c>
      <c r="D306" s="109">
        <f t="shared" si="20"/>
        <v>95</v>
      </c>
      <c r="E306" s="109">
        <f t="shared" si="21"/>
        <v>95</v>
      </c>
      <c r="F306" s="24">
        <v>1</v>
      </c>
      <c r="G306" s="109"/>
      <c r="H306" s="110" t="s">
        <v>2117</v>
      </c>
      <c r="I306" s="109" t="s">
        <v>2150</v>
      </c>
      <c r="J306" s="111" t="s">
        <v>2116</v>
      </c>
      <c r="K306" s="112"/>
      <c r="L306" s="112"/>
      <c r="M306" s="109"/>
      <c r="N306" s="109"/>
      <c r="O306" s="25" t="s">
        <v>1719</v>
      </c>
      <c r="P306" s="8"/>
      <c r="Q306" s="8"/>
      <c r="R306" s="383"/>
      <c r="S306" s="27"/>
      <c r="T306" s="209" t="s">
        <v>1468</v>
      </c>
      <c r="U306" s="331"/>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76"/>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59"/>
      <c r="BS306" s="159"/>
      <c r="BT306" s="159"/>
      <c r="BU306" s="159"/>
      <c r="BV306" s="159"/>
      <c r="BW306" s="159"/>
      <c r="BX306" s="159"/>
      <c r="BY306" s="159"/>
      <c r="BZ306" s="159"/>
      <c r="CA306" s="159"/>
      <c r="CB306" s="159"/>
      <c r="CC306" s="159"/>
      <c r="CD306" s="159"/>
      <c r="CE306" s="159"/>
      <c r="CF306" s="159"/>
      <c r="CG306" s="159"/>
      <c r="CH306" s="159"/>
      <c r="CI306" s="159"/>
      <c r="CJ306" s="159"/>
      <c r="CK306" s="159"/>
      <c r="CL306" s="159"/>
      <c r="CM306" s="159"/>
      <c r="CN306" s="159"/>
      <c r="CO306" s="159"/>
      <c r="CP306" s="174"/>
      <c r="CQ306" s="174"/>
      <c r="CR306" s="174"/>
      <c r="CS306" s="174"/>
      <c r="CT306" s="174"/>
      <c r="CU306" s="174"/>
      <c r="CV306" s="174"/>
      <c r="CW306" s="174"/>
      <c r="CX306" s="174"/>
      <c r="CY306" s="174"/>
      <c r="CZ306" s="174"/>
      <c r="DA306" s="174"/>
      <c r="DB306" s="174"/>
      <c r="DC306" s="174"/>
      <c r="DD306" s="174"/>
      <c r="DE306" s="174"/>
      <c r="DF306" s="174"/>
      <c r="DG306" s="174"/>
      <c r="DH306" s="174"/>
      <c r="DI306" s="174"/>
      <c r="DJ306" s="174"/>
      <c r="DK306" s="174"/>
      <c r="DL306" s="174"/>
      <c r="DM306" s="174"/>
    </row>
    <row r="307" spans="2:117">
      <c r="B307" s="14"/>
      <c r="C307" s="109" t="s">
        <v>2114</v>
      </c>
      <c r="D307" s="109">
        <f t="shared" si="20"/>
        <v>100</v>
      </c>
      <c r="E307" s="109">
        <f t="shared" si="21"/>
        <v>96</v>
      </c>
      <c r="F307" s="24">
        <v>5</v>
      </c>
      <c r="G307" s="109"/>
      <c r="H307" s="110" t="s">
        <v>1672</v>
      </c>
      <c r="I307" s="109" t="s">
        <v>2151</v>
      </c>
      <c r="J307" s="111" t="s">
        <v>2116</v>
      </c>
      <c r="K307" s="112"/>
      <c r="L307" s="112"/>
      <c r="M307" s="109"/>
      <c r="N307" s="109"/>
      <c r="O307" s="8"/>
      <c r="P307" s="8"/>
      <c r="Q307" s="8"/>
      <c r="R307" s="383"/>
      <c r="S307" s="27"/>
      <c r="T307" s="209" t="s">
        <v>1468</v>
      </c>
      <c r="U307" s="331"/>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76"/>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59"/>
      <c r="BS307" s="159"/>
      <c r="BT307" s="159"/>
      <c r="BU307" s="159"/>
      <c r="BV307" s="159"/>
      <c r="BW307" s="159"/>
      <c r="BX307" s="159"/>
      <c r="BY307" s="159"/>
      <c r="BZ307" s="159"/>
      <c r="CA307" s="159"/>
      <c r="CB307" s="159"/>
      <c r="CC307" s="159"/>
      <c r="CD307" s="159"/>
      <c r="CE307" s="159"/>
      <c r="CF307" s="159"/>
      <c r="CG307" s="159"/>
      <c r="CH307" s="159"/>
      <c r="CI307" s="159"/>
      <c r="CJ307" s="159"/>
      <c r="CK307" s="159"/>
      <c r="CL307" s="159"/>
      <c r="CM307" s="159"/>
      <c r="CN307" s="159"/>
      <c r="CO307" s="159"/>
      <c r="CP307" s="174"/>
      <c r="CQ307" s="174"/>
      <c r="CR307" s="174"/>
      <c r="CS307" s="174"/>
      <c r="CT307" s="174"/>
      <c r="CU307" s="174"/>
      <c r="CV307" s="174"/>
      <c r="CW307" s="174"/>
      <c r="CX307" s="174"/>
      <c r="CY307" s="174"/>
      <c r="CZ307" s="174"/>
      <c r="DA307" s="174"/>
      <c r="DB307" s="174"/>
      <c r="DC307" s="174"/>
      <c r="DD307" s="174"/>
      <c r="DE307" s="174"/>
      <c r="DF307" s="174"/>
      <c r="DG307" s="174"/>
      <c r="DH307" s="174"/>
      <c r="DI307" s="174"/>
      <c r="DJ307" s="174"/>
      <c r="DK307" s="174"/>
      <c r="DL307" s="174"/>
      <c r="DM307" s="174"/>
    </row>
    <row r="308" spans="2:117">
      <c r="B308" s="14"/>
      <c r="C308" s="109" t="s">
        <v>2114</v>
      </c>
      <c r="D308" s="109">
        <f t="shared" si="20"/>
        <v>101</v>
      </c>
      <c r="E308" s="109">
        <f t="shared" si="21"/>
        <v>101</v>
      </c>
      <c r="F308" s="24">
        <v>1</v>
      </c>
      <c r="G308" s="109"/>
      <c r="H308" s="110" t="s">
        <v>2117</v>
      </c>
      <c r="I308" s="109" t="s">
        <v>2152</v>
      </c>
      <c r="J308" s="111" t="s">
        <v>2116</v>
      </c>
      <c r="K308" s="112"/>
      <c r="L308" s="112"/>
      <c r="M308" s="109"/>
      <c r="N308" s="109"/>
      <c r="O308" s="25" t="s">
        <v>1719</v>
      </c>
      <c r="P308" s="8"/>
      <c r="Q308" s="8"/>
      <c r="R308" s="383"/>
      <c r="S308" s="27"/>
      <c r="T308" s="209" t="s">
        <v>1468</v>
      </c>
      <c r="U308" s="331"/>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76"/>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59"/>
      <c r="BS308" s="159"/>
      <c r="BT308" s="159"/>
      <c r="BU308" s="159"/>
      <c r="BV308" s="159"/>
      <c r="BW308" s="159"/>
      <c r="BX308" s="159"/>
      <c r="BY308" s="159"/>
      <c r="BZ308" s="159"/>
      <c r="CA308" s="159"/>
      <c r="CB308" s="159"/>
      <c r="CC308" s="159"/>
      <c r="CD308" s="159"/>
      <c r="CE308" s="159"/>
      <c r="CF308" s="159"/>
      <c r="CG308" s="159"/>
      <c r="CH308" s="159"/>
      <c r="CI308" s="159"/>
      <c r="CJ308" s="159"/>
      <c r="CK308" s="159"/>
      <c r="CL308" s="159"/>
      <c r="CM308" s="159"/>
      <c r="CN308" s="159"/>
      <c r="CO308" s="159"/>
      <c r="CP308" s="174"/>
      <c r="CQ308" s="174"/>
      <c r="CR308" s="174"/>
      <c r="CS308" s="174"/>
      <c r="CT308" s="174"/>
      <c r="CU308" s="174"/>
      <c r="CV308" s="174"/>
      <c r="CW308" s="174"/>
      <c r="CX308" s="174"/>
      <c r="CY308" s="174"/>
      <c r="CZ308" s="174"/>
      <c r="DA308" s="174"/>
      <c r="DB308" s="174"/>
      <c r="DC308" s="174"/>
      <c r="DD308" s="174"/>
      <c r="DE308" s="174"/>
      <c r="DF308" s="174"/>
      <c r="DG308" s="174"/>
      <c r="DH308" s="174"/>
      <c r="DI308" s="174"/>
      <c r="DJ308" s="174"/>
      <c r="DK308" s="174"/>
      <c r="DL308" s="174"/>
      <c r="DM308" s="174"/>
    </row>
    <row r="309" spans="2:117">
      <c r="B309" s="14"/>
      <c r="C309" s="109" t="s">
        <v>2114</v>
      </c>
      <c r="D309" s="109">
        <f t="shared" si="20"/>
        <v>127</v>
      </c>
      <c r="E309" s="109">
        <f t="shared" si="21"/>
        <v>102</v>
      </c>
      <c r="F309" s="109">
        <v>26</v>
      </c>
      <c r="G309" s="109"/>
      <c r="H309" s="110" t="s">
        <v>1672</v>
      </c>
      <c r="I309" s="109" t="s">
        <v>245</v>
      </c>
      <c r="J309" s="111" t="s">
        <v>2116</v>
      </c>
      <c r="K309" s="112"/>
      <c r="L309" s="112"/>
      <c r="M309" s="109"/>
      <c r="N309" s="109"/>
      <c r="O309" s="8"/>
      <c r="P309" s="8"/>
      <c r="Q309" s="8"/>
      <c r="R309" s="383"/>
      <c r="S309" s="27"/>
      <c r="T309" s="209" t="s">
        <v>1468</v>
      </c>
      <c r="U309" s="331"/>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76"/>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59"/>
      <c r="BS309" s="159"/>
      <c r="BT309" s="159"/>
      <c r="BU309" s="159"/>
      <c r="BV309" s="159"/>
      <c r="BW309" s="159"/>
      <c r="BX309" s="159"/>
      <c r="BY309" s="159"/>
      <c r="BZ309" s="159"/>
      <c r="CA309" s="159"/>
      <c r="CB309" s="159"/>
      <c r="CC309" s="159"/>
      <c r="CD309" s="159"/>
      <c r="CE309" s="159"/>
      <c r="CF309" s="159"/>
      <c r="CG309" s="159"/>
      <c r="CH309" s="159"/>
      <c r="CI309" s="159"/>
      <c r="CJ309" s="159"/>
      <c r="CK309" s="159"/>
      <c r="CL309" s="159"/>
      <c r="CM309" s="159"/>
      <c r="CN309" s="159"/>
      <c r="CO309" s="159"/>
      <c r="CP309" s="174"/>
      <c r="CQ309" s="174"/>
      <c r="CR309" s="174"/>
      <c r="CS309" s="174"/>
      <c r="CT309" s="174"/>
      <c r="CU309" s="174"/>
      <c r="CV309" s="174"/>
      <c r="CW309" s="174"/>
      <c r="CX309" s="174"/>
      <c r="CY309" s="174"/>
      <c r="CZ309" s="174"/>
      <c r="DA309" s="174"/>
      <c r="DB309" s="174"/>
      <c r="DC309" s="174"/>
      <c r="DD309" s="174"/>
      <c r="DE309" s="174"/>
      <c r="DF309" s="174"/>
      <c r="DG309" s="174"/>
      <c r="DH309" s="174"/>
      <c r="DI309" s="174"/>
      <c r="DJ309" s="174"/>
      <c r="DK309" s="174"/>
      <c r="DL309" s="174"/>
      <c r="DM309" s="174"/>
    </row>
    <row r="310" spans="2:117">
      <c r="B310" s="14"/>
      <c r="C310" s="109"/>
      <c r="D310" s="109"/>
      <c r="E310" s="109"/>
      <c r="F310" s="109"/>
      <c r="G310" s="109"/>
      <c r="H310" s="110"/>
      <c r="I310" s="109"/>
      <c r="J310" s="134"/>
      <c r="K310" s="109"/>
      <c r="L310" s="109"/>
      <c r="M310" s="109"/>
      <c r="N310" s="109"/>
      <c r="O310" s="8"/>
      <c r="P310" s="8"/>
      <c r="Q310" s="8"/>
      <c r="R310" s="372"/>
      <c r="S310" s="27"/>
      <c r="T310" s="209"/>
      <c r="U310" s="331"/>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76"/>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59"/>
      <c r="BS310" s="159"/>
      <c r="BT310" s="159"/>
      <c r="BU310" s="159"/>
      <c r="BV310" s="159"/>
      <c r="BW310" s="159"/>
      <c r="BX310" s="159"/>
      <c r="BY310" s="159"/>
      <c r="BZ310" s="159"/>
      <c r="CA310" s="159"/>
      <c r="CB310" s="159"/>
      <c r="CC310" s="159"/>
      <c r="CD310" s="159"/>
      <c r="CE310" s="159"/>
      <c r="CF310" s="159"/>
      <c r="CG310" s="159"/>
      <c r="CH310" s="159"/>
      <c r="CI310" s="159"/>
      <c r="CJ310" s="159"/>
      <c r="CK310" s="159"/>
      <c r="CL310" s="159"/>
      <c r="CM310" s="159"/>
      <c r="CN310" s="159"/>
      <c r="CO310" s="159"/>
      <c r="CP310" s="174"/>
      <c r="CQ310" s="174"/>
      <c r="CR310" s="174"/>
      <c r="CS310" s="174"/>
      <c r="CT310" s="174"/>
      <c r="CU310" s="174"/>
      <c r="CV310" s="174"/>
      <c r="CW310" s="174"/>
      <c r="CX310" s="174"/>
      <c r="CY310" s="174"/>
      <c r="CZ310" s="174"/>
      <c r="DA310" s="174"/>
      <c r="DB310" s="174"/>
      <c r="DC310" s="174"/>
      <c r="DD310" s="174"/>
      <c r="DE310" s="174"/>
      <c r="DF310" s="174"/>
      <c r="DG310" s="174"/>
      <c r="DH310" s="174"/>
      <c r="DI310" s="174"/>
      <c r="DJ310" s="174"/>
      <c r="DK310" s="174"/>
      <c r="DL310" s="174"/>
      <c r="DM310" s="174"/>
    </row>
    <row r="311" spans="2:117">
      <c r="B311" s="14"/>
      <c r="C311" s="109" t="s">
        <v>2153</v>
      </c>
      <c r="D311" s="109">
        <f t="shared" si="20"/>
        <v>7</v>
      </c>
      <c r="E311" s="109">
        <v>0</v>
      </c>
      <c r="F311" s="109">
        <v>8</v>
      </c>
      <c r="G311" s="109" t="s">
        <v>2154</v>
      </c>
      <c r="H311" s="110" t="s">
        <v>1672</v>
      </c>
      <c r="I311" s="109" t="s">
        <v>2155</v>
      </c>
      <c r="J311" s="111" t="s">
        <v>2156</v>
      </c>
      <c r="K311" s="112" t="s">
        <v>1675</v>
      </c>
      <c r="L311" s="112">
        <v>7</v>
      </c>
      <c r="M311" s="109" t="s">
        <v>2157</v>
      </c>
      <c r="N311" s="109"/>
      <c r="O311" s="110" t="s">
        <v>2158</v>
      </c>
      <c r="P311" s="8" t="s">
        <v>1540</v>
      </c>
      <c r="Q311" s="8"/>
      <c r="R311" s="373" t="s">
        <v>1739</v>
      </c>
      <c r="S311" s="27"/>
      <c r="T311" s="209" t="s">
        <v>1468</v>
      </c>
      <c r="U311" s="331"/>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76"/>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59"/>
      <c r="BS311" s="159"/>
      <c r="BT311" s="159"/>
      <c r="BU311" s="159"/>
      <c r="BV311" s="159"/>
      <c r="BW311" s="159"/>
      <c r="BX311" s="159"/>
      <c r="BY311" s="159"/>
      <c r="BZ311" s="159"/>
      <c r="CA311" s="159"/>
      <c r="CB311" s="159"/>
      <c r="CC311" s="159"/>
      <c r="CD311" s="159"/>
      <c r="CE311" s="159"/>
      <c r="CF311" s="159"/>
      <c r="CG311" s="159"/>
      <c r="CH311" s="159"/>
      <c r="CI311" s="159"/>
      <c r="CJ311" s="159"/>
      <c r="CK311" s="159"/>
      <c r="CL311" s="159"/>
      <c r="CM311" s="159"/>
      <c r="CN311" s="159"/>
      <c r="CO311" s="159"/>
      <c r="CP311" s="174"/>
      <c r="CQ311" s="174"/>
      <c r="CR311" s="174"/>
      <c r="CS311" s="174"/>
      <c r="CT311" s="174"/>
      <c r="CU311" s="174"/>
      <c r="CV311" s="174"/>
      <c r="CW311" s="174"/>
      <c r="CX311" s="174"/>
      <c r="CY311" s="174"/>
      <c r="CZ311" s="174"/>
      <c r="DA311" s="174"/>
      <c r="DB311" s="174"/>
      <c r="DC311" s="174"/>
      <c r="DD311" s="174"/>
      <c r="DE311" s="174"/>
      <c r="DF311" s="174"/>
      <c r="DG311" s="174"/>
      <c r="DH311" s="174"/>
      <c r="DI311" s="174"/>
      <c r="DJ311" s="174"/>
      <c r="DK311" s="174"/>
      <c r="DL311" s="174"/>
      <c r="DM311" s="174"/>
    </row>
    <row r="312" spans="2:117">
      <c r="B312" s="14"/>
      <c r="C312" s="109" t="s">
        <v>2153</v>
      </c>
      <c r="D312" s="109">
        <f>E312+F312-1</f>
        <v>11</v>
      </c>
      <c r="E312" s="109">
        <f>D311+1</f>
        <v>8</v>
      </c>
      <c r="F312" s="109">
        <v>4</v>
      </c>
      <c r="G312" s="109" t="s">
        <v>2154</v>
      </c>
      <c r="H312" s="110" t="s">
        <v>1672</v>
      </c>
      <c r="I312" s="109" t="s">
        <v>2159</v>
      </c>
      <c r="J312" s="111" t="s">
        <v>2156</v>
      </c>
      <c r="K312" s="112" t="s">
        <v>1675</v>
      </c>
      <c r="L312" s="112">
        <v>7</v>
      </c>
      <c r="M312" s="109" t="s">
        <v>2160</v>
      </c>
      <c r="N312" s="109"/>
      <c r="O312" s="110" t="s">
        <v>1603</v>
      </c>
      <c r="P312" s="8" t="s">
        <v>1540</v>
      </c>
      <c r="Q312" s="8"/>
      <c r="R312" s="373" t="s">
        <v>1739</v>
      </c>
      <c r="S312" s="27"/>
      <c r="T312" s="209" t="s">
        <v>2161</v>
      </c>
      <c r="U312" s="331"/>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76"/>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59"/>
      <c r="BS312" s="159"/>
      <c r="BT312" s="159"/>
      <c r="BU312" s="159"/>
      <c r="BV312" s="159"/>
      <c r="BW312" s="159"/>
      <c r="BX312" s="159"/>
      <c r="BY312" s="159"/>
      <c r="BZ312" s="159"/>
      <c r="CA312" s="159"/>
      <c r="CB312" s="159"/>
      <c r="CC312" s="159"/>
      <c r="CD312" s="159"/>
      <c r="CE312" s="159"/>
      <c r="CF312" s="159"/>
      <c r="CG312" s="159"/>
      <c r="CH312" s="159"/>
      <c r="CI312" s="159"/>
      <c r="CJ312" s="159"/>
      <c r="CK312" s="159"/>
      <c r="CL312" s="159"/>
      <c r="CM312" s="159"/>
      <c r="CN312" s="159"/>
      <c r="CO312" s="159"/>
      <c r="CP312" s="174"/>
      <c r="CQ312" s="174"/>
      <c r="CR312" s="174"/>
      <c r="CS312" s="174"/>
      <c r="CT312" s="174"/>
      <c r="CU312" s="174"/>
      <c r="CV312" s="174"/>
      <c r="CW312" s="174"/>
      <c r="CX312" s="174"/>
      <c r="CY312" s="174"/>
      <c r="CZ312" s="174"/>
      <c r="DA312" s="174"/>
      <c r="DB312" s="174"/>
      <c r="DC312" s="174"/>
      <c r="DD312" s="174"/>
      <c r="DE312" s="174"/>
      <c r="DF312" s="174"/>
      <c r="DG312" s="174"/>
      <c r="DH312" s="174"/>
      <c r="DI312" s="174"/>
      <c r="DJ312" s="174"/>
      <c r="DK312" s="174"/>
      <c r="DL312" s="174"/>
      <c r="DM312" s="174"/>
    </row>
    <row r="313" spans="2:117">
      <c r="B313" s="14"/>
      <c r="C313" s="109" t="s">
        <v>2153</v>
      </c>
      <c r="D313" s="109">
        <f t="shared" si="20"/>
        <v>23</v>
      </c>
      <c r="E313" s="109">
        <f>D312+1</f>
        <v>12</v>
      </c>
      <c r="F313" s="109">
        <v>12</v>
      </c>
      <c r="G313" s="109" t="s">
        <v>2154</v>
      </c>
      <c r="H313" s="110" t="s">
        <v>1672</v>
      </c>
      <c r="I313" s="109" t="s">
        <v>2162</v>
      </c>
      <c r="J313" s="111" t="s">
        <v>2156</v>
      </c>
      <c r="K313" s="112"/>
      <c r="L313" s="112"/>
      <c r="M313" s="109" t="s">
        <v>2163</v>
      </c>
      <c r="N313" s="109"/>
      <c r="O313" s="110" t="s">
        <v>2164</v>
      </c>
      <c r="P313" s="8" t="s">
        <v>1540</v>
      </c>
      <c r="Q313" s="8"/>
      <c r="R313" s="373" t="s">
        <v>1739</v>
      </c>
      <c r="S313" s="27"/>
      <c r="T313" s="209" t="s">
        <v>2165</v>
      </c>
      <c r="U313" s="331"/>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76"/>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59"/>
      <c r="BS313" s="159"/>
      <c r="BT313" s="159"/>
      <c r="BU313" s="159"/>
      <c r="BV313" s="159"/>
      <c r="BW313" s="159"/>
      <c r="BX313" s="159"/>
      <c r="BY313" s="159"/>
      <c r="BZ313" s="159"/>
      <c r="CA313" s="159"/>
      <c r="CB313" s="159"/>
      <c r="CC313" s="159"/>
      <c r="CD313" s="159"/>
      <c r="CE313" s="159"/>
      <c r="CF313" s="159"/>
      <c r="CG313" s="159"/>
      <c r="CH313" s="159"/>
      <c r="CI313" s="159"/>
      <c r="CJ313" s="159"/>
      <c r="CK313" s="159"/>
      <c r="CL313" s="159"/>
      <c r="CM313" s="159"/>
      <c r="CN313" s="159"/>
      <c r="CO313" s="159"/>
      <c r="CP313" s="174"/>
      <c r="CQ313" s="174"/>
      <c r="CR313" s="174"/>
      <c r="CS313" s="174"/>
      <c r="CT313" s="174"/>
      <c r="CU313" s="174"/>
      <c r="CV313" s="174"/>
      <c r="CW313" s="174"/>
      <c r="CX313" s="174"/>
      <c r="CY313" s="174"/>
      <c r="CZ313" s="174"/>
      <c r="DA313" s="174"/>
      <c r="DB313" s="174"/>
      <c r="DC313" s="174"/>
      <c r="DD313" s="174"/>
      <c r="DE313" s="174"/>
      <c r="DF313" s="174"/>
      <c r="DG313" s="174"/>
      <c r="DH313" s="174"/>
      <c r="DI313" s="174"/>
      <c r="DJ313" s="174"/>
      <c r="DK313" s="174"/>
      <c r="DL313" s="174"/>
      <c r="DM313" s="174"/>
    </row>
    <row r="314" spans="2:117">
      <c r="B314" s="14"/>
      <c r="C314" s="109" t="s">
        <v>2153</v>
      </c>
      <c r="D314" s="109">
        <f t="shared" si="20"/>
        <v>31</v>
      </c>
      <c r="E314" s="109">
        <f t="shared" si="21"/>
        <v>24</v>
      </c>
      <c r="F314" s="109">
        <v>8</v>
      </c>
      <c r="G314" s="109" t="s">
        <v>2154</v>
      </c>
      <c r="H314" s="110" t="s">
        <v>1672</v>
      </c>
      <c r="I314" s="109" t="s">
        <v>2166</v>
      </c>
      <c r="J314" s="111" t="s">
        <v>2156</v>
      </c>
      <c r="K314" s="112"/>
      <c r="L314" s="112"/>
      <c r="M314" s="109" t="s">
        <v>2167</v>
      </c>
      <c r="N314" s="109"/>
      <c r="O314" s="110" t="s">
        <v>2168</v>
      </c>
      <c r="P314" s="8" t="s">
        <v>1540</v>
      </c>
      <c r="Q314" s="8"/>
      <c r="R314" s="373" t="s">
        <v>1687</v>
      </c>
      <c r="S314" s="27"/>
      <c r="T314" s="209" t="s">
        <v>2169</v>
      </c>
      <c r="U314" s="331"/>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76"/>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59"/>
      <c r="BS314" s="159"/>
      <c r="BT314" s="159"/>
      <c r="BU314" s="159"/>
      <c r="BV314" s="159"/>
      <c r="BW314" s="159"/>
      <c r="BX314" s="159"/>
      <c r="BY314" s="159"/>
      <c r="BZ314" s="159"/>
      <c r="CA314" s="159"/>
      <c r="CB314" s="159"/>
      <c r="CC314" s="159"/>
      <c r="CD314" s="159"/>
      <c r="CE314" s="159"/>
      <c r="CF314" s="159"/>
      <c r="CG314" s="159"/>
      <c r="CH314" s="159"/>
      <c r="CI314" s="159"/>
      <c r="CJ314" s="159"/>
      <c r="CK314" s="159"/>
      <c r="CL314" s="159"/>
      <c r="CM314" s="159"/>
      <c r="CN314" s="159"/>
      <c r="CO314" s="159"/>
      <c r="CP314" s="174"/>
      <c r="CQ314" s="174"/>
      <c r="CR314" s="174"/>
      <c r="CS314" s="174"/>
      <c r="CT314" s="174"/>
      <c r="CU314" s="174"/>
      <c r="CV314" s="174"/>
      <c r="CW314" s="174"/>
      <c r="CX314" s="174"/>
      <c r="CY314" s="174"/>
      <c r="CZ314" s="174"/>
      <c r="DA314" s="174"/>
      <c r="DB314" s="174"/>
      <c r="DC314" s="174"/>
      <c r="DD314" s="174"/>
      <c r="DE314" s="174"/>
      <c r="DF314" s="174"/>
      <c r="DG314" s="174"/>
      <c r="DH314" s="174"/>
      <c r="DI314" s="174"/>
      <c r="DJ314" s="174"/>
      <c r="DK314" s="174"/>
      <c r="DL314" s="174"/>
      <c r="DM314" s="174"/>
    </row>
    <row r="315" spans="2:117">
      <c r="B315" s="14"/>
      <c r="C315" s="109" t="s">
        <v>2153</v>
      </c>
      <c r="D315" s="109">
        <f t="shared" si="20"/>
        <v>43</v>
      </c>
      <c r="E315" s="109">
        <f t="shared" si="21"/>
        <v>32</v>
      </c>
      <c r="F315" s="109">
        <v>12</v>
      </c>
      <c r="G315" s="109" t="s">
        <v>2154</v>
      </c>
      <c r="H315" s="110" t="s">
        <v>1672</v>
      </c>
      <c r="I315" s="109" t="s">
        <v>2170</v>
      </c>
      <c r="J315" s="111" t="s">
        <v>2156</v>
      </c>
      <c r="K315" s="112"/>
      <c r="L315" s="112"/>
      <c r="M315" s="109" t="s">
        <v>2171</v>
      </c>
      <c r="N315" s="109"/>
      <c r="O315" s="110" t="s">
        <v>2172</v>
      </c>
      <c r="P315" s="8" t="s">
        <v>1540</v>
      </c>
      <c r="Q315" s="8"/>
      <c r="R315" s="373" t="s">
        <v>1687</v>
      </c>
      <c r="S315" s="27"/>
      <c r="T315" s="209" t="s">
        <v>1468</v>
      </c>
      <c r="U315" s="331"/>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76"/>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59"/>
      <c r="BS315" s="159"/>
      <c r="BT315" s="159"/>
      <c r="BU315" s="159"/>
      <c r="BV315" s="159"/>
      <c r="BW315" s="159"/>
      <c r="BX315" s="159"/>
      <c r="BY315" s="159"/>
      <c r="BZ315" s="159"/>
      <c r="CA315" s="159"/>
      <c r="CB315" s="159"/>
      <c r="CC315" s="159"/>
      <c r="CD315" s="159"/>
      <c r="CE315" s="159"/>
      <c r="CF315" s="159"/>
      <c r="CG315" s="159"/>
      <c r="CH315" s="159"/>
      <c r="CI315" s="159"/>
      <c r="CJ315" s="159"/>
      <c r="CK315" s="159"/>
      <c r="CL315" s="159"/>
      <c r="CM315" s="159"/>
      <c r="CN315" s="159"/>
      <c r="CO315" s="159"/>
      <c r="CP315" s="174"/>
      <c r="CQ315" s="174"/>
      <c r="CR315" s="174"/>
      <c r="CS315" s="174"/>
      <c r="CT315" s="174"/>
      <c r="CU315" s="174"/>
      <c r="CV315" s="174"/>
      <c r="CW315" s="174"/>
      <c r="CX315" s="174"/>
      <c r="CY315" s="174"/>
      <c r="CZ315" s="174"/>
      <c r="DA315" s="174"/>
      <c r="DB315" s="174"/>
      <c r="DC315" s="174"/>
      <c r="DD315" s="174"/>
      <c r="DE315" s="174"/>
      <c r="DF315" s="174"/>
      <c r="DG315" s="174"/>
      <c r="DH315" s="174"/>
      <c r="DI315" s="174"/>
      <c r="DJ315" s="174"/>
      <c r="DK315" s="174"/>
      <c r="DL315" s="174"/>
      <c r="DM315" s="174"/>
    </row>
    <row r="316" spans="2:117">
      <c r="B316" s="14"/>
      <c r="C316" s="109" t="s">
        <v>2153</v>
      </c>
      <c r="D316" s="109">
        <f t="shared" si="20"/>
        <v>51</v>
      </c>
      <c r="E316" s="109">
        <f t="shared" si="21"/>
        <v>44</v>
      </c>
      <c r="F316" s="109">
        <v>8</v>
      </c>
      <c r="G316" s="109" t="s">
        <v>2154</v>
      </c>
      <c r="H316" s="110" t="s">
        <v>1672</v>
      </c>
      <c r="I316" s="109" t="s">
        <v>2173</v>
      </c>
      <c r="J316" s="111" t="s">
        <v>2156</v>
      </c>
      <c r="K316" s="112"/>
      <c r="L316" s="112"/>
      <c r="M316" s="109" t="s">
        <v>2174</v>
      </c>
      <c r="N316" s="109"/>
      <c r="O316" s="110" t="s">
        <v>1923</v>
      </c>
      <c r="P316" s="8" t="s">
        <v>1540</v>
      </c>
      <c r="Q316" s="8"/>
      <c r="R316" s="373" t="s">
        <v>1739</v>
      </c>
      <c r="S316" s="27"/>
      <c r="T316" s="209" t="s">
        <v>1468</v>
      </c>
      <c r="U316" s="331"/>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76"/>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59"/>
      <c r="BS316" s="159"/>
      <c r="BT316" s="159"/>
      <c r="BU316" s="159"/>
      <c r="BV316" s="159"/>
      <c r="BW316" s="159"/>
      <c r="BX316" s="159"/>
      <c r="BY316" s="159"/>
      <c r="BZ316" s="159"/>
      <c r="CA316" s="159"/>
      <c r="CB316" s="159"/>
      <c r="CC316" s="159"/>
      <c r="CD316" s="159"/>
      <c r="CE316" s="159"/>
      <c r="CF316" s="159"/>
      <c r="CG316" s="159"/>
      <c r="CH316" s="159"/>
      <c r="CI316" s="159"/>
      <c r="CJ316" s="159"/>
      <c r="CK316" s="159"/>
      <c r="CL316" s="159"/>
      <c r="CM316" s="159"/>
      <c r="CN316" s="159"/>
      <c r="CO316" s="159"/>
      <c r="CP316" s="174"/>
      <c r="CQ316" s="174"/>
      <c r="CR316" s="174"/>
      <c r="CS316" s="174"/>
      <c r="CT316" s="174"/>
      <c r="CU316" s="174"/>
      <c r="CV316" s="174"/>
      <c r="CW316" s="174"/>
      <c r="CX316" s="174"/>
      <c r="CY316" s="174"/>
      <c r="CZ316" s="174"/>
      <c r="DA316" s="174"/>
      <c r="DB316" s="174"/>
      <c r="DC316" s="174"/>
      <c r="DD316" s="174"/>
      <c r="DE316" s="174"/>
      <c r="DF316" s="174"/>
      <c r="DG316" s="174"/>
      <c r="DH316" s="174"/>
      <c r="DI316" s="174"/>
      <c r="DJ316" s="174"/>
      <c r="DK316" s="174"/>
      <c r="DL316" s="174"/>
      <c r="DM316" s="174"/>
    </row>
    <row r="317" spans="2:117">
      <c r="B317" s="14"/>
      <c r="C317" s="109" t="s">
        <v>2153</v>
      </c>
      <c r="D317" s="109">
        <f t="shared" si="20"/>
        <v>57</v>
      </c>
      <c r="E317" s="109">
        <f t="shared" si="21"/>
        <v>52</v>
      </c>
      <c r="F317" s="109">
        <v>6</v>
      </c>
      <c r="G317" s="109" t="s">
        <v>2154</v>
      </c>
      <c r="H317" s="110" t="s">
        <v>1672</v>
      </c>
      <c r="I317" s="109" t="s">
        <v>2175</v>
      </c>
      <c r="J317" s="111" t="s">
        <v>2156</v>
      </c>
      <c r="K317" s="112"/>
      <c r="L317" s="112"/>
      <c r="M317" s="109" t="s">
        <v>2176</v>
      </c>
      <c r="N317" s="109"/>
      <c r="O317" s="110" t="s">
        <v>2177</v>
      </c>
      <c r="P317" s="8" t="s">
        <v>1540</v>
      </c>
      <c r="Q317" s="8"/>
      <c r="R317" s="373" t="s">
        <v>1687</v>
      </c>
      <c r="S317" s="27"/>
      <c r="T317" s="209" t="s">
        <v>1468</v>
      </c>
      <c r="U317" s="331"/>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76"/>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59"/>
      <c r="BS317" s="159"/>
      <c r="BT317" s="159"/>
      <c r="BU317" s="159"/>
      <c r="BV317" s="159"/>
      <c r="BW317" s="159"/>
      <c r="BX317" s="159"/>
      <c r="BY317" s="159"/>
      <c r="BZ317" s="159"/>
      <c r="CA317" s="159"/>
      <c r="CB317" s="159"/>
      <c r="CC317" s="159"/>
      <c r="CD317" s="159"/>
      <c r="CE317" s="159"/>
      <c r="CF317" s="159"/>
      <c r="CG317" s="159"/>
      <c r="CH317" s="159"/>
      <c r="CI317" s="159"/>
      <c r="CJ317" s="159"/>
      <c r="CK317" s="159"/>
      <c r="CL317" s="159"/>
      <c r="CM317" s="159"/>
      <c r="CN317" s="159"/>
      <c r="CO317" s="159"/>
      <c r="CP317" s="174"/>
      <c r="CQ317" s="174"/>
      <c r="CR317" s="174"/>
      <c r="CS317" s="174"/>
      <c r="CT317" s="174"/>
      <c r="CU317" s="174"/>
      <c r="CV317" s="174"/>
      <c r="CW317" s="174"/>
      <c r="CX317" s="174"/>
      <c r="CY317" s="174"/>
      <c r="CZ317" s="174"/>
      <c r="DA317" s="174"/>
      <c r="DB317" s="174"/>
      <c r="DC317" s="174"/>
      <c r="DD317" s="174"/>
      <c r="DE317" s="174"/>
      <c r="DF317" s="174"/>
      <c r="DG317" s="174"/>
      <c r="DH317" s="174"/>
      <c r="DI317" s="174"/>
      <c r="DJ317" s="174"/>
      <c r="DK317" s="174"/>
      <c r="DL317" s="174"/>
      <c r="DM317" s="174"/>
    </row>
    <row r="318" spans="2:117">
      <c r="B318" s="14"/>
      <c r="C318" s="109" t="s">
        <v>2153</v>
      </c>
      <c r="D318" s="109">
        <f t="shared" si="20"/>
        <v>62</v>
      </c>
      <c r="E318" s="109">
        <f t="shared" si="21"/>
        <v>58</v>
      </c>
      <c r="F318" s="109">
        <v>5</v>
      </c>
      <c r="G318" s="109" t="s">
        <v>2154</v>
      </c>
      <c r="H318" s="110" t="s">
        <v>1672</v>
      </c>
      <c r="I318" s="109" t="s">
        <v>2178</v>
      </c>
      <c r="J318" s="111" t="s">
        <v>2156</v>
      </c>
      <c r="K318" s="112"/>
      <c r="L318" s="112"/>
      <c r="M318" s="109" t="s">
        <v>2179</v>
      </c>
      <c r="N318" s="109"/>
      <c r="O318" s="110" t="s">
        <v>2180</v>
      </c>
      <c r="P318" s="8" t="s">
        <v>1540</v>
      </c>
      <c r="Q318" s="8"/>
      <c r="R318" s="373" t="s">
        <v>1739</v>
      </c>
      <c r="S318" s="27"/>
      <c r="T318" s="209" t="s">
        <v>1468</v>
      </c>
      <c r="U318" s="331"/>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76"/>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59"/>
      <c r="BS318" s="159"/>
      <c r="BT318" s="159"/>
      <c r="BU318" s="159"/>
      <c r="BV318" s="159"/>
      <c r="BW318" s="159"/>
      <c r="BX318" s="159"/>
      <c r="BY318" s="159"/>
      <c r="BZ318" s="159"/>
      <c r="CA318" s="159"/>
      <c r="CB318" s="159"/>
      <c r="CC318" s="159"/>
      <c r="CD318" s="159"/>
      <c r="CE318" s="159"/>
      <c r="CF318" s="159"/>
      <c r="CG318" s="159"/>
      <c r="CH318" s="159"/>
      <c r="CI318" s="159"/>
      <c r="CJ318" s="159"/>
      <c r="CK318" s="159"/>
      <c r="CL318" s="159"/>
      <c r="CM318" s="159"/>
      <c r="CN318" s="159"/>
      <c r="CO318" s="159"/>
      <c r="CP318" s="174"/>
      <c r="CQ318" s="174"/>
      <c r="CR318" s="174"/>
      <c r="CS318" s="174"/>
      <c r="CT318" s="174"/>
      <c r="CU318" s="174"/>
      <c r="CV318" s="174"/>
      <c r="CW318" s="174"/>
      <c r="CX318" s="174"/>
      <c r="CY318" s="174"/>
      <c r="CZ318" s="174"/>
      <c r="DA318" s="174"/>
      <c r="DB318" s="174"/>
      <c r="DC318" s="174"/>
      <c r="DD318" s="174"/>
      <c r="DE318" s="174"/>
      <c r="DF318" s="174"/>
      <c r="DG318" s="174"/>
      <c r="DH318" s="174"/>
      <c r="DI318" s="174"/>
      <c r="DJ318" s="174"/>
      <c r="DK318" s="174"/>
      <c r="DL318" s="174"/>
      <c r="DM318" s="174"/>
    </row>
    <row r="319" spans="2:117">
      <c r="B319" s="14"/>
      <c r="C319" s="109" t="s">
        <v>2153</v>
      </c>
      <c r="D319" s="109">
        <f t="shared" si="20"/>
        <v>63</v>
      </c>
      <c r="E319" s="109">
        <f t="shared" si="21"/>
        <v>63</v>
      </c>
      <c r="F319" s="109">
        <v>1</v>
      </c>
      <c r="G319" s="109" t="s">
        <v>2154</v>
      </c>
      <c r="H319" s="110" t="s">
        <v>1672</v>
      </c>
      <c r="I319" s="109" t="s">
        <v>2181</v>
      </c>
      <c r="J319" s="111" t="s">
        <v>2156</v>
      </c>
      <c r="K319" s="112"/>
      <c r="L319" s="112"/>
      <c r="M319" s="109" t="s">
        <v>2181</v>
      </c>
      <c r="N319" s="109"/>
      <c r="O319" s="110" t="s">
        <v>1722</v>
      </c>
      <c r="P319" s="8" t="s">
        <v>1540</v>
      </c>
      <c r="Q319" s="8"/>
      <c r="R319" s="372"/>
      <c r="S319" s="27"/>
      <c r="T319" s="209" t="s">
        <v>1468</v>
      </c>
      <c r="U319" s="331"/>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76"/>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59"/>
      <c r="BS319" s="159"/>
      <c r="BT319" s="159"/>
      <c r="BU319" s="159"/>
      <c r="BV319" s="159"/>
      <c r="BW319" s="159"/>
      <c r="BX319" s="159"/>
      <c r="BY319" s="159"/>
      <c r="BZ319" s="159"/>
      <c r="CA319" s="159"/>
      <c r="CB319" s="159"/>
      <c r="CC319" s="159"/>
      <c r="CD319" s="159"/>
      <c r="CE319" s="159"/>
      <c r="CF319" s="159"/>
      <c r="CG319" s="159"/>
      <c r="CH319" s="159"/>
      <c r="CI319" s="159"/>
      <c r="CJ319" s="159"/>
      <c r="CK319" s="159"/>
      <c r="CL319" s="159"/>
      <c r="CM319" s="159"/>
      <c r="CN319" s="159"/>
      <c r="CO319" s="159"/>
      <c r="CP319" s="174"/>
      <c r="CQ319" s="174"/>
      <c r="CR319" s="174"/>
      <c r="CS319" s="174"/>
      <c r="CT319" s="174"/>
      <c r="CU319" s="174"/>
      <c r="CV319" s="174"/>
      <c r="CW319" s="174"/>
      <c r="CX319" s="174"/>
      <c r="CY319" s="174"/>
      <c r="CZ319" s="174"/>
      <c r="DA319" s="174"/>
      <c r="DB319" s="174"/>
      <c r="DC319" s="174"/>
      <c r="DD319" s="174"/>
      <c r="DE319" s="174"/>
      <c r="DF319" s="174"/>
      <c r="DG319" s="174"/>
      <c r="DH319" s="174"/>
      <c r="DI319" s="174"/>
      <c r="DJ319" s="174"/>
      <c r="DK319" s="174"/>
      <c r="DL319" s="174"/>
      <c r="DM319" s="174"/>
    </row>
    <row r="320" spans="2:117">
      <c r="B320" s="14"/>
      <c r="C320" s="109" t="s">
        <v>2153</v>
      </c>
      <c r="D320" s="109">
        <f t="shared" si="20"/>
        <v>75</v>
      </c>
      <c r="E320" s="109">
        <f t="shared" si="21"/>
        <v>64</v>
      </c>
      <c r="F320" s="109">
        <v>12</v>
      </c>
      <c r="G320" s="109" t="s">
        <v>2154</v>
      </c>
      <c r="H320" s="110" t="s">
        <v>1672</v>
      </c>
      <c r="I320" s="109" t="s">
        <v>2182</v>
      </c>
      <c r="J320" s="111" t="s">
        <v>2156</v>
      </c>
      <c r="K320" s="112"/>
      <c r="L320" s="112"/>
      <c r="M320" s="109" t="s">
        <v>2183</v>
      </c>
      <c r="N320" s="109"/>
      <c r="O320" s="398" t="s">
        <v>2184</v>
      </c>
      <c r="P320" s="8" t="s">
        <v>1540</v>
      </c>
      <c r="Q320" s="397" t="s">
        <v>2184</v>
      </c>
      <c r="R320" s="373" t="s">
        <v>1687</v>
      </c>
      <c r="S320" s="27"/>
      <c r="T320" s="209" t="s">
        <v>2169</v>
      </c>
      <c r="U320" s="331"/>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76"/>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59"/>
      <c r="BS320" s="159"/>
      <c r="BT320" s="159"/>
      <c r="BU320" s="159"/>
      <c r="BV320" s="159"/>
      <c r="BW320" s="159"/>
      <c r="BX320" s="159"/>
      <c r="BY320" s="159"/>
      <c r="BZ320" s="159"/>
      <c r="CA320" s="159"/>
      <c r="CB320" s="159"/>
      <c r="CC320" s="159"/>
      <c r="CD320" s="159"/>
      <c r="CE320" s="159"/>
      <c r="CF320" s="159"/>
      <c r="CG320" s="159"/>
      <c r="CH320" s="159"/>
      <c r="CI320" s="159"/>
      <c r="CJ320" s="159"/>
      <c r="CK320" s="159"/>
      <c r="CL320" s="159"/>
      <c r="CM320" s="159"/>
      <c r="CN320" s="159"/>
      <c r="CO320" s="159"/>
      <c r="CP320" s="174"/>
      <c r="CQ320" s="174"/>
      <c r="CR320" s="174"/>
      <c r="CS320" s="174"/>
      <c r="CT320" s="174"/>
      <c r="CU320" s="174"/>
      <c r="CV320" s="174"/>
      <c r="CW320" s="174"/>
      <c r="CX320" s="174"/>
      <c r="CY320" s="174"/>
      <c r="CZ320" s="174"/>
      <c r="DA320" s="174"/>
      <c r="DB320" s="174"/>
      <c r="DC320" s="174"/>
      <c r="DD320" s="174"/>
      <c r="DE320" s="174"/>
      <c r="DF320" s="174"/>
      <c r="DG320" s="174"/>
      <c r="DH320" s="174"/>
      <c r="DI320" s="174"/>
      <c r="DJ320" s="174"/>
      <c r="DK320" s="174"/>
      <c r="DL320" s="174"/>
      <c r="DM320" s="174"/>
    </row>
    <row r="321" spans="2:117">
      <c r="B321" s="14"/>
      <c r="C321" s="109" t="s">
        <v>2153</v>
      </c>
      <c r="D321" s="109">
        <f t="shared" si="20"/>
        <v>77</v>
      </c>
      <c r="E321" s="109">
        <f t="shared" si="21"/>
        <v>76</v>
      </c>
      <c r="F321" s="109">
        <v>2</v>
      </c>
      <c r="G321" s="109" t="s">
        <v>2154</v>
      </c>
      <c r="H321" s="110" t="s">
        <v>1672</v>
      </c>
      <c r="I321" s="109" t="s">
        <v>2185</v>
      </c>
      <c r="J321" s="111" t="s">
        <v>2156</v>
      </c>
      <c r="K321" s="112"/>
      <c r="L321" s="112"/>
      <c r="M321" s="109" t="s">
        <v>2186</v>
      </c>
      <c r="N321" s="109"/>
      <c r="O321" s="110" t="s">
        <v>1725</v>
      </c>
      <c r="P321" s="8" t="s">
        <v>1540</v>
      </c>
      <c r="R321" s="373" t="s">
        <v>1687</v>
      </c>
      <c r="S321" s="27"/>
      <c r="T321" s="209" t="s">
        <v>2169</v>
      </c>
      <c r="U321" s="331"/>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76"/>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59"/>
      <c r="BS321" s="159"/>
      <c r="BT321" s="159"/>
      <c r="BU321" s="159"/>
      <c r="BV321" s="159"/>
      <c r="BW321" s="159"/>
      <c r="BX321" s="159"/>
      <c r="BY321" s="159"/>
      <c r="BZ321" s="159"/>
      <c r="CA321" s="159"/>
      <c r="CB321" s="159"/>
      <c r="CC321" s="159"/>
      <c r="CD321" s="159"/>
      <c r="CE321" s="159"/>
      <c r="CF321" s="159"/>
      <c r="CG321" s="159"/>
      <c r="CH321" s="159"/>
      <c r="CI321" s="159"/>
      <c r="CJ321" s="159"/>
      <c r="CK321" s="159"/>
      <c r="CL321" s="159"/>
      <c r="CM321" s="159"/>
      <c r="CN321" s="159"/>
      <c r="CO321" s="159"/>
      <c r="CP321" s="174"/>
      <c r="CQ321" s="174"/>
      <c r="CR321" s="174"/>
      <c r="CS321" s="174"/>
      <c r="CT321" s="174"/>
      <c r="CU321" s="174"/>
      <c r="CV321" s="174"/>
      <c r="CW321" s="174"/>
      <c r="CX321" s="174"/>
      <c r="CY321" s="174"/>
      <c r="CZ321" s="174"/>
      <c r="DA321" s="174"/>
      <c r="DB321" s="174"/>
      <c r="DC321" s="174"/>
      <c r="DD321" s="174"/>
      <c r="DE321" s="174"/>
      <c r="DF321" s="174"/>
      <c r="DG321" s="174"/>
      <c r="DH321" s="174"/>
      <c r="DI321" s="174"/>
      <c r="DJ321" s="174"/>
      <c r="DK321" s="174"/>
      <c r="DL321" s="174"/>
      <c r="DM321" s="174"/>
    </row>
    <row r="322" spans="2:117">
      <c r="B322" s="14"/>
      <c r="C322" s="109" t="s">
        <v>2153</v>
      </c>
      <c r="D322" s="109">
        <f t="shared" si="20"/>
        <v>78</v>
      </c>
      <c r="E322" s="109">
        <f t="shared" si="21"/>
        <v>78</v>
      </c>
      <c r="F322" s="109">
        <v>1</v>
      </c>
      <c r="G322" s="109"/>
      <c r="H322" s="110" t="s">
        <v>1672</v>
      </c>
      <c r="I322" s="109"/>
      <c r="J322" s="111" t="s">
        <v>2156</v>
      </c>
      <c r="K322" s="112"/>
      <c r="L322" s="112"/>
      <c r="M322" s="109"/>
      <c r="N322" s="109"/>
      <c r="O322" s="8"/>
      <c r="P322" s="8" t="s">
        <v>1540</v>
      </c>
      <c r="Q322" s="8"/>
      <c r="R322" s="372"/>
      <c r="S322" s="27"/>
      <c r="T322" s="209"/>
      <c r="U322" s="331"/>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76"/>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59"/>
      <c r="BS322" s="159"/>
      <c r="BT322" s="159"/>
      <c r="BU322" s="159"/>
      <c r="BV322" s="159"/>
      <c r="BW322" s="159"/>
      <c r="BX322" s="159"/>
      <c r="BY322" s="159"/>
      <c r="BZ322" s="159"/>
      <c r="CA322" s="159"/>
      <c r="CB322" s="159"/>
      <c r="CC322" s="159"/>
      <c r="CD322" s="159"/>
      <c r="CE322" s="159"/>
      <c r="CF322" s="159"/>
      <c r="CG322" s="159"/>
      <c r="CH322" s="159"/>
      <c r="CI322" s="159"/>
      <c r="CJ322" s="159"/>
      <c r="CK322" s="159"/>
      <c r="CL322" s="159"/>
      <c r="CM322" s="159"/>
      <c r="CN322" s="159"/>
      <c r="CO322" s="159"/>
      <c r="CP322" s="174"/>
      <c r="CQ322" s="174"/>
      <c r="CR322" s="174"/>
      <c r="CS322" s="174"/>
      <c r="CT322" s="174"/>
      <c r="CU322" s="174"/>
      <c r="CV322" s="174"/>
      <c r="CW322" s="174"/>
      <c r="CX322" s="174"/>
      <c r="CY322" s="174"/>
      <c r="CZ322" s="174"/>
      <c r="DA322" s="174"/>
      <c r="DB322" s="174"/>
      <c r="DC322" s="174"/>
      <c r="DD322" s="174"/>
      <c r="DE322" s="174"/>
      <c r="DF322" s="174"/>
      <c r="DG322" s="174"/>
      <c r="DH322" s="174"/>
      <c r="DI322" s="174"/>
      <c r="DJ322" s="174"/>
      <c r="DK322" s="174"/>
      <c r="DL322" s="174"/>
      <c r="DM322" s="174"/>
    </row>
    <row r="323" spans="2:117">
      <c r="B323" s="14"/>
      <c r="C323" s="7" t="s">
        <v>2153</v>
      </c>
      <c r="D323" s="109">
        <f t="shared" si="20"/>
        <v>79</v>
      </c>
      <c r="E323" s="109">
        <f t="shared" si="21"/>
        <v>79</v>
      </c>
      <c r="F323" s="7">
        <v>1</v>
      </c>
      <c r="G323" s="7"/>
      <c r="H323" s="25" t="s">
        <v>1672</v>
      </c>
      <c r="I323" s="7"/>
      <c r="J323" s="15" t="s">
        <v>2156</v>
      </c>
      <c r="K323" s="16"/>
      <c r="L323" s="16"/>
      <c r="M323" s="7"/>
      <c r="N323" s="7"/>
      <c r="O323" s="8"/>
      <c r="P323" s="8" t="s">
        <v>1540</v>
      </c>
      <c r="Q323" s="8"/>
      <c r="R323" s="372"/>
      <c r="S323" s="27"/>
      <c r="T323" s="209"/>
      <c r="U323" s="331"/>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76"/>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59"/>
      <c r="BS323" s="159"/>
      <c r="BT323" s="159"/>
      <c r="BU323" s="159"/>
      <c r="BV323" s="159"/>
      <c r="BW323" s="159"/>
      <c r="BX323" s="159"/>
      <c r="BY323" s="159"/>
      <c r="BZ323" s="159"/>
      <c r="CA323" s="159"/>
      <c r="CB323" s="159"/>
      <c r="CC323" s="159"/>
      <c r="CD323" s="159"/>
      <c r="CE323" s="159"/>
      <c r="CF323" s="159"/>
      <c r="CG323" s="159"/>
      <c r="CH323" s="159"/>
      <c r="CI323" s="159"/>
      <c r="CJ323" s="159"/>
      <c r="CK323" s="159"/>
      <c r="CL323" s="159"/>
      <c r="CM323" s="159"/>
      <c r="CN323" s="159"/>
      <c r="CO323" s="159"/>
      <c r="CP323" s="174"/>
      <c r="CQ323" s="174"/>
      <c r="CR323" s="174"/>
      <c r="CS323" s="174"/>
      <c r="CT323" s="174"/>
      <c r="CU323" s="174"/>
      <c r="CV323" s="174"/>
      <c r="CW323" s="174"/>
      <c r="CX323" s="174"/>
      <c r="CY323" s="174"/>
      <c r="CZ323" s="174"/>
      <c r="DA323" s="174"/>
      <c r="DB323" s="174"/>
      <c r="DC323" s="174"/>
      <c r="DD323" s="174"/>
      <c r="DE323" s="174"/>
      <c r="DF323" s="174"/>
      <c r="DG323" s="174"/>
      <c r="DH323" s="174"/>
      <c r="DI323" s="174"/>
      <c r="DJ323" s="174"/>
      <c r="DK323" s="174"/>
      <c r="DL323" s="174"/>
      <c r="DM323" s="174"/>
    </row>
    <row r="324" spans="2:117">
      <c r="B324" s="14"/>
      <c r="C324" s="7" t="s">
        <v>2153</v>
      </c>
      <c r="D324" s="109">
        <f t="shared" si="20"/>
        <v>84</v>
      </c>
      <c r="E324" s="109">
        <f t="shared" si="21"/>
        <v>80</v>
      </c>
      <c r="F324" s="7">
        <v>5</v>
      </c>
      <c r="G324" s="7"/>
      <c r="H324" s="25" t="s">
        <v>1672</v>
      </c>
      <c r="I324" s="7"/>
      <c r="J324" s="15" t="s">
        <v>2156</v>
      </c>
      <c r="K324" s="16"/>
      <c r="L324" s="16"/>
      <c r="M324" s="7"/>
      <c r="N324" s="7"/>
      <c r="O324" s="8"/>
      <c r="P324" s="8" t="s">
        <v>1540</v>
      </c>
      <c r="Q324" s="8"/>
      <c r="R324" s="372"/>
      <c r="S324" s="27"/>
      <c r="T324" s="209"/>
      <c r="U324" s="331"/>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76"/>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59"/>
      <c r="BS324" s="159"/>
      <c r="BT324" s="159"/>
      <c r="BU324" s="159"/>
      <c r="BV324" s="159"/>
      <c r="BW324" s="159"/>
      <c r="BX324" s="159"/>
      <c r="BY324" s="159"/>
      <c r="BZ324" s="159"/>
      <c r="CA324" s="159"/>
      <c r="CB324" s="159"/>
      <c r="CC324" s="159"/>
      <c r="CD324" s="159"/>
      <c r="CE324" s="159"/>
      <c r="CF324" s="159"/>
      <c r="CG324" s="159"/>
      <c r="CH324" s="159"/>
      <c r="CI324" s="159"/>
      <c r="CJ324" s="159"/>
      <c r="CK324" s="159"/>
      <c r="CL324" s="159"/>
      <c r="CM324" s="159"/>
      <c r="CN324" s="159"/>
      <c r="CO324" s="159"/>
      <c r="CP324" s="174"/>
      <c r="CQ324" s="174"/>
      <c r="CR324" s="174"/>
      <c r="CS324" s="174"/>
      <c r="CT324" s="174"/>
      <c r="CU324" s="174"/>
      <c r="CV324" s="174"/>
      <c r="CW324" s="174"/>
      <c r="CX324" s="174"/>
      <c r="CY324" s="174"/>
      <c r="CZ324" s="174"/>
      <c r="DA324" s="174"/>
      <c r="DB324" s="174"/>
      <c r="DC324" s="174"/>
      <c r="DD324" s="174"/>
      <c r="DE324" s="174"/>
      <c r="DF324" s="174"/>
      <c r="DG324" s="174"/>
      <c r="DH324" s="174"/>
      <c r="DI324" s="174"/>
      <c r="DJ324" s="174"/>
      <c r="DK324" s="174"/>
      <c r="DL324" s="174"/>
      <c r="DM324" s="174"/>
    </row>
    <row r="325" spans="2:117">
      <c r="B325" s="14"/>
      <c r="C325" s="7" t="s">
        <v>2153</v>
      </c>
      <c r="D325" s="109">
        <f t="shared" si="20"/>
        <v>85</v>
      </c>
      <c r="E325" s="109">
        <f t="shared" si="21"/>
        <v>85</v>
      </c>
      <c r="F325" s="7">
        <v>1</v>
      </c>
      <c r="G325" s="7"/>
      <c r="H325" s="25" t="s">
        <v>1672</v>
      </c>
      <c r="I325" s="7"/>
      <c r="J325" s="15" t="s">
        <v>2156</v>
      </c>
      <c r="K325" s="16"/>
      <c r="L325" s="16"/>
      <c r="M325" s="7"/>
      <c r="N325" s="7"/>
      <c r="O325" s="8"/>
      <c r="P325" s="8" t="s">
        <v>1540</v>
      </c>
      <c r="Q325" s="8"/>
      <c r="R325" s="372"/>
      <c r="S325" s="27"/>
      <c r="T325" s="209"/>
      <c r="U325" s="331"/>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76"/>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59"/>
      <c r="BS325" s="159"/>
      <c r="BT325" s="159"/>
      <c r="BU325" s="159"/>
      <c r="BV325" s="159"/>
      <c r="BW325" s="159"/>
      <c r="BX325" s="159"/>
      <c r="BY325" s="159"/>
      <c r="BZ325" s="159"/>
      <c r="CA325" s="159"/>
      <c r="CB325" s="159"/>
      <c r="CC325" s="159"/>
      <c r="CD325" s="159"/>
      <c r="CE325" s="159"/>
      <c r="CF325" s="159"/>
      <c r="CG325" s="159"/>
      <c r="CH325" s="159"/>
      <c r="CI325" s="159"/>
      <c r="CJ325" s="159"/>
      <c r="CK325" s="159"/>
      <c r="CL325" s="159"/>
      <c r="CM325" s="159"/>
      <c r="CN325" s="159"/>
      <c r="CO325" s="159"/>
      <c r="CP325" s="174"/>
      <c r="CQ325" s="174"/>
      <c r="CR325" s="174"/>
      <c r="CS325" s="174"/>
      <c r="CT325" s="174"/>
      <c r="CU325" s="174"/>
      <c r="CV325" s="174"/>
      <c r="CW325" s="174"/>
      <c r="CX325" s="174"/>
      <c r="CY325" s="174"/>
      <c r="CZ325" s="174"/>
      <c r="DA325" s="174"/>
      <c r="DB325" s="174"/>
      <c r="DC325" s="174"/>
      <c r="DD325" s="174"/>
      <c r="DE325" s="174"/>
      <c r="DF325" s="174"/>
      <c r="DG325" s="174"/>
      <c r="DH325" s="174"/>
      <c r="DI325" s="174"/>
      <c r="DJ325" s="174"/>
      <c r="DK325" s="174"/>
      <c r="DL325" s="174"/>
      <c r="DM325" s="174"/>
    </row>
    <row r="326" spans="2:117">
      <c r="B326" s="14"/>
      <c r="C326" s="7" t="s">
        <v>2153</v>
      </c>
      <c r="D326" s="109">
        <f t="shared" si="20"/>
        <v>92</v>
      </c>
      <c r="E326" s="109">
        <f t="shared" si="21"/>
        <v>86</v>
      </c>
      <c r="F326" s="7">
        <v>7</v>
      </c>
      <c r="G326" s="7"/>
      <c r="H326" s="25" t="s">
        <v>1672</v>
      </c>
      <c r="I326" s="7"/>
      <c r="J326" s="15" t="s">
        <v>2156</v>
      </c>
      <c r="K326" s="16"/>
      <c r="L326" s="16"/>
      <c r="M326" s="7"/>
      <c r="N326" s="7"/>
      <c r="O326" s="8"/>
      <c r="P326" s="8" t="s">
        <v>1540</v>
      </c>
      <c r="Q326" s="8"/>
      <c r="R326" s="372"/>
      <c r="S326" s="27"/>
      <c r="T326" s="209"/>
      <c r="U326" s="331"/>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76"/>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59"/>
      <c r="BS326" s="159"/>
      <c r="BT326" s="159"/>
      <c r="BU326" s="159"/>
      <c r="BV326" s="159"/>
      <c r="BW326" s="159"/>
      <c r="BX326" s="159"/>
      <c r="BY326" s="159"/>
      <c r="BZ326" s="159"/>
      <c r="CA326" s="159"/>
      <c r="CB326" s="159"/>
      <c r="CC326" s="159"/>
      <c r="CD326" s="159"/>
      <c r="CE326" s="159"/>
      <c r="CF326" s="159"/>
      <c r="CG326" s="159"/>
      <c r="CH326" s="159"/>
      <c r="CI326" s="159"/>
      <c r="CJ326" s="159"/>
      <c r="CK326" s="159"/>
      <c r="CL326" s="159"/>
      <c r="CM326" s="159"/>
      <c r="CN326" s="159"/>
      <c r="CO326" s="159"/>
      <c r="CP326" s="174"/>
      <c r="CQ326" s="174"/>
      <c r="CR326" s="174"/>
      <c r="CS326" s="174"/>
      <c r="CT326" s="174"/>
      <c r="CU326" s="174"/>
      <c r="CV326" s="174"/>
      <c r="CW326" s="174"/>
      <c r="CX326" s="174"/>
      <c r="CY326" s="174"/>
      <c r="CZ326" s="174"/>
      <c r="DA326" s="174"/>
      <c r="DB326" s="174"/>
      <c r="DC326" s="174"/>
      <c r="DD326" s="174"/>
      <c r="DE326" s="174"/>
      <c r="DF326" s="174"/>
      <c r="DG326" s="174"/>
      <c r="DH326" s="174"/>
      <c r="DI326" s="174"/>
      <c r="DJ326" s="174"/>
      <c r="DK326" s="174"/>
      <c r="DL326" s="174"/>
      <c r="DM326" s="174"/>
    </row>
    <row r="327" spans="2:117">
      <c r="B327" s="14"/>
      <c r="C327" s="7" t="s">
        <v>2153</v>
      </c>
      <c r="D327" s="109">
        <f t="shared" si="20"/>
        <v>93</v>
      </c>
      <c r="E327" s="109">
        <f t="shared" si="21"/>
        <v>93</v>
      </c>
      <c r="F327" s="7">
        <v>1</v>
      </c>
      <c r="G327" s="7"/>
      <c r="H327" s="25" t="s">
        <v>1672</v>
      </c>
      <c r="I327" s="7"/>
      <c r="J327" s="15" t="s">
        <v>2156</v>
      </c>
      <c r="K327" s="16"/>
      <c r="L327" s="16"/>
      <c r="M327" s="7"/>
      <c r="N327" s="7"/>
      <c r="O327" s="8"/>
      <c r="P327" s="8" t="s">
        <v>1540</v>
      </c>
      <c r="Q327" s="8"/>
      <c r="R327" s="372"/>
      <c r="S327" s="27"/>
      <c r="T327" s="209"/>
      <c r="U327" s="331"/>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76"/>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59"/>
      <c r="BS327" s="159"/>
      <c r="BT327" s="159"/>
      <c r="BU327" s="159"/>
      <c r="BV327" s="159"/>
      <c r="BW327" s="159"/>
      <c r="BX327" s="159"/>
      <c r="BY327" s="159"/>
      <c r="BZ327" s="159"/>
      <c r="CA327" s="159"/>
      <c r="CB327" s="159"/>
      <c r="CC327" s="159"/>
      <c r="CD327" s="159"/>
      <c r="CE327" s="159"/>
      <c r="CF327" s="159"/>
      <c r="CG327" s="159"/>
      <c r="CH327" s="159"/>
      <c r="CI327" s="159"/>
      <c r="CJ327" s="159"/>
      <c r="CK327" s="159"/>
      <c r="CL327" s="159"/>
      <c r="CM327" s="159"/>
      <c r="CN327" s="159"/>
      <c r="CO327" s="159"/>
      <c r="CP327" s="174"/>
      <c r="CQ327" s="174"/>
      <c r="CR327" s="174"/>
      <c r="CS327" s="174"/>
      <c r="CT327" s="174"/>
      <c r="CU327" s="174"/>
      <c r="CV327" s="174"/>
      <c r="CW327" s="174"/>
      <c r="CX327" s="174"/>
      <c r="CY327" s="174"/>
      <c r="CZ327" s="174"/>
      <c r="DA327" s="174"/>
      <c r="DB327" s="174"/>
      <c r="DC327" s="174"/>
      <c r="DD327" s="174"/>
      <c r="DE327" s="174"/>
      <c r="DF327" s="174"/>
      <c r="DG327" s="174"/>
      <c r="DH327" s="174"/>
      <c r="DI327" s="174"/>
      <c r="DJ327" s="174"/>
      <c r="DK327" s="174"/>
      <c r="DL327" s="174"/>
      <c r="DM327" s="174"/>
    </row>
    <row r="328" spans="2:117">
      <c r="B328" s="14"/>
      <c r="C328" s="7" t="s">
        <v>2153</v>
      </c>
      <c r="D328" s="109">
        <f t="shared" si="20"/>
        <v>100</v>
      </c>
      <c r="E328" s="109">
        <f t="shared" si="21"/>
        <v>94</v>
      </c>
      <c r="F328" s="7">
        <v>7</v>
      </c>
      <c r="G328" s="7"/>
      <c r="H328" s="25" t="s">
        <v>1672</v>
      </c>
      <c r="I328" s="7"/>
      <c r="J328" s="15" t="s">
        <v>2156</v>
      </c>
      <c r="K328" s="16"/>
      <c r="L328" s="16"/>
      <c r="M328" s="7"/>
      <c r="N328" s="7"/>
      <c r="O328" s="8"/>
      <c r="P328" s="8" t="s">
        <v>1540</v>
      </c>
      <c r="Q328" s="8"/>
      <c r="R328" s="372"/>
      <c r="S328" s="27"/>
      <c r="T328" s="209"/>
      <c r="U328" s="331"/>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76"/>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59"/>
      <c r="BS328" s="159"/>
      <c r="BT328" s="159"/>
      <c r="BU328" s="159"/>
      <c r="BV328" s="159"/>
      <c r="BW328" s="159"/>
      <c r="BX328" s="159"/>
      <c r="BY328" s="159"/>
      <c r="BZ328" s="159"/>
      <c r="CA328" s="159"/>
      <c r="CB328" s="159"/>
      <c r="CC328" s="159"/>
      <c r="CD328" s="159"/>
      <c r="CE328" s="159"/>
      <c r="CF328" s="159"/>
      <c r="CG328" s="159"/>
      <c r="CH328" s="159"/>
      <c r="CI328" s="159"/>
      <c r="CJ328" s="159"/>
      <c r="CK328" s="159"/>
      <c r="CL328" s="159"/>
      <c r="CM328" s="159"/>
      <c r="CN328" s="159"/>
      <c r="CO328" s="159"/>
      <c r="CP328" s="174"/>
      <c r="CQ328" s="174"/>
      <c r="CR328" s="174"/>
      <c r="CS328" s="174"/>
      <c r="CT328" s="174"/>
      <c r="CU328" s="174"/>
      <c r="CV328" s="174"/>
      <c r="CW328" s="174"/>
      <c r="CX328" s="174"/>
      <c r="CY328" s="174"/>
      <c r="CZ328" s="174"/>
      <c r="DA328" s="174"/>
      <c r="DB328" s="174"/>
      <c r="DC328" s="174"/>
      <c r="DD328" s="174"/>
      <c r="DE328" s="174"/>
      <c r="DF328" s="174"/>
      <c r="DG328" s="174"/>
      <c r="DH328" s="174"/>
      <c r="DI328" s="174"/>
      <c r="DJ328" s="174"/>
      <c r="DK328" s="174"/>
      <c r="DL328" s="174"/>
      <c r="DM328" s="174"/>
    </row>
    <row r="329" spans="2:117">
      <c r="B329" s="14"/>
      <c r="C329" s="7" t="s">
        <v>2153</v>
      </c>
      <c r="D329" s="109">
        <f t="shared" si="20"/>
        <v>101</v>
      </c>
      <c r="E329" s="109">
        <f t="shared" si="21"/>
        <v>101</v>
      </c>
      <c r="F329" s="7">
        <v>1</v>
      </c>
      <c r="G329" s="7"/>
      <c r="H329" s="25" t="s">
        <v>1672</v>
      </c>
      <c r="I329" s="7"/>
      <c r="J329" s="15" t="s">
        <v>2156</v>
      </c>
      <c r="K329" s="16"/>
      <c r="L329" s="16"/>
      <c r="M329" s="7"/>
      <c r="N329" s="7"/>
      <c r="O329" s="8"/>
      <c r="P329" s="8" t="s">
        <v>1540</v>
      </c>
      <c r="Q329" s="8"/>
      <c r="R329" s="372"/>
      <c r="S329" s="27"/>
      <c r="T329" s="209"/>
      <c r="U329" s="331"/>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76"/>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59"/>
      <c r="BS329" s="159"/>
      <c r="BT329" s="159"/>
      <c r="BU329" s="159"/>
      <c r="BV329" s="159"/>
      <c r="BW329" s="159"/>
      <c r="BX329" s="159"/>
      <c r="BY329" s="159"/>
      <c r="BZ329" s="159"/>
      <c r="CA329" s="159"/>
      <c r="CB329" s="159"/>
      <c r="CC329" s="159"/>
      <c r="CD329" s="159"/>
      <c r="CE329" s="159"/>
      <c r="CF329" s="159"/>
      <c r="CG329" s="159"/>
      <c r="CH329" s="159"/>
      <c r="CI329" s="159"/>
      <c r="CJ329" s="159"/>
      <c r="CK329" s="159"/>
      <c r="CL329" s="159"/>
      <c r="CM329" s="159"/>
      <c r="CN329" s="159"/>
      <c r="CO329" s="159"/>
      <c r="CP329" s="174"/>
      <c r="CQ329" s="174"/>
      <c r="CR329" s="174"/>
      <c r="CS329" s="174"/>
      <c r="CT329" s="174"/>
      <c r="CU329" s="174"/>
      <c r="CV329" s="174"/>
      <c r="CW329" s="174"/>
      <c r="CX329" s="174"/>
      <c r="CY329" s="174"/>
      <c r="CZ329" s="174"/>
      <c r="DA329" s="174"/>
      <c r="DB329" s="174"/>
      <c r="DC329" s="174"/>
      <c r="DD329" s="174"/>
      <c r="DE329" s="174"/>
      <c r="DF329" s="174"/>
      <c r="DG329" s="174"/>
      <c r="DH329" s="174"/>
      <c r="DI329" s="174"/>
      <c r="DJ329" s="174"/>
      <c r="DK329" s="174"/>
      <c r="DL329" s="174"/>
      <c r="DM329" s="174"/>
    </row>
    <row r="330" spans="2:117">
      <c r="B330" s="14"/>
      <c r="C330" s="7" t="s">
        <v>2153</v>
      </c>
      <c r="D330" s="109">
        <f t="shared" si="20"/>
        <v>108</v>
      </c>
      <c r="E330" s="109">
        <f t="shared" si="21"/>
        <v>102</v>
      </c>
      <c r="F330" s="7">
        <v>7</v>
      </c>
      <c r="G330" s="7"/>
      <c r="H330" s="25" t="s">
        <v>1672</v>
      </c>
      <c r="I330" s="7"/>
      <c r="J330" s="15" t="s">
        <v>2156</v>
      </c>
      <c r="K330" s="16"/>
      <c r="L330" s="16"/>
      <c r="M330" s="7"/>
      <c r="N330" s="7"/>
      <c r="O330" s="8"/>
      <c r="P330" s="8" t="s">
        <v>1540</v>
      </c>
      <c r="Q330" s="8"/>
      <c r="R330" s="372"/>
      <c r="S330" s="27"/>
      <c r="T330" s="209"/>
      <c r="U330" s="331"/>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76"/>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59"/>
      <c r="BS330" s="159"/>
      <c r="BT330" s="159"/>
      <c r="BU330" s="159"/>
      <c r="BV330" s="159"/>
      <c r="BW330" s="159"/>
      <c r="BX330" s="159"/>
      <c r="BY330" s="159"/>
      <c r="BZ330" s="159"/>
      <c r="CA330" s="159"/>
      <c r="CB330" s="159"/>
      <c r="CC330" s="159"/>
      <c r="CD330" s="159"/>
      <c r="CE330" s="159"/>
      <c r="CF330" s="159"/>
      <c r="CG330" s="159"/>
      <c r="CH330" s="159"/>
      <c r="CI330" s="159"/>
      <c r="CJ330" s="159"/>
      <c r="CK330" s="159"/>
      <c r="CL330" s="159"/>
      <c r="CM330" s="159"/>
      <c r="CN330" s="159"/>
      <c r="CO330" s="159"/>
      <c r="CP330" s="174"/>
      <c r="CQ330" s="174"/>
      <c r="CR330" s="174"/>
      <c r="CS330" s="174"/>
      <c r="CT330" s="174"/>
      <c r="CU330" s="174"/>
      <c r="CV330" s="174"/>
      <c r="CW330" s="174"/>
      <c r="CX330" s="174"/>
      <c r="CY330" s="174"/>
      <c r="CZ330" s="174"/>
      <c r="DA330" s="174"/>
      <c r="DB330" s="174"/>
      <c r="DC330" s="174"/>
      <c r="DD330" s="174"/>
      <c r="DE330" s="174"/>
      <c r="DF330" s="174"/>
      <c r="DG330" s="174"/>
      <c r="DH330" s="174"/>
      <c r="DI330" s="174"/>
      <c r="DJ330" s="174"/>
      <c r="DK330" s="174"/>
      <c r="DL330" s="174"/>
      <c r="DM330" s="174"/>
    </row>
    <row r="331" spans="2:117">
      <c r="B331" s="14"/>
      <c r="C331" s="7" t="s">
        <v>2153</v>
      </c>
      <c r="D331" s="109">
        <f t="shared" si="20"/>
        <v>109</v>
      </c>
      <c r="E331" s="109">
        <f t="shared" si="21"/>
        <v>109</v>
      </c>
      <c r="F331" s="7">
        <v>1</v>
      </c>
      <c r="G331" s="7"/>
      <c r="H331" s="25" t="s">
        <v>1672</v>
      </c>
      <c r="I331" s="7"/>
      <c r="J331" s="15" t="s">
        <v>2156</v>
      </c>
      <c r="K331" s="16"/>
      <c r="L331" s="16"/>
      <c r="M331" s="7"/>
      <c r="N331" s="7"/>
      <c r="O331" s="8"/>
      <c r="P331" s="8" t="s">
        <v>1540</v>
      </c>
      <c r="Q331" s="8"/>
      <c r="R331" s="372"/>
      <c r="S331" s="27"/>
      <c r="T331" s="209"/>
      <c r="U331" s="331"/>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76"/>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59"/>
      <c r="BS331" s="159"/>
      <c r="BT331" s="159"/>
      <c r="BU331" s="159"/>
      <c r="BV331" s="159"/>
      <c r="BW331" s="159"/>
      <c r="BX331" s="159"/>
      <c r="BY331" s="159"/>
      <c r="BZ331" s="159"/>
      <c r="CA331" s="159"/>
      <c r="CB331" s="159"/>
      <c r="CC331" s="159"/>
      <c r="CD331" s="159"/>
      <c r="CE331" s="159"/>
      <c r="CF331" s="159"/>
      <c r="CG331" s="159"/>
      <c r="CH331" s="159"/>
      <c r="CI331" s="159"/>
      <c r="CJ331" s="159"/>
      <c r="CK331" s="159"/>
      <c r="CL331" s="159"/>
      <c r="CM331" s="159"/>
      <c r="CN331" s="159"/>
      <c r="CO331" s="159"/>
      <c r="CP331" s="174"/>
      <c r="CQ331" s="174"/>
      <c r="CR331" s="174"/>
      <c r="CS331" s="174"/>
      <c r="CT331" s="174"/>
      <c r="CU331" s="174"/>
      <c r="CV331" s="174"/>
      <c r="CW331" s="174"/>
      <c r="CX331" s="174"/>
      <c r="CY331" s="174"/>
      <c r="CZ331" s="174"/>
      <c r="DA331" s="174"/>
      <c r="DB331" s="174"/>
      <c r="DC331" s="174"/>
      <c r="DD331" s="174"/>
      <c r="DE331" s="174"/>
      <c r="DF331" s="174"/>
      <c r="DG331" s="174"/>
      <c r="DH331" s="174"/>
      <c r="DI331" s="174"/>
      <c r="DJ331" s="174"/>
      <c r="DK331" s="174"/>
      <c r="DL331" s="174"/>
      <c r="DM331" s="174"/>
    </row>
    <row r="332" spans="2:117">
      <c r="B332" s="14"/>
      <c r="C332" s="7" t="s">
        <v>2153</v>
      </c>
      <c r="D332" s="109">
        <f t="shared" si="20"/>
        <v>116</v>
      </c>
      <c r="E332" s="109">
        <f t="shared" si="21"/>
        <v>110</v>
      </c>
      <c r="F332" s="7">
        <v>7</v>
      </c>
      <c r="G332" s="7"/>
      <c r="H332" s="25" t="s">
        <v>1672</v>
      </c>
      <c r="I332" s="7"/>
      <c r="J332" s="15" t="s">
        <v>2156</v>
      </c>
      <c r="K332" s="16"/>
      <c r="L332" s="16"/>
      <c r="M332" s="7"/>
      <c r="N332" s="7"/>
      <c r="O332" s="8"/>
      <c r="P332" s="8" t="s">
        <v>1540</v>
      </c>
      <c r="Q332" s="8"/>
      <c r="R332" s="372"/>
      <c r="S332" s="27"/>
      <c r="T332" s="209"/>
      <c r="U332" s="331"/>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76"/>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59"/>
      <c r="BS332" s="159"/>
      <c r="BT332" s="159"/>
      <c r="BU332" s="159"/>
      <c r="BV332" s="159"/>
      <c r="BW332" s="159"/>
      <c r="BX332" s="159"/>
      <c r="BY332" s="159"/>
      <c r="BZ332" s="159"/>
      <c r="CA332" s="159"/>
      <c r="CB332" s="159"/>
      <c r="CC332" s="159"/>
      <c r="CD332" s="159"/>
      <c r="CE332" s="159"/>
      <c r="CF332" s="159"/>
      <c r="CG332" s="159"/>
      <c r="CH332" s="159"/>
      <c r="CI332" s="159"/>
      <c r="CJ332" s="159"/>
      <c r="CK332" s="159"/>
      <c r="CL332" s="159"/>
      <c r="CM332" s="159"/>
      <c r="CN332" s="159"/>
      <c r="CO332" s="159"/>
      <c r="CP332" s="174"/>
      <c r="CQ332" s="174"/>
      <c r="CR332" s="174"/>
      <c r="CS332" s="174"/>
      <c r="CT332" s="174"/>
      <c r="CU332" s="174"/>
      <c r="CV332" s="174"/>
      <c r="CW332" s="174"/>
      <c r="CX332" s="174"/>
      <c r="CY332" s="174"/>
      <c r="CZ332" s="174"/>
      <c r="DA332" s="174"/>
      <c r="DB332" s="174"/>
      <c r="DC332" s="174"/>
      <c r="DD332" s="174"/>
      <c r="DE332" s="174"/>
      <c r="DF332" s="174"/>
      <c r="DG332" s="174"/>
      <c r="DH332" s="174"/>
      <c r="DI332" s="174"/>
      <c r="DJ332" s="174"/>
      <c r="DK332" s="174"/>
      <c r="DL332" s="174"/>
      <c r="DM332" s="174"/>
    </row>
    <row r="333" spans="2:117">
      <c r="B333" s="14"/>
      <c r="C333" s="7" t="s">
        <v>2153</v>
      </c>
      <c r="D333" s="109">
        <f t="shared" si="20"/>
        <v>117</v>
      </c>
      <c r="E333" s="109">
        <f t="shared" si="21"/>
        <v>117</v>
      </c>
      <c r="F333" s="7">
        <v>1</v>
      </c>
      <c r="G333" s="7"/>
      <c r="H333" s="25" t="s">
        <v>1672</v>
      </c>
      <c r="I333" s="7"/>
      <c r="J333" s="15" t="s">
        <v>2156</v>
      </c>
      <c r="K333" s="16"/>
      <c r="L333" s="16"/>
      <c r="M333" s="7"/>
      <c r="N333" s="7"/>
      <c r="O333" s="8"/>
      <c r="P333" s="8" t="s">
        <v>1540</v>
      </c>
      <c r="Q333" s="8"/>
      <c r="R333" s="372"/>
      <c r="S333" s="27"/>
      <c r="T333" s="209"/>
      <c r="U333" s="331"/>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76"/>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59"/>
      <c r="BS333" s="159"/>
      <c r="BT333" s="159"/>
      <c r="BU333" s="159"/>
      <c r="BV333" s="159"/>
      <c r="BW333" s="159"/>
      <c r="BX333" s="159"/>
      <c r="BY333" s="159"/>
      <c r="BZ333" s="159"/>
      <c r="CA333" s="159"/>
      <c r="CB333" s="159"/>
      <c r="CC333" s="159"/>
      <c r="CD333" s="159"/>
      <c r="CE333" s="159"/>
      <c r="CF333" s="159"/>
      <c r="CG333" s="159"/>
      <c r="CH333" s="159"/>
      <c r="CI333" s="159"/>
      <c r="CJ333" s="159"/>
      <c r="CK333" s="159"/>
      <c r="CL333" s="159"/>
      <c r="CM333" s="159"/>
      <c r="CN333" s="159"/>
      <c r="CO333" s="159"/>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row>
    <row r="334" spans="2:117">
      <c r="B334" s="14"/>
      <c r="C334" s="7" t="s">
        <v>2153</v>
      </c>
      <c r="D334" s="109">
        <f t="shared" si="20"/>
        <v>124</v>
      </c>
      <c r="E334" s="109">
        <f t="shared" si="21"/>
        <v>118</v>
      </c>
      <c r="F334" s="7">
        <v>7</v>
      </c>
      <c r="G334" s="7"/>
      <c r="H334" s="25" t="s">
        <v>1672</v>
      </c>
      <c r="I334" s="7"/>
      <c r="J334" s="15" t="s">
        <v>2156</v>
      </c>
      <c r="K334" s="16"/>
      <c r="L334" s="16"/>
      <c r="M334" s="7"/>
      <c r="N334" s="7"/>
      <c r="O334" s="8"/>
      <c r="P334" s="8" t="s">
        <v>1540</v>
      </c>
      <c r="Q334" s="8"/>
      <c r="R334" s="372"/>
      <c r="S334" s="27"/>
      <c r="T334" s="209"/>
      <c r="U334" s="331"/>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76"/>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59"/>
      <c r="BS334" s="159"/>
      <c r="BT334" s="159"/>
      <c r="BU334" s="159"/>
      <c r="BV334" s="159"/>
      <c r="BW334" s="159"/>
      <c r="BX334" s="159"/>
      <c r="BY334" s="159"/>
      <c r="BZ334" s="159"/>
      <c r="CA334" s="159"/>
      <c r="CB334" s="159"/>
      <c r="CC334" s="159"/>
      <c r="CD334" s="159"/>
      <c r="CE334" s="159"/>
      <c r="CF334" s="159"/>
      <c r="CG334" s="159"/>
      <c r="CH334" s="159"/>
      <c r="CI334" s="159"/>
      <c r="CJ334" s="159"/>
      <c r="CK334" s="159"/>
      <c r="CL334" s="159"/>
      <c r="CM334" s="159"/>
      <c r="CN334" s="159"/>
      <c r="CO334" s="159"/>
      <c r="CP334" s="174"/>
      <c r="CQ334" s="174"/>
      <c r="CR334" s="174"/>
      <c r="CS334" s="174"/>
      <c r="CT334" s="174"/>
      <c r="CU334" s="174"/>
      <c r="CV334" s="174"/>
      <c r="CW334" s="174"/>
      <c r="CX334" s="174"/>
      <c r="CY334" s="174"/>
      <c r="CZ334" s="174"/>
      <c r="DA334" s="174"/>
      <c r="DB334" s="174"/>
      <c r="DC334" s="174"/>
      <c r="DD334" s="174"/>
      <c r="DE334" s="174"/>
      <c r="DF334" s="174"/>
      <c r="DG334" s="174"/>
      <c r="DH334" s="174"/>
      <c r="DI334" s="174"/>
      <c r="DJ334" s="174"/>
      <c r="DK334" s="174"/>
      <c r="DL334" s="174"/>
      <c r="DM334" s="174"/>
    </row>
    <row r="335" spans="2:117">
      <c r="B335" s="183"/>
      <c r="C335" s="184" t="s">
        <v>2153</v>
      </c>
      <c r="D335" s="109">
        <f t="shared" si="20"/>
        <v>127</v>
      </c>
      <c r="E335" s="109">
        <f t="shared" si="21"/>
        <v>125</v>
      </c>
      <c r="F335" s="184">
        <v>3</v>
      </c>
      <c r="G335" s="184"/>
      <c r="H335" s="185" t="s">
        <v>1672</v>
      </c>
      <c r="I335" s="184"/>
      <c r="J335" s="186" t="s">
        <v>2156</v>
      </c>
      <c r="K335" s="187"/>
      <c r="L335" s="187"/>
      <c r="M335" s="184"/>
      <c r="N335" s="184"/>
      <c r="O335" s="188"/>
      <c r="P335" s="188" t="s">
        <v>1540</v>
      </c>
      <c r="Q335" s="188"/>
      <c r="R335" s="381"/>
      <c r="S335" s="189"/>
      <c r="T335" s="209"/>
      <c r="U335" s="331"/>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76"/>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59"/>
      <c r="BS335" s="159"/>
      <c r="BT335" s="159"/>
      <c r="BU335" s="159"/>
      <c r="BV335" s="159"/>
      <c r="BW335" s="159"/>
      <c r="BX335" s="159"/>
      <c r="BY335" s="159"/>
      <c r="BZ335" s="159"/>
      <c r="CA335" s="159"/>
      <c r="CB335" s="159"/>
      <c r="CC335" s="159"/>
      <c r="CD335" s="159"/>
      <c r="CE335" s="159"/>
      <c r="CF335" s="159"/>
      <c r="CG335" s="159"/>
      <c r="CH335" s="159"/>
      <c r="CI335" s="159"/>
      <c r="CJ335" s="159"/>
      <c r="CK335" s="159"/>
      <c r="CL335" s="159"/>
      <c r="CM335" s="159"/>
      <c r="CN335" s="159"/>
      <c r="CO335" s="159"/>
      <c r="CP335" s="174"/>
      <c r="CQ335" s="174"/>
      <c r="CR335" s="174"/>
      <c r="CS335" s="174"/>
      <c r="CT335" s="174"/>
      <c r="CU335" s="174"/>
      <c r="CV335" s="174"/>
      <c r="CW335" s="174"/>
      <c r="CX335" s="174"/>
      <c r="CY335" s="174"/>
      <c r="CZ335" s="174"/>
      <c r="DA335" s="174"/>
      <c r="DB335" s="174"/>
      <c r="DC335" s="174"/>
      <c r="DD335" s="174"/>
      <c r="DE335" s="174"/>
      <c r="DF335" s="174"/>
      <c r="DG335" s="174"/>
      <c r="DH335" s="174"/>
      <c r="DI335" s="174"/>
      <c r="DJ335" s="174"/>
      <c r="DK335" s="174"/>
      <c r="DL335" s="174"/>
      <c r="DM335" s="174"/>
    </row>
    <row r="336" spans="2:117" ht="30">
      <c r="B336" s="852" t="s">
        <v>2187</v>
      </c>
      <c r="C336" s="178"/>
      <c r="D336" s="178">
        <f t="shared" si="20"/>
        <v>31</v>
      </c>
      <c r="E336" s="178">
        <v>0</v>
      </c>
      <c r="F336" s="178">
        <v>32</v>
      </c>
      <c r="G336" s="178"/>
      <c r="H336" s="179"/>
      <c r="I336" s="178" t="s">
        <v>2188</v>
      </c>
      <c r="J336" s="180" t="s">
        <v>2189</v>
      </c>
      <c r="K336" s="181"/>
      <c r="L336" s="181"/>
      <c r="M336" s="178"/>
      <c r="N336" s="178"/>
      <c r="O336" s="213" t="s">
        <v>2190</v>
      </c>
      <c r="P336" s="179"/>
      <c r="Q336" s="179"/>
      <c r="R336" s="373" t="s">
        <v>1697</v>
      </c>
      <c r="S336" s="182" t="s">
        <v>2191</v>
      </c>
      <c r="T336" s="209" t="s">
        <v>2192</v>
      </c>
      <c r="U336" s="331"/>
      <c r="V336" s="159" t="str">
        <f>nirvana1_phantom_1P02G!E12</f>
        <v>32'hBEFBF800</v>
      </c>
      <c r="W336" s="159" t="str">
        <f>nirvana1_phantom_1P02G!F12</f>
        <v>32'hBEFBF800</v>
      </c>
      <c r="X336" s="159" t="str">
        <f>nirvana1_phantom_1P02G!G12</f>
        <v>32'hBEFBF800</v>
      </c>
      <c r="Y336" s="159" t="str">
        <f>nirvana1_phantom_1P02G!I12</f>
        <v>32'hBEFBF800</v>
      </c>
      <c r="Z336" s="159" t="str">
        <f>nirvana1_phantom_1P02G!J12</f>
        <v>32'hBEFBF800</v>
      </c>
      <c r="AA336" s="159" t="str">
        <f>nirvana1_phantom_1P02G!K12</f>
        <v>32'hBEFBF800</v>
      </c>
      <c r="AB336" s="159" t="str">
        <f>nirvana1_phantom_1P02G!M12</f>
        <v>32'hBEFBF800</v>
      </c>
      <c r="AC336" s="159" t="str">
        <f>nirvana1_phantom_1P02G!N12</f>
        <v>32'hBEFBF800</v>
      </c>
      <c r="AD336" s="159" t="str">
        <f>nirvana1_phantom_1P02G!O12</f>
        <v>32'hBEFBF800</v>
      </c>
      <c r="AE336" s="159" t="str">
        <f>nirvana1_phantom_1P02G!Q12</f>
        <v>32'hBEFBF800</v>
      </c>
      <c r="AF336" s="159" t="str">
        <f>nirvana1_phantom_1P02G!R12</f>
        <v>32'hBEFBF800</v>
      </c>
      <c r="AG336" s="159" t="str">
        <f>nirvana1_phantom_1P02G!S12</f>
        <v>32'hBEFBF800</v>
      </c>
      <c r="AH336" s="159" t="str">
        <f>nirvana1_phantom_1P02G!T12</f>
        <v>32'hBEFBF800</v>
      </c>
      <c r="AI336" s="159" t="str">
        <f>nirvana1_phantom_1P02G!U12</f>
        <v>32'hBEFBF800</v>
      </c>
      <c r="AJ336" s="159" t="str">
        <f>nirvana1_phantom_1P02G!V12</f>
        <v>32'hBEFBF800</v>
      </c>
      <c r="AK336" s="159" t="str">
        <f>nirvana1_phantom_1P02G!X12</f>
        <v>32'hBEFBF800</v>
      </c>
      <c r="AL336" s="159" t="str">
        <f>nirvana1_phantom_1P02G!Y12</f>
        <v>32'hBEFBF800</v>
      </c>
      <c r="AM336" s="159" t="str">
        <f>nirvana1_phantom_1P02G!AA12</f>
        <v>32'hBEFBF800</v>
      </c>
      <c r="AN336" s="159" t="str">
        <f>nirvana1_phantom_1P02G!AB12</f>
        <v>32'h3EFBF800</v>
      </c>
      <c r="AO336" s="159" t="str">
        <f>nirvana1_phantom_1P02G!AC12</f>
        <v>32'h3EFBF800</v>
      </c>
      <c r="AP336" s="159" t="str">
        <f>nirvana1_phantom_1P02G!AD12</f>
        <v>32'h3EFBF800</v>
      </c>
      <c r="AQ336" s="159" t="str">
        <f>nirvana1_phantom_1P02G!AE12</f>
        <v>32'h3EFBF800</v>
      </c>
      <c r="AR336" s="159" t="str">
        <f>nirvana1_phantom_1P02G!AG12</f>
        <v>32'hBEFBF800</v>
      </c>
      <c r="AS336" s="159" t="str">
        <f>nirvana1_phantom_1P02G!AH12</f>
        <v>32'hBEFBF800</v>
      </c>
      <c r="AT336" s="174" t="str">
        <f>nirvana1_phantom_1P02G!AI12</f>
        <v>32'hBEFBF800</v>
      </c>
      <c r="AU336" s="174" t="str">
        <f>nirvana1_phantom_1P02G!AJ12</f>
        <v>32'hBEFBF800</v>
      </c>
      <c r="AV336" s="174" t="str">
        <f>nirvana1_phantom_1P02G!AK12</f>
        <v>32'hBEFBF800</v>
      </c>
      <c r="AW336" s="174" t="str">
        <f>nirvana1_phantom_1P02G!AL12</f>
        <v>32'hBEFBF800</v>
      </c>
      <c r="AX336" s="174" t="str">
        <f>nirvana1_phantom_1P02G!AM12</f>
        <v>32'hBEFBF800</v>
      </c>
      <c r="AY336" s="174" t="str">
        <f>nirvana1_phantom_1P02G!AN12</f>
        <v>32'hBEFBF800</v>
      </c>
      <c r="AZ336" s="174">
        <f>nirvana1_phantom_1P02G!AO12</f>
        <v>0</v>
      </c>
      <c r="BA336" s="174">
        <f>nirvana1_phantom_1P02G!AP12</f>
        <v>0</v>
      </c>
      <c r="BB336" s="174">
        <f>nirvana1_phantom_1P02G!AQ12</f>
        <v>0</v>
      </c>
      <c r="BC336" s="174">
        <f>nirvana1_phantom_1P02G!AR12</f>
        <v>0</v>
      </c>
      <c r="BD336" s="174">
        <f>nirvana1_phantom_1P02G!AS12</f>
        <v>0</v>
      </c>
      <c r="BE336" s="174">
        <f>nirvana1_phantom_1P02G!AT12</f>
        <v>0</v>
      </c>
      <c r="BF336" s="174">
        <f>nirvana1_phantom_1P02G!AU12</f>
        <v>0</v>
      </c>
      <c r="BG336" s="174">
        <f>nirvana1_phantom_1P02G!AV12</f>
        <v>0</v>
      </c>
      <c r="BH336" s="174">
        <f>nirvana1_phantom_1P02G!AW12</f>
        <v>0</v>
      </c>
      <c r="BI336" s="174">
        <f>nirvana1_phantom_1P02G!AX12</f>
        <v>0</v>
      </c>
      <c r="BJ336" s="174">
        <f>nirvana1_phantom_1P02G!AY12</f>
        <v>0</v>
      </c>
      <c r="BK336" s="174">
        <f>nirvana1_phantom_1P02G!AZ12</f>
        <v>0</v>
      </c>
      <c r="BL336" s="174">
        <f>nirvana1_phantom_1P02G!BA12</f>
        <v>0</v>
      </c>
      <c r="BM336" s="174">
        <f>nirvana1_phantom_1P02G!BB12</f>
        <v>0</v>
      </c>
      <c r="BN336" s="174">
        <f>nirvana1_phantom_1P02G!BC12</f>
        <v>0</v>
      </c>
      <c r="BO336" s="174">
        <f>nirvana1_phantom_1P02G!BD12</f>
        <v>0</v>
      </c>
      <c r="BP336" s="174">
        <f>nirvana1_phantom_1P02G!BE12</f>
        <v>0</v>
      </c>
      <c r="BQ336" s="174">
        <f>nirvana1_phantom_1P02G!BF12</f>
        <v>0</v>
      </c>
      <c r="BR336" s="159">
        <f>nirvana1_phantom_1P02G!E29</f>
        <v>0</v>
      </c>
      <c r="BS336" s="159">
        <f>nirvana1_phantom_1P02G!F29</f>
        <v>0</v>
      </c>
      <c r="BT336" s="159">
        <f>nirvana1_phantom_1P02G!G29</f>
        <v>0</v>
      </c>
      <c r="BU336" s="159">
        <f>nirvana1_phantom_1P02G!I29</f>
        <v>0</v>
      </c>
      <c r="BV336" s="159">
        <f>nirvana1_phantom_1P02G!J29</f>
        <v>0</v>
      </c>
      <c r="BW336" s="159">
        <f>nirvana1_phantom_1P02G!K29</f>
        <v>0</v>
      </c>
      <c r="BX336" s="159">
        <f>nirvana1_phantom_1P02G!M29</f>
        <v>0</v>
      </c>
      <c r="BY336" s="159">
        <f>nirvana1_phantom_1P02G!N29</f>
        <v>0</v>
      </c>
      <c r="BZ336" s="159">
        <f>nirvana1_phantom_1P02G!O29</f>
        <v>0</v>
      </c>
      <c r="CA336" s="159">
        <f>nirvana1_phantom_1P02G!Q29</f>
        <v>0</v>
      </c>
      <c r="CB336" s="159">
        <f>nirvana1_phantom_1P02G!R29</f>
        <v>0</v>
      </c>
      <c r="CC336" s="159">
        <f>nirvana1_phantom_1P02G!S29</f>
        <v>0</v>
      </c>
      <c r="CD336" s="159">
        <f>nirvana1_phantom_1P02G!T29</f>
        <v>0</v>
      </c>
      <c r="CE336" s="159">
        <f>nirvana1_phantom_1P02G!U29</f>
        <v>0</v>
      </c>
      <c r="CF336" s="159">
        <f>nirvana1_phantom_1P02G!V29</f>
        <v>0</v>
      </c>
      <c r="CG336" s="159">
        <f>nirvana1_phantom_1P02G!X29</f>
        <v>0</v>
      </c>
      <c r="CH336" s="159">
        <f>nirvana1_phantom_1P02G!Y29</f>
        <v>0</v>
      </c>
      <c r="CI336" s="159">
        <f>nirvana1_phantom_1P02G!AA29</f>
        <v>0</v>
      </c>
      <c r="CJ336" s="159">
        <f>nirvana1_phantom_1P02G!AB29</f>
        <v>0</v>
      </c>
      <c r="CK336" s="159">
        <f>nirvana1_phantom_1P02G!AC29</f>
        <v>0</v>
      </c>
      <c r="CL336" s="159">
        <f>nirvana1_phantom_1P02G!AD29</f>
        <v>0</v>
      </c>
      <c r="CM336" s="159">
        <f>nirvana1_phantom_1P02G!AE29</f>
        <v>0</v>
      </c>
      <c r="CN336" s="159">
        <f>nirvana1_phantom_1P02G!AG29</f>
        <v>0</v>
      </c>
      <c r="CO336" s="159">
        <f>nirvana1_phantom_1P02G!AH29</f>
        <v>0</v>
      </c>
      <c r="CP336" s="174">
        <f>nirvana1_phantom_1P02G!AI29</f>
        <v>0</v>
      </c>
      <c r="CQ336" s="174">
        <f>nirvana1_phantom_1P02G!AJ29</f>
        <v>0</v>
      </c>
      <c r="CR336" s="174">
        <f>nirvana1_phantom_1P02G!AK29</f>
        <v>0</v>
      </c>
      <c r="CS336" s="174">
        <f>nirvana1_phantom_1P02G!AL29</f>
        <v>0</v>
      </c>
      <c r="CT336" s="174">
        <f>nirvana1_phantom_1P02G!AM29</f>
        <v>0</v>
      </c>
      <c r="CU336" s="174">
        <f>nirvana1_phantom_1P02G!AN29</f>
        <v>0</v>
      </c>
      <c r="CV336" s="174">
        <f>nirvana1_phantom_1P02G!AO29</f>
        <v>0</v>
      </c>
      <c r="CW336" s="174">
        <f>nirvana1_phantom_1P02G!AP29</f>
        <v>0</v>
      </c>
      <c r="CX336" s="174">
        <f>nirvana1_phantom_1P02G!AQ29</f>
        <v>0</v>
      </c>
      <c r="CY336" s="174">
        <f>nirvana1_phantom_1P02G!AR29</f>
        <v>0</v>
      </c>
      <c r="CZ336" s="174">
        <f>nirvana1_phantom_1P02G!AS29</f>
        <v>0</v>
      </c>
      <c r="DA336" s="174">
        <f>nirvana1_phantom_1P02G!AT29</f>
        <v>0</v>
      </c>
      <c r="DB336" s="174">
        <f>nirvana1_phantom_1P02G!AU29</f>
        <v>0</v>
      </c>
      <c r="DC336" s="174">
        <f>nirvana1_phantom_1P02G!AV29</f>
        <v>0</v>
      </c>
      <c r="DD336" s="174">
        <f>nirvana1_phantom_1P02G!AW29</f>
        <v>0</v>
      </c>
      <c r="DE336" s="174">
        <f>nirvana1_phantom_1P02G!AX29</f>
        <v>0</v>
      </c>
      <c r="DF336" s="174">
        <f>nirvana1_phantom_1P02G!AY29</f>
        <v>0</v>
      </c>
      <c r="DG336" s="174">
        <f>nirvana1_phantom_1P02G!AZ29</f>
        <v>0</v>
      </c>
      <c r="DH336" s="174">
        <f>nirvana1_phantom_1P02G!BA29</f>
        <v>0</v>
      </c>
      <c r="DI336" s="174">
        <f>nirvana1_phantom_1P02G!BB29</f>
        <v>0</v>
      </c>
      <c r="DJ336" s="174">
        <f>nirvana1_phantom_1P02G!BC29</f>
        <v>0</v>
      </c>
      <c r="DK336" s="174">
        <f>nirvana1_phantom_1P02G!BD29</f>
        <v>0</v>
      </c>
      <c r="DL336" s="174">
        <f>nirvana1_phantom_1P02G!BE29</f>
        <v>0</v>
      </c>
      <c r="DM336" s="174">
        <f>nirvana1_phantom_1P02G!BF29</f>
        <v>0</v>
      </c>
    </row>
    <row r="337" spans="2:117" ht="30">
      <c r="B337" s="852"/>
      <c r="C337" s="178"/>
      <c r="D337" s="178">
        <f t="shared" si="20"/>
        <v>63</v>
      </c>
      <c r="E337" s="178">
        <f>D336+1</f>
        <v>32</v>
      </c>
      <c r="F337" s="178">
        <v>32</v>
      </c>
      <c r="G337" s="178"/>
      <c r="H337" s="179"/>
      <c r="I337" s="178" t="s">
        <v>2193</v>
      </c>
      <c r="J337" s="180" t="s">
        <v>2189</v>
      </c>
      <c r="K337" s="181"/>
      <c r="L337" s="181"/>
      <c r="M337" s="178"/>
      <c r="N337" s="178"/>
      <c r="O337" s="213" t="s">
        <v>2190</v>
      </c>
      <c r="P337" s="179"/>
      <c r="Q337" s="179"/>
      <c r="R337" s="373" t="s">
        <v>1697</v>
      </c>
      <c r="S337" s="182"/>
      <c r="T337" s="209" t="s">
        <v>2192</v>
      </c>
      <c r="U337" s="331"/>
      <c r="V337" s="159" t="str">
        <f>nirvana1_phantom_1P02G!E13</f>
        <v>32'hEFFFFF3F</v>
      </c>
      <c r="W337" s="159" t="str">
        <f>nirvana1_phantom_1P02G!F13</f>
        <v>32'hEFFFFF3F</v>
      </c>
      <c r="X337" s="159" t="str">
        <f>nirvana1_phantom_1P02G!G13</f>
        <v>32'hEFDFFC3F</v>
      </c>
      <c r="Y337" s="159" t="str">
        <f>nirvana1_phantom_1P02G!I13</f>
        <v>32'hEFDFFC3F</v>
      </c>
      <c r="Z337" s="159" t="str">
        <f>nirvana1_phantom_1P02G!J13</f>
        <v>32'hEFDFFC3F</v>
      </c>
      <c r="AA337" s="159" t="str">
        <f>nirvana1_phantom_1P02G!K13</f>
        <v>32'hEFDFFC3F</v>
      </c>
      <c r="AB337" s="159" t="str">
        <f>nirvana1_phantom_1P02G!M13</f>
        <v>32'hEFFFFF3F</v>
      </c>
      <c r="AC337" s="159" t="str">
        <f>nirvana1_phantom_1P02G!N13</f>
        <v>32'hEFFFFF3F</v>
      </c>
      <c r="AD337" s="159" t="str">
        <f>nirvana1_phantom_1P02G!O13</f>
        <v>32'hEFFFFF3F</v>
      </c>
      <c r="AE337" s="159" t="str">
        <f>nirvana1_phantom_1P02G!Q13</f>
        <v>32'hEFFFFF3F</v>
      </c>
      <c r="AF337" s="159" t="str">
        <f>nirvana1_phantom_1P02G!R13</f>
        <v>32'hEFFFFF3F</v>
      </c>
      <c r="AG337" s="159" t="str">
        <f>nirvana1_phantom_1P02G!S13</f>
        <v>32'hEFFFFF3F</v>
      </c>
      <c r="AH337" s="159" t="str">
        <f>nirvana1_phantom_1P02G!T13</f>
        <v>32'hEFFFFF3F</v>
      </c>
      <c r="AI337" s="159" t="str">
        <f>nirvana1_phantom_1P02G!U13</f>
        <v>32'hEFDFFC3F</v>
      </c>
      <c r="AJ337" s="159" t="str">
        <f>nirvana1_phantom_1P02G!V13</f>
        <v>32'hEFDFFC3F</v>
      </c>
      <c r="AK337" s="159" t="str">
        <f>nirvana1_phantom_1P02G!X13</f>
        <v>32'hEFDFFC3F</v>
      </c>
      <c r="AL337" s="159" t="str">
        <f>nirvana1_phantom_1P02G!Y13</f>
        <v>32'hEFDFFC3F</v>
      </c>
      <c r="AM337" s="159" t="str">
        <f>nirvana1_phantom_1P02G!AA13</f>
        <v>32'hEFFFFF3F</v>
      </c>
      <c r="AN337" s="159" t="str">
        <f>nirvana1_phantom_1P02G!AB13</f>
        <v>32'hEC47FF3F</v>
      </c>
      <c r="AO337" s="159" t="str">
        <f>nirvana1_phantom_1P02G!AC13</f>
        <v>32'hEC47FF3F</v>
      </c>
      <c r="AP337" s="159" t="str">
        <f>nirvana1_phantom_1P02G!AD13</f>
        <v>32'hEC47FF3F</v>
      </c>
      <c r="AQ337" s="159" t="str">
        <f>nirvana1_phantom_1P02G!AE13</f>
        <v>32'hEC47FF3F</v>
      </c>
      <c r="AR337" s="159" t="str">
        <f>nirvana1_phantom_1P02G!AG13</f>
        <v>32'hEC7FFC3F</v>
      </c>
      <c r="AS337" s="159" t="str">
        <f>nirvana1_phantom_1P02G!AH13</f>
        <v>32'hEC7FFC3F</v>
      </c>
      <c r="AT337" s="174" t="str">
        <f>nirvana1_phantom_1P02G!AI13</f>
        <v>32'hEC7FFC3F</v>
      </c>
      <c r="AU337" s="174" t="str">
        <f>nirvana1_phantom_1P02G!AJ13</f>
        <v>32'hEC7FFC3F</v>
      </c>
      <c r="AV337" s="174" t="str">
        <f>nirvana1_phantom_1P02G!AK13</f>
        <v>32'hEC7FFC3F</v>
      </c>
      <c r="AW337" s="174" t="str">
        <f>nirvana1_phantom_1P02G!AL13</f>
        <v>32'hEC7FFC3F</v>
      </c>
      <c r="AX337" s="174" t="str">
        <f>nirvana1_phantom_1P02G!AM13</f>
        <v>32'hEC7FFC3F</v>
      </c>
      <c r="AY337" s="174" t="str">
        <f>nirvana1_phantom_1P02G!AN13</f>
        <v>32'hEC7FFC3F</v>
      </c>
      <c r="AZ337" s="174">
        <f>nirvana1_phantom_1P02G!AO13</f>
        <v>0</v>
      </c>
      <c r="BA337" s="174">
        <f>nirvana1_phantom_1P02G!AP13</f>
        <v>0</v>
      </c>
      <c r="BB337" s="174">
        <f>nirvana1_phantom_1P02G!AQ13</f>
        <v>0</v>
      </c>
      <c r="BC337" s="174">
        <f>nirvana1_phantom_1P02G!AR13</f>
        <v>0</v>
      </c>
      <c r="BD337" s="174">
        <f>nirvana1_phantom_1P02G!AS13</f>
        <v>0</v>
      </c>
      <c r="BE337" s="174">
        <f>nirvana1_phantom_1P02G!AT13</f>
        <v>0</v>
      </c>
      <c r="BF337" s="174">
        <f>nirvana1_phantom_1P02G!AU13</f>
        <v>0</v>
      </c>
      <c r="BG337" s="174">
        <f>nirvana1_phantom_1P02G!AV13</f>
        <v>0</v>
      </c>
      <c r="BH337" s="174">
        <f>nirvana1_phantom_1P02G!AW13</f>
        <v>0</v>
      </c>
      <c r="BI337" s="174">
        <f>nirvana1_phantom_1P02G!AX13</f>
        <v>0</v>
      </c>
      <c r="BJ337" s="174">
        <f>nirvana1_phantom_1P02G!AY13</f>
        <v>0</v>
      </c>
      <c r="BK337" s="174">
        <f>nirvana1_phantom_1P02G!AZ13</f>
        <v>0</v>
      </c>
      <c r="BL337" s="174">
        <f>nirvana1_phantom_1P02G!BA13</f>
        <v>0</v>
      </c>
      <c r="BM337" s="174">
        <f>nirvana1_phantom_1P02G!BB13</f>
        <v>0</v>
      </c>
      <c r="BN337" s="174">
        <f>nirvana1_phantom_1P02G!BC13</f>
        <v>0</v>
      </c>
      <c r="BO337" s="174">
        <f>nirvana1_phantom_1P02G!BD13</f>
        <v>0</v>
      </c>
      <c r="BP337" s="174">
        <f>nirvana1_phantom_1P02G!BE13</f>
        <v>0</v>
      </c>
      <c r="BQ337" s="174">
        <f>nirvana1_phantom_1P02G!BF13</f>
        <v>0</v>
      </c>
      <c r="BR337" s="159">
        <f>nirvana1_phantom_1P02G!E30</f>
        <v>0</v>
      </c>
      <c r="BS337" s="159">
        <f>nirvana1_phantom_1P02G!F30</f>
        <v>0</v>
      </c>
      <c r="BT337" s="159">
        <f>nirvana1_phantom_1P02G!G30</f>
        <v>0</v>
      </c>
      <c r="BU337" s="159">
        <f>nirvana1_phantom_1P02G!I30</f>
        <v>0</v>
      </c>
      <c r="BV337" s="159">
        <f>nirvana1_phantom_1P02G!J30</f>
        <v>0</v>
      </c>
      <c r="BW337" s="159">
        <f>nirvana1_phantom_1P02G!K30</f>
        <v>0</v>
      </c>
      <c r="BX337" s="159">
        <f>nirvana1_phantom_1P02G!M30</f>
        <v>0</v>
      </c>
      <c r="BY337" s="159">
        <f>nirvana1_phantom_1P02G!N30</f>
        <v>0</v>
      </c>
      <c r="BZ337" s="159">
        <f>nirvana1_phantom_1P02G!O30</f>
        <v>0</v>
      </c>
      <c r="CA337" s="159">
        <f>nirvana1_phantom_1P02G!Q30</f>
        <v>0</v>
      </c>
      <c r="CB337" s="159">
        <f>nirvana1_phantom_1P02G!R30</f>
        <v>0</v>
      </c>
      <c r="CC337" s="159">
        <f>nirvana1_phantom_1P02G!S30</f>
        <v>0</v>
      </c>
      <c r="CD337" s="159">
        <f>nirvana1_phantom_1P02G!T30</f>
        <v>0</v>
      </c>
      <c r="CE337" s="159">
        <f>nirvana1_phantom_1P02G!U30</f>
        <v>0</v>
      </c>
      <c r="CF337" s="159">
        <f>nirvana1_phantom_1P02G!V30</f>
        <v>0</v>
      </c>
      <c r="CG337" s="159">
        <f>nirvana1_phantom_1P02G!X30</f>
        <v>0</v>
      </c>
      <c r="CH337" s="159">
        <f>nirvana1_phantom_1P02G!Y30</f>
        <v>0</v>
      </c>
      <c r="CI337" s="159">
        <f>nirvana1_phantom_1P02G!AA30</f>
        <v>0</v>
      </c>
      <c r="CJ337" s="159">
        <f>nirvana1_phantom_1P02G!AB30</f>
        <v>0</v>
      </c>
      <c r="CK337" s="159">
        <f>nirvana1_phantom_1P02G!AC30</f>
        <v>0</v>
      </c>
      <c r="CL337" s="159">
        <f>nirvana1_phantom_1P02G!AD30</f>
        <v>0</v>
      </c>
      <c r="CM337" s="159">
        <f>nirvana1_phantom_1P02G!AE30</f>
        <v>0</v>
      </c>
      <c r="CN337" s="159">
        <f>nirvana1_phantom_1P02G!AG30</f>
        <v>0</v>
      </c>
      <c r="CO337" s="159">
        <f>nirvana1_phantom_1P02G!AH30</f>
        <v>0</v>
      </c>
      <c r="CP337" s="174">
        <f>nirvana1_phantom_1P02G!AI30</f>
        <v>0</v>
      </c>
      <c r="CQ337" s="174">
        <f>nirvana1_phantom_1P02G!AJ30</f>
        <v>0</v>
      </c>
      <c r="CR337" s="174">
        <f>nirvana1_phantom_1P02G!AK30</f>
        <v>0</v>
      </c>
      <c r="CS337" s="174">
        <f>nirvana1_phantom_1P02G!AL30</f>
        <v>0</v>
      </c>
      <c r="CT337" s="174">
        <f>nirvana1_phantom_1P02G!AM30</f>
        <v>0</v>
      </c>
      <c r="CU337" s="174">
        <f>nirvana1_phantom_1P02G!AN30</f>
        <v>0</v>
      </c>
      <c r="CV337" s="174">
        <f>nirvana1_phantom_1P02G!AO30</f>
        <v>0</v>
      </c>
      <c r="CW337" s="174">
        <f>nirvana1_phantom_1P02G!AP30</f>
        <v>0</v>
      </c>
      <c r="CX337" s="174">
        <f>nirvana1_phantom_1P02G!AQ30</f>
        <v>0</v>
      </c>
      <c r="CY337" s="174">
        <f>nirvana1_phantom_1P02G!AR30</f>
        <v>0</v>
      </c>
      <c r="CZ337" s="174">
        <f>nirvana1_phantom_1P02G!AS30</f>
        <v>0</v>
      </c>
      <c r="DA337" s="174">
        <f>nirvana1_phantom_1P02G!AT30</f>
        <v>0</v>
      </c>
      <c r="DB337" s="174">
        <f>nirvana1_phantom_1P02G!AU30</f>
        <v>0</v>
      </c>
      <c r="DC337" s="174">
        <f>nirvana1_phantom_1P02G!AV30</f>
        <v>0</v>
      </c>
      <c r="DD337" s="174">
        <f>nirvana1_phantom_1P02G!AW30</f>
        <v>0</v>
      </c>
      <c r="DE337" s="174">
        <f>nirvana1_phantom_1P02G!AX30</f>
        <v>0</v>
      </c>
      <c r="DF337" s="174">
        <f>nirvana1_phantom_1P02G!AY30</f>
        <v>0</v>
      </c>
      <c r="DG337" s="174">
        <f>nirvana1_phantom_1P02G!AZ30</f>
        <v>0</v>
      </c>
      <c r="DH337" s="174">
        <f>nirvana1_phantom_1P02G!BA30</f>
        <v>0</v>
      </c>
      <c r="DI337" s="174">
        <f>nirvana1_phantom_1P02G!BB30</f>
        <v>0</v>
      </c>
      <c r="DJ337" s="174">
        <f>nirvana1_phantom_1P02G!BC30</f>
        <v>0</v>
      </c>
      <c r="DK337" s="174">
        <f>nirvana1_phantom_1P02G!BD30</f>
        <v>0</v>
      </c>
      <c r="DL337" s="174">
        <f>nirvana1_phantom_1P02G!BE30</f>
        <v>0</v>
      </c>
      <c r="DM337" s="174">
        <f>nirvana1_phantom_1P02G!BF30</f>
        <v>0</v>
      </c>
    </row>
    <row r="338" spans="2:117" ht="30">
      <c r="B338" s="852"/>
      <c r="C338" s="178"/>
      <c r="D338" s="178">
        <f t="shared" si="20"/>
        <v>95</v>
      </c>
      <c r="E338" s="178">
        <f t="shared" ref="E338:E339" si="22">D337+1</f>
        <v>64</v>
      </c>
      <c r="F338" s="178">
        <v>32</v>
      </c>
      <c r="G338" s="178"/>
      <c r="H338" s="179"/>
      <c r="I338" s="178" t="s">
        <v>2194</v>
      </c>
      <c r="J338" s="180" t="s">
        <v>2189</v>
      </c>
      <c r="K338" s="181"/>
      <c r="L338" s="181"/>
      <c r="M338" s="178"/>
      <c r="N338" s="178"/>
      <c r="O338" s="213" t="s">
        <v>2190</v>
      </c>
      <c r="P338" s="179"/>
      <c r="Q338" s="179"/>
      <c r="R338" s="373" t="s">
        <v>1697</v>
      </c>
      <c r="S338" s="182"/>
      <c r="T338" s="209" t="s">
        <v>2192</v>
      </c>
      <c r="U338" s="331"/>
      <c r="V338" s="159" t="str">
        <f>nirvana1_phantom_1P02G!E14</f>
        <v>32'hA3FFD97F</v>
      </c>
      <c r="W338" s="159" t="str">
        <f>nirvana1_phantom_1P02G!F14</f>
        <v>32'hA3FFD97F</v>
      </c>
      <c r="X338" s="159" t="str">
        <f>nirvana1_phantom_1P02G!G14</f>
        <v>32'hA3FCD977</v>
      </c>
      <c r="Y338" s="159" t="str">
        <f>nirvana1_phantom_1P02G!I14</f>
        <v>32'hA3FFD977</v>
      </c>
      <c r="Z338" s="159" t="str">
        <f>nirvana1_phantom_1P02G!J14</f>
        <v>32'hA3FFD977</v>
      </c>
      <c r="AA338" s="159" t="str">
        <f>nirvana1_phantom_1P02G!K14</f>
        <v>32'hA3FCD977</v>
      </c>
      <c r="AB338" s="159" t="str">
        <f>nirvana1_phantom_1P02G!M14</f>
        <v>32'hA3FF597F</v>
      </c>
      <c r="AC338" s="159" t="str">
        <f>nirvana1_phantom_1P02G!N14</f>
        <v>32'hA3FF597F</v>
      </c>
      <c r="AD338" s="159" t="str">
        <f>nirvana1_phantom_1P02G!O14</f>
        <v>32'hA3FF597F</v>
      </c>
      <c r="AE338" s="159" t="str">
        <f>nirvana1_phantom_1P02G!Q14</f>
        <v>32'h23FF597F</v>
      </c>
      <c r="AF338" s="159" t="str">
        <f>nirvana1_phantom_1P02G!R14</f>
        <v>32'hA3FF597F</v>
      </c>
      <c r="AG338" s="159" t="str">
        <f>nirvana1_phantom_1P02G!S14</f>
        <v>32'hA3FF597F</v>
      </c>
      <c r="AH338" s="159" t="str">
        <f>nirvana1_phantom_1P02G!T14</f>
        <v>32'hA3FF597F</v>
      </c>
      <c r="AI338" s="159" t="str">
        <f>nirvana1_phantom_1P02G!U14</f>
        <v>32'h23FF191A</v>
      </c>
      <c r="AJ338" s="159" t="str">
        <f>nirvana1_phantom_1P02G!V14</f>
        <v>32'h23FF191A</v>
      </c>
      <c r="AK338" s="159" t="str">
        <f>nirvana1_phantom_1P02G!X14</f>
        <v>32'h23FF191A</v>
      </c>
      <c r="AL338" s="159" t="str">
        <f>nirvana1_phantom_1P02G!Y14</f>
        <v>32'h23FF191A</v>
      </c>
      <c r="AM338" s="159" t="str">
        <f>nirvana1_phantom_1P02G!AA14</f>
        <v>32'hA3EF597F</v>
      </c>
      <c r="AN338" s="159" t="str">
        <f>nirvana1_phantom_1P02G!AB14</f>
        <v>32'h23F7D916</v>
      </c>
      <c r="AO338" s="159" t="str">
        <f>nirvana1_phantom_1P02G!AC14</f>
        <v>32'h23F7D916</v>
      </c>
      <c r="AP338" s="159" t="str">
        <f>nirvana1_phantom_1P02G!AD14</f>
        <v>32'h23F7D916</v>
      </c>
      <c r="AQ338" s="159" t="str">
        <f>nirvana1_phantom_1P02G!AE14</f>
        <v>32'h23F7D916</v>
      </c>
      <c r="AR338" s="159" t="str">
        <f>nirvana1_phantom_1P02G!AG14</f>
        <v>32'h23EF597A</v>
      </c>
      <c r="AS338" s="159" t="str">
        <f>nirvana1_phantom_1P02G!AH14</f>
        <v>32'h23EF597A</v>
      </c>
      <c r="AT338" s="174" t="str">
        <f>nirvana1_phantom_1P02G!AI14</f>
        <v>32'h23EF597A</v>
      </c>
      <c r="AU338" s="174" t="str">
        <f>nirvana1_phantom_1P02G!AJ14</f>
        <v>32'h23EF597A</v>
      </c>
      <c r="AV338" s="174" t="str">
        <f>nirvana1_phantom_1P02G!AK14</f>
        <v>32'h23EF597A</v>
      </c>
      <c r="AW338" s="174" t="str">
        <f>nirvana1_phantom_1P02G!AL14</f>
        <v>32'h23EF597A</v>
      </c>
      <c r="AX338" s="174" t="str">
        <f>nirvana1_phantom_1P02G!AM14</f>
        <v>32'h23EF597A</v>
      </c>
      <c r="AY338" s="174" t="str">
        <f>nirvana1_phantom_1P02G!AN14</f>
        <v>32'h23EF597A</v>
      </c>
      <c r="AZ338" s="174">
        <f>nirvana1_phantom_1P02G!AO14</f>
        <v>0</v>
      </c>
      <c r="BA338" s="174">
        <f>nirvana1_phantom_1P02G!AP14</f>
        <v>0</v>
      </c>
      <c r="BB338" s="174">
        <f>nirvana1_phantom_1P02G!AQ14</f>
        <v>0</v>
      </c>
      <c r="BC338" s="174">
        <f>nirvana1_phantom_1P02G!AR14</f>
        <v>0</v>
      </c>
      <c r="BD338" s="174">
        <f>nirvana1_phantom_1P02G!AS14</f>
        <v>0</v>
      </c>
      <c r="BE338" s="174">
        <f>nirvana1_phantom_1P02G!AT14</f>
        <v>0</v>
      </c>
      <c r="BF338" s="174">
        <f>nirvana1_phantom_1P02G!AU14</f>
        <v>0</v>
      </c>
      <c r="BG338" s="174">
        <f>nirvana1_phantom_1P02G!AV14</f>
        <v>0</v>
      </c>
      <c r="BH338" s="174">
        <f>nirvana1_phantom_1P02G!AW14</f>
        <v>0</v>
      </c>
      <c r="BI338" s="174">
        <f>nirvana1_phantom_1P02G!AX14</f>
        <v>0</v>
      </c>
      <c r="BJ338" s="174">
        <f>nirvana1_phantom_1P02G!AY14</f>
        <v>0</v>
      </c>
      <c r="BK338" s="174">
        <f>nirvana1_phantom_1P02G!AZ14</f>
        <v>0</v>
      </c>
      <c r="BL338" s="174">
        <f>nirvana1_phantom_1P02G!BA14</f>
        <v>0</v>
      </c>
      <c r="BM338" s="174">
        <f>nirvana1_phantom_1P02G!BB14</f>
        <v>0</v>
      </c>
      <c r="BN338" s="174">
        <f>nirvana1_phantom_1P02G!BC14</f>
        <v>0</v>
      </c>
      <c r="BO338" s="174">
        <f>nirvana1_phantom_1P02G!BD14</f>
        <v>0</v>
      </c>
      <c r="BP338" s="174">
        <f>nirvana1_phantom_1P02G!BE14</f>
        <v>0</v>
      </c>
      <c r="BQ338" s="174">
        <f>nirvana1_phantom_1P02G!BF14</f>
        <v>0</v>
      </c>
      <c r="BR338" s="159">
        <f>nirvana1_phantom_1P02G!E31</f>
        <v>0</v>
      </c>
      <c r="BS338" s="159">
        <f>nirvana1_phantom_1P02G!F31</f>
        <v>0</v>
      </c>
      <c r="BT338" s="159">
        <f>nirvana1_phantom_1P02G!G31</f>
        <v>0</v>
      </c>
      <c r="BU338" s="159">
        <f>nirvana1_phantom_1P02G!I31</f>
        <v>0</v>
      </c>
      <c r="BV338" s="159">
        <f>nirvana1_phantom_1P02G!J31</f>
        <v>0</v>
      </c>
      <c r="BW338" s="159">
        <f>nirvana1_phantom_1P02G!K31</f>
        <v>0</v>
      </c>
      <c r="BX338" s="159">
        <f>nirvana1_phantom_1P02G!M31</f>
        <v>0</v>
      </c>
      <c r="BY338" s="159">
        <f>nirvana1_phantom_1P02G!N31</f>
        <v>0</v>
      </c>
      <c r="BZ338" s="159">
        <f>nirvana1_phantom_1P02G!O31</f>
        <v>0</v>
      </c>
      <c r="CA338" s="159">
        <f>nirvana1_phantom_1P02G!Q31</f>
        <v>0</v>
      </c>
      <c r="CB338" s="159">
        <f>nirvana1_phantom_1P02G!R31</f>
        <v>0</v>
      </c>
      <c r="CC338" s="159">
        <f>nirvana1_phantom_1P02G!S31</f>
        <v>0</v>
      </c>
      <c r="CD338" s="159">
        <f>nirvana1_phantom_1P02G!T31</f>
        <v>0</v>
      </c>
      <c r="CE338" s="159">
        <f>nirvana1_phantom_1P02G!U31</f>
        <v>0</v>
      </c>
      <c r="CF338" s="159">
        <f>nirvana1_phantom_1P02G!V31</f>
        <v>0</v>
      </c>
      <c r="CG338" s="159">
        <f>nirvana1_phantom_1P02G!X31</f>
        <v>0</v>
      </c>
      <c r="CH338" s="159">
        <f>nirvana1_phantom_1P02G!Y31</f>
        <v>0</v>
      </c>
      <c r="CI338" s="159">
        <f>nirvana1_phantom_1P02G!AA31</f>
        <v>0</v>
      </c>
      <c r="CJ338" s="159">
        <f>nirvana1_phantom_1P02G!AB31</f>
        <v>0</v>
      </c>
      <c r="CK338" s="159">
        <f>nirvana1_phantom_1P02G!AC31</f>
        <v>0</v>
      </c>
      <c r="CL338" s="159">
        <f>nirvana1_phantom_1P02G!AD31</f>
        <v>0</v>
      </c>
      <c r="CM338" s="159">
        <f>nirvana1_phantom_1P02G!AE31</f>
        <v>0</v>
      </c>
      <c r="CN338" s="159">
        <f>nirvana1_phantom_1P02G!AG31</f>
        <v>0</v>
      </c>
      <c r="CO338" s="159">
        <f>nirvana1_phantom_1P02G!AH31</f>
        <v>0</v>
      </c>
      <c r="CP338" s="174">
        <f>nirvana1_phantom_1P02G!AI31</f>
        <v>0</v>
      </c>
      <c r="CQ338" s="174">
        <f>nirvana1_phantom_1P02G!AJ31</f>
        <v>0</v>
      </c>
      <c r="CR338" s="174">
        <f>nirvana1_phantom_1P02G!AK31</f>
        <v>0</v>
      </c>
      <c r="CS338" s="174">
        <f>nirvana1_phantom_1P02G!AL31</f>
        <v>0</v>
      </c>
      <c r="CT338" s="174">
        <f>nirvana1_phantom_1P02G!AM31</f>
        <v>0</v>
      </c>
      <c r="CU338" s="174">
        <f>nirvana1_phantom_1P02G!AN31</f>
        <v>0</v>
      </c>
      <c r="CV338" s="174">
        <f>nirvana1_phantom_1P02G!AO31</f>
        <v>0</v>
      </c>
      <c r="CW338" s="174">
        <f>nirvana1_phantom_1P02G!AP31</f>
        <v>0</v>
      </c>
      <c r="CX338" s="174">
        <f>nirvana1_phantom_1P02G!AQ31</f>
        <v>0</v>
      </c>
      <c r="CY338" s="174">
        <f>nirvana1_phantom_1P02G!AR31</f>
        <v>0</v>
      </c>
      <c r="CZ338" s="174">
        <f>nirvana1_phantom_1P02G!AS31</f>
        <v>0</v>
      </c>
      <c r="DA338" s="174">
        <f>nirvana1_phantom_1P02G!AT31</f>
        <v>0</v>
      </c>
      <c r="DB338" s="174">
        <f>nirvana1_phantom_1P02G!AU31</f>
        <v>0</v>
      </c>
      <c r="DC338" s="174">
        <f>nirvana1_phantom_1P02G!AV31</f>
        <v>0</v>
      </c>
      <c r="DD338" s="174">
        <f>nirvana1_phantom_1P02G!AW31</f>
        <v>0</v>
      </c>
      <c r="DE338" s="174">
        <f>nirvana1_phantom_1P02G!AX31</f>
        <v>0</v>
      </c>
      <c r="DF338" s="174">
        <f>nirvana1_phantom_1P02G!AY31</f>
        <v>0</v>
      </c>
      <c r="DG338" s="174">
        <f>nirvana1_phantom_1P02G!AZ31</f>
        <v>0</v>
      </c>
      <c r="DH338" s="174">
        <f>nirvana1_phantom_1P02G!BA31</f>
        <v>0</v>
      </c>
      <c r="DI338" s="174">
        <f>nirvana1_phantom_1P02G!BB31</f>
        <v>0</v>
      </c>
      <c r="DJ338" s="174">
        <f>nirvana1_phantom_1P02G!BC31</f>
        <v>0</v>
      </c>
      <c r="DK338" s="174">
        <f>nirvana1_phantom_1P02G!BD31</f>
        <v>0</v>
      </c>
      <c r="DL338" s="174">
        <f>nirvana1_phantom_1P02G!BE31</f>
        <v>0</v>
      </c>
      <c r="DM338" s="174">
        <f>nirvana1_phantom_1P02G!BF31</f>
        <v>0</v>
      </c>
    </row>
    <row r="339" spans="2:117" ht="30">
      <c r="B339" s="852"/>
      <c r="C339" s="178"/>
      <c r="D339" s="178">
        <f t="shared" si="20"/>
        <v>127</v>
      </c>
      <c r="E339" s="178">
        <f t="shared" si="22"/>
        <v>96</v>
      </c>
      <c r="F339" s="178">
        <v>32</v>
      </c>
      <c r="G339" s="178"/>
      <c r="H339" s="179"/>
      <c r="I339" s="178" t="s">
        <v>2195</v>
      </c>
      <c r="J339" s="180" t="s">
        <v>2189</v>
      </c>
      <c r="K339" s="181"/>
      <c r="L339" s="181"/>
      <c r="M339" s="178"/>
      <c r="N339" s="178"/>
      <c r="O339" s="213" t="s">
        <v>2190</v>
      </c>
      <c r="P339" s="179"/>
      <c r="Q339" s="179"/>
      <c r="R339" s="373" t="s">
        <v>1697</v>
      </c>
      <c r="S339" s="182"/>
      <c r="T339" s="209" t="s">
        <v>2192</v>
      </c>
      <c r="U339" s="331"/>
      <c r="V339" s="159" t="str">
        <f>nirvana1_phantom_1P02G!E15</f>
        <v>32'h0FFCFFFF</v>
      </c>
      <c r="W339" s="159" t="str">
        <f>nirvana1_phantom_1P02G!F15</f>
        <v>32'h0FFCFFFF</v>
      </c>
      <c r="X339" s="159" t="str">
        <f>nirvana1_phantom_1P02G!G15</f>
        <v>32'h0FBCFFFF</v>
      </c>
      <c r="Y339" s="159" t="str">
        <f>nirvana1_phantom_1P02G!I15</f>
        <v>32'h0FBCFFFF</v>
      </c>
      <c r="Z339" s="159" t="str">
        <f>nirvana1_phantom_1P02G!J15</f>
        <v>32'h0FBCFFFF</v>
      </c>
      <c r="AA339" s="159" t="str">
        <f>nirvana1_phantom_1P02G!K15</f>
        <v>32'h0FBCFFFF</v>
      </c>
      <c r="AB339" s="159" t="str">
        <f>nirvana1_phantom_1P02G!M15</f>
        <v>32'h0FE80753</v>
      </c>
      <c r="AC339" s="159" t="str">
        <f>nirvana1_phantom_1P02G!N15</f>
        <v>32'h0FE80753</v>
      </c>
      <c r="AD339" s="159" t="str">
        <f>nirvana1_phantom_1P02G!O15</f>
        <v>32'h0FE80753</v>
      </c>
      <c r="AE339" s="159" t="str">
        <f>nirvana1_phantom_1P02G!Q15</f>
        <v>32'h0FE80753</v>
      </c>
      <c r="AF339" s="159" t="str">
        <f>nirvana1_phantom_1P02G!R15</f>
        <v>32'h0FE80753</v>
      </c>
      <c r="AG339" s="159" t="str">
        <f>nirvana1_phantom_1P02G!S15</f>
        <v>32'h0FE80753</v>
      </c>
      <c r="AH339" s="159" t="str">
        <f>nirvana1_phantom_1P02G!T15</f>
        <v>32'h0FE80753</v>
      </c>
      <c r="AI339" s="159" t="str">
        <f>nirvana1_phantom_1P02G!U15</f>
        <v>32'h0F9CFE0B</v>
      </c>
      <c r="AJ339" s="159" t="str">
        <f>nirvana1_phantom_1P02G!V15</f>
        <v>32'h0F9C3E0B</v>
      </c>
      <c r="AK339" s="159" t="str">
        <f>nirvana1_phantom_1P02G!X15</f>
        <v>32'h0F9CFE0B</v>
      </c>
      <c r="AL339" s="159" t="str">
        <f>nirvana1_phantom_1P02G!Y15</f>
        <v>32'h0F9C3E0B</v>
      </c>
      <c r="AM339" s="159" t="str">
        <f>nirvana1_phantom_1P02G!AA15</f>
        <v>32'h0FE80F53</v>
      </c>
      <c r="AN339" s="159" t="str">
        <f>nirvana1_phantom_1P02G!AB15</f>
        <v>32'h0788FFF7</v>
      </c>
      <c r="AO339" s="159" t="str">
        <f>nirvana1_phantom_1P02G!AC15</f>
        <v>32'h07883FF7</v>
      </c>
      <c r="AP339" s="159" t="str">
        <f>nirvana1_phantom_1P02G!AD15</f>
        <v>32'h0788FFF7</v>
      </c>
      <c r="AQ339" s="159" t="str">
        <f>nirvana1_phantom_1P02G!AE15</f>
        <v>32'h0788FFF7</v>
      </c>
      <c r="AR339" s="159" t="str">
        <f>nirvana1_phantom_1P02G!AG15</f>
        <v>32'h0FECE643</v>
      </c>
      <c r="AS339" s="159" t="str">
        <f>nirvana1_phantom_1P02G!AH15</f>
        <v>32'h0FECE643</v>
      </c>
      <c r="AT339" s="174" t="str">
        <f>nirvana1_phantom_1P02G!AI15</f>
        <v>32'h0FEC2643</v>
      </c>
      <c r="AU339" s="174" t="str">
        <f>nirvana1_phantom_1P02G!AJ15</f>
        <v>32'h0FECE643</v>
      </c>
      <c r="AV339" s="174" t="str">
        <f>nirvana1_phantom_1P02G!AK15</f>
        <v>32'h0FECE643</v>
      </c>
      <c r="AW339" s="174" t="str">
        <f>nirvana1_phantom_1P02G!AL15</f>
        <v>32'h0FECE643</v>
      </c>
      <c r="AX339" s="174" t="str">
        <f>nirvana1_phantom_1P02G!AM15</f>
        <v>32'h0FEC2643</v>
      </c>
      <c r="AY339" s="174" t="str">
        <f>nirvana1_phantom_1P02G!AN15</f>
        <v>32'h0FECE643</v>
      </c>
      <c r="AZ339" s="174">
        <f>nirvana1_phantom_1P02G!AO15</f>
        <v>0</v>
      </c>
      <c r="BA339" s="174">
        <f>nirvana1_phantom_1P02G!AP15</f>
        <v>0</v>
      </c>
      <c r="BB339" s="174">
        <f>nirvana1_phantom_1P02G!AQ15</f>
        <v>0</v>
      </c>
      <c r="BC339" s="174">
        <f>nirvana1_phantom_1P02G!AR15</f>
        <v>0</v>
      </c>
      <c r="BD339" s="174">
        <f>nirvana1_phantom_1P02G!AS15</f>
        <v>0</v>
      </c>
      <c r="BE339" s="174">
        <f>nirvana1_phantom_1P02G!AT15</f>
        <v>0</v>
      </c>
      <c r="BF339" s="174">
        <f>nirvana1_phantom_1P02G!AU15</f>
        <v>0</v>
      </c>
      <c r="BG339" s="174">
        <f>nirvana1_phantom_1P02G!AV15</f>
        <v>0</v>
      </c>
      <c r="BH339" s="174">
        <f>nirvana1_phantom_1P02G!AW15</f>
        <v>0</v>
      </c>
      <c r="BI339" s="174">
        <f>nirvana1_phantom_1P02G!AX15</f>
        <v>0</v>
      </c>
      <c r="BJ339" s="174">
        <f>nirvana1_phantom_1P02G!AY15</f>
        <v>0</v>
      </c>
      <c r="BK339" s="174">
        <f>nirvana1_phantom_1P02G!AZ15</f>
        <v>0</v>
      </c>
      <c r="BL339" s="174">
        <f>nirvana1_phantom_1P02G!BA15</f>
        <v>0</v>
      </c>
      <c r="BM339" s="174">
        <f>nirvana1_phantom_1P02G!BB15</f>
        <v>0</v>
      </c>
      <c r="BN339" s="174">
        <f>nirvana1_phantom_1P02G!BC15</f>
        <v>0</v>
      </c>
      <c r="BO339" s="174">
        <f>nirvana1_phantom_1P02G!BD15</f>
        <v>0</v>
      </c>
      <c r="BP339" s="174">
        <f>nirvana1_phantom_1P02G!BE15</f>
        <v>0</v>
      </c>
      <c r="BQ339" s="174">
        <f>nirvana1_phantom_1P02G!BF15</f>
        <v>0</v>
      </c>
      <c r="BR339" s="159">
        <f>nirvana1_phantom_1P02G!E32</f>
        <v>0</v>
      </c>
      <c r="BS339" s="159">
        <f>nirvana1_phantom_1P02G!F32</f>
        <v>0</v>
      </c>
      <c r="BT339" s="159">
        <f>nirvana1_phantom_1P02G!G32</f>
        <v>0</v>
      </c>
      <c r="BU339" s="159">
        <f>nirvana1_phantom_1P02G!I32</f>
        <v>0</v>
      </c>
      <c r="BV339" s="159">
        <f>nirvana1_phantom_1P02G!J32</f>
        <v>0</v>
      </c>
      <c r="BW339" s="159">
        <f>nirvana1_phantom_1P02G!K32</f>
        <v>0</v>
      </c>
      <c r="BX339" s="159">
        <f>nirvana1_phantom_1P02G!M32</f>
        <v>0</v>
      </c>
      <c r="BY339" s="159">
        <f>nirvana1_phantom_1P02G!N32</f>
        <v>0</v>
      </c>
      <c r="BZ339" s="159">
        <f>nirvana1_phantom_1P02G!O32</f>
        <v>0</v>
      </c>
      <c r="CA339" s="159">
        <f>nirvana1_phantom_1P02G!Q32</f>
        <v>0</v>
      </c>
      <c r="CB339" s="159">
        <f>nirvana1_phantom_1P02G!R32</f>
        <v>0</v>
      </c>
      <c r="CC339" s="159">
        <f>nirvana1_phantom_1P02G!S32</f>
        <v>0</v>
      </c>
      <c r="CD339" s="159">
        <f>nirvana1_phantom_1P02G!T32</f>
        <v>0</v>
      </c>
      <c r="CE339" s="159">
        <f>nirvana1_phantom_1P02G!U32</f>
        <v>0</v>
      </c>
      <c r="CF339" s="159">
        <f>nirvana1_phantom_1P02G!V32</f>
        <v>0</v>
      </c>
      <c r="CG339" s="159">
        <f>nirvana1_phantom_1P02G!X32</f>
        <v>0</v>
      </c>
      <c r="CH339" s="159">
        <f>nirvana1_phantom_1P02G!Y32</f>
        <v>0</v>
      </c>
      <c r="CI339" s="159">
        <f>nirvana1_phantom_1P02G!AA32</f>
        <v>0</v>
      </c>
      <c r="CJ339" s="159">
        <f>nirvana1_phantom_1P02G!AB32</f>
        <v>0</v>
      </c>
      <c r="CK339" s="159">
        <f>nirvana1_phantom_1P02G!AC32</f>
        <v>0</v>
      </c>
      <c r="CL339" s="159">
        <f>nirvana1_phantom_1P02G!AD32</f>
        <v>0</v>
      </c>
      <c r="CM339" s="159">
        <f>nirvana1_phantom_1P02G!AE32</f>
        <v>0</v>
      </c>
      <c r="CN339" s="159">
        <f>nirvana1_phantom_1P02G!AG32</f>
        <v>0</v>
      </c>
      <c r="CO339" s="159">
        <f>nirvana1_phantom_1P02G!AH32</f>
        <v>0</v>
      </c>
      <c r="CP339" s="174">
        <f>nirvana1_phantom_1P02G!AI32</f>
        <v>0</v>
      </c>
      <c r="CQ339" s="174">
        <f>nirvana1_phantom_1P02G!AJ32</f>
        <v>0</v>
      </c>
      <c r="CR339" s="174">
        <f>nirvana1_phantom_1P02G!AK32</f>
        <v>0</v>
      </c>
      <c r="CS339" s="174">
        <f>nirvana1_phantom_1P02G!AL32</f>
        <v>0</v>
      </c>
      <c r="CT339" s="174">
        <f>nirvana1_phantom_1P02G!AM32</f>
        <v>0</v>
      </c>
      <c r="CU339" s="174">
        <f>nirvana1_phantom_1P02G!AN32</f>
        <v>0</v>
      </c>
      <c r="CV339" s="174">
        <f>nirvana1_phantom_1P02G!AO32</f>
        <v>0</v>
      </c>
      <c r="CW339" s="174">
        <f>nirvana1_phantom_1P02G!AP32</f>
        <v>0</v>
      </c>
      <c r="CX339" s="174">
        <f>nirvana1_phantom_1P02G!AQ32</f>
        <v>0</v>
      </c>
      <c r="CY339" s="174">
        <f>nirvana1_phantom_1P02G!AR32</f>
        <v>0</v>
      </c>
      <c r="CZ339" s="174">
        <f>nirvana1_phantom_1P02G!AS32</f>
        <v>0</v>
      </c>
      <c r="DA339" s="174">
        <f>nirvana1_phantom_1P02G!AT32</f>
        <v>0</v>
      </c>
      <c r="DB339" s="174">
        <f>nirvana1_phantom_1P02G!AU32</f>
        <v>0</v>
      </c>
      <c r="DC339" s="174">
        <f>nirvana1_phantom_1P02G!AV32</f>
        <v>0</v>
      </c>
      <c r="DD339" s="174">
        <f>nirvana1_phantom_1P02G!AW32</f>
        <v>0</v>
      </c>
      <c r="DE339" s="174">
        <f>nirvana1_phantom_1P02G!AX32</f>
        <v>0</v>
      </c>
      <c r="DF339" s="174">
        <f>nirvana1_phantom_1P02G!AY32</f>
        <v>0</v>
      </c>
      <c r="DG339" s="174">
        <f>nirvana1_phantom_1P02G!AZ32</f>
        <v>0</v>
      </c>
      <c r="DH339" s="174">
        <f>nirvana1_phantom_1P02G!BA32</f>
        <v>0</v>
      </c>
      <c r="DI339" s="174">
        <f>nirvana1_phantom_1P02G!BB32</f>
        <v>0</v>
      </c>
      <c r="DJ339" s="174">
        <f>nirvana1_phantom_1P02G!BC32</f>
        <v>0</v>
      </c>
      <c r="DK339" s="174">
        <f>nirvana1_phantom_1P02G!BD32</f>
        <v>0</v>
      </c>
      <c r="DL339" s="174">
        <f>nirvana1_phantom_1P02G!BE32</f>
        <v>0</v>
      </c>
      <c r="DM339" s="174">
        <f>nirvana1_phantom_1P02G!BF32</f>
        <v>0</v>
      </c>
    </row>
    <row r="340" spans="2:117" ht="45">
      <c r="B340" s="852"/>
      <c r="C340" s="179"/>
      <c r="D340" s="178">
        <f t="shared" si="20"/>
        <v>31</v>
      </c>
      <c r="E340" s="179">
        <v>0</v>
      </c>
      <c r="F340" s="179">
        <v>32</v>
      </c>
      <c r="G340" s="179"/>
      <c r="H340" s="179"/>
      <c r="I340" s="178" t="s">
        <v>2196</v>
      </c>
      <c r="J340" s="180" t="s">
        <v>2197</v>
      </c>
      <c r="K340" s="181"/>
      <c r="L340" s="181"/>
      <c r="M340" s="178"/>
      <c r="N340" s="178"/>
      <c r="O340" s="213" t="s">
        <v>2190</v>
      </c>
      <c r="P340" s="179"/>
      <c r="Q340" s="179"/>
      <c r="R340" s="373" t="s">
        <v>1697</v>
      </c>
      <c r="S340" s="182" t="s">
        <v>2198</v>
      </c>
      <c r="T340" s="209" t="s">
        <v>2192</v>
      </c>
      <c r="U340" s="331"/>
      <c r="V340" s="159" t="str">
        <f>nirvana1_phantom_1P02G!E16</f>
        <v>32'h07FF0F03</v>
      </c>
      <c r="W340" s="159" t="str">
        <f>nirvana1_phantom_1P02G!F16</f>
        <v>32'h07FF0F03</v>
      </c>
      <c r="X340" s="159" t="str">
        <f>nirvana1_phantom_1P02G!G16</f>
        <v>32'h07FF0F03</v>
      </c>
      <c r="Y340" s="159" t="str">
        <f>nirvana1_phantom_1P02G!I16</f>
        <v>32'h07FF0F72</v>
      </c>
      <c r="Z340" s="159" t="str">
        <f>nirvana1_phantom_1P02G!J16</f>
        <v>32'h07FF0F72</v>
      </c>
      <c r="AA340" s="159" t="str">
        <f>nirvana1_phantom_1P02G!K16</f>
        <v>32'h07FF0F72</v>
      </c>
      <c r="AB340" s="159" t="str">
        <f>nirvana1_phantom_1P02G!M16</f>
        <v>32'h07FF0FF3</v>
      </c>
      <c r="AC340" s="159" t="str">
        <f>nirvana1_phantom_1P02G!N16</f>
        <v>32'h07FF0FF3</v>
      </c>
      <c r="AD340" s="159" t="str">
        <f>nirvana1_phantom_1P02G!O16</f>
        <v>32'h07FF0FF3</v>
      </c>
      <c r="AE340" s="159" t="str">
        <f>nirvana1_phantom_1P02G!Q16</f>
        <v>32'h07FF0FF2</v>
      </c>
      <c r="AF340" s="159" t="str">
        <f>nirvana1_phantom_1P02G!R16</f>
        <v>32'h07FF0FF2</v>
      </c>
      <c r="AG340" s="159" t="str">
        <f>nirvana1_phantom_1P02G!S16</f>
        <v>32'h07FF0FF2</v>
      </c>
      <c r="AH340" s="159" t="str">
        <f>nirvana1_phantom_1P02G!T16</f>
        <v>32'h07FF0FF2</v>
      </c>
      <c r="AI340" s="159" t="str">
        <f>nirvana1_phantom_1P02G!U16</f>
        <v>32'h07FD0FF3</v>
      </c>
      <c r="AJ340" s="159" t="str">
        <f>nirvana1_phantom_1P02G!V16</f>
        <v>32'h07FD0FF3</v>
      </c>
      <c r="AK340" s="159" t="str">
        <f>nirvana1_phantom_1P02G!X16</f>
        <v>32'h07FD0FF2</v>
      </c>
      <c r="AL340" s="159" t="str">
        <f>nirvana1_phantom_1P02G!Y16</f>
        <v>32'h07FD0FF2</v>
      </c>
      <c r="AM340" s="159" t="str">
        <f>nirvana1_phantom_1P02G!AA16</f>
        <v>32'h07FF0FF3</v>
      </c>
      <c r="AN340" s="159" t="str">
        <f>nirvana1_phantom_1P02G!AB16</f>
        <v>32'h07FE0FF3</v>
      </c>
      <c r="AO340" s="159" t="str">
        <f>nirvana1_phantom_1P02G!AC16</f>
        <v>32'h07FE0FF3</v>
      </c>
      <c r="AP340" s="159" t="str">
        <f>nirvana1_phantom_1P02G!AD16</f>
        <v>32'h07FE0FF3</v>
      </c>
      <c r="AQ340" s="159" t="str">
        <f>nirvana1_phantom_1P02G!AE16</f>
        <v>32'h07FE0FF3</v>
      </c>
      <c r="AR340" s="159" t="str">
        <f>nirvana1_phantom_1P02G!AG16</f>
        <v>32'h07FF0FF3</v>
      </c>
      <c r="AS340" s="159" t="str">
        <f>nirvana1_phantom_1P02G!AH16</f>
        <v>32'h07FF0FF3</v>
      </c>
      <c r="AT340" s="174" t="str">
        <f>nirvana1_phantom_1P02G!AI16</f>
        <v>32'h07FF0FF3</v>
      </c>
      <c r="AU340" s="174" t="str">
        <f>nirvana1_phantom_1P02G!AJ16</f>
        <v>32'h07FF0FF3</v>
      </c>
      <c r="AV340" s="174" t="str">
        <f>nirvana1_phantom_1P02G!AK16</f>
        <v>32'h07FF0FF2</v>
      </c>
      <c r="AW340" s="174" t="str">
        <f>nirvana1_phantom_1P02G!AL16</f>
        <v>32'h07FF0FF2</v>
      </c>
      <c r="AX340" s="174" t="str">
        <f>nirvana1_phantom_1P02G!AM16</f>
        <v>32'h07FF0FF2</v>
      </c>
      <c r="AY340" s="174" t="str">
        <f>nirvana1_phantom_1P02G!AN16</f>
        <v>32'h07FF0FF2</v>
      </c>
      <c r="AZ340" s="174">
        <f>nirvana1_phantom_1P02G!AO16</f>
        <v>0</v>
      </c>
      <c r="BA340" s="174">
        <f>nirvana1_phantom_1P02G!AP16</f>
        <v>0</v>
      </c>
      <c r="BB340" s="174">
        <f>nirvana1_phantom_1P02G!AQ16</f>
        <v>0</v>
      </c>
      <c r="BC340" s="174">
        <f>nirvana1_phantom_1P02G!AR16</f>
        <v>0</v>
      </c>
      <c r="BD340" s="174">
        <f>nirvana1_phantom_1P02G!AS16</f>
        <v>0</v>
      </c>
      <c r="BE340" s="174">
        <f>nirvana1_phantom_1P02G!AT16</f>
        <v>0</v>
      </c>
      <c r="BF340" s="174">
        <f>nirvana1_phantom_1P02G!AU16</f>
        <v>0</v>
      </c>
      <c r="BG340" s="174">
        <f>nirvana1_phantom_1P02G!AV16</f>
        <v>0</v>
      </c>
      <c r="BH340" s="174">
        <f>nirvana1_phantom_1P02G!AW16</f>
        <v>0</v>
      </c>
      <c r="BI340" s="174">
        <f>nirvana1_phantom_1P02G!AX16</f>
        <v>0</v>
      </c>
      <c r="BJ340" s="174">
        <f>nirvana1_phantom_1P02G!AY16</f>
        <v>0</v>
      </c>
      <c r="BK340" s="174">
        <f>nirvana1_phantom_1P02G!AZ16</f>
        <v>0</v>
      </c>
      <c r="BL340" s="174">
        <f>nirvana1_phantom_1P02G!BA16</f>
        <v>0</v>
      </c>
      <c r="BM340" s="174">
        <f>nirvana1_phantom_1P02G!BB16</f>
        <v>0</v>
      </c>
      <c r="BN340" s="174">
        <f>nirvana1_phantom_1P02G!BC16</f>
        <v>0</v>
      </c>
      <c r="BO340" s="174">
        <f>nirvana1_phantom_1P02G!BD16</f>
        <v>0</v>
      </c>
      <c r="BP340" s="174">
        <f>nirvana1_phantom_1P02G!BE16</f>
        <v>0</v>
      </c>
      <c r="BQ340" s="174">
        <f>nirvana1_phantom_1P02G!BF16</f>
        <v>0</v>
      </c>
      <c r="BR340" s="159">
        <f>nirvana1_phantom_1P02G!E33</f>
        <v>0</v>
      </c>
      <c r="BS340" s="159">
        <f>nirvana1_phantom_1P02G!F33</f>
        <v>0</v>
      </c>
      <c r="BT340" s="159">
        <f>nirvana1_phantom_1P02G!G33</f>
        <v>0</v>
      </c>
      <c r="BU340" s="159">
        <f>nirvana1_phantom_1P02G!I33</f>
        <v>0</v>
      </c>
      <c r="BV340" s="159">
        <f>nirvana1_phantom_1P02G!J33</f>
        <v>0</v>
      </c>
      <c r="BW340" s="159">
        <f>nirvana1_phantom_1P02G!K33</f>
        <v>0</v>
      </c>
      <c r="BX340" s="159">
        <f>nirvana1_phantom_1P02G!M33</f>
        <v>0</v>
      </c>
      <c r="BY340" s="159">
        <f>nirvana1_phantom_1P02G!N33</f>
        <v>0</v>
      </c>
      <c r="BZ340" s="159">
        <f>nirvana1_phantom_1P02G!O33</f>
        <v>0</v>
      </c>
      <c r="CA340" s="159">
        <f>nirvana1_phantom_1P02G!Q33</f>
        <v>0</v>
      </c>
      <c r="CB340" s="159">
        <f>nirvana1_phantom_1P02G!R33</f>
        <v>0</v>
      </c>
      <c r="CC340" s="159">
        <f>nirvana1_phantom_1P02G!S33</f>
        <v>0</v>
      </c>
      <c r="CD340" s="159">
        <f>nirvana1_phantom_1P02G!T33</f>
        <v>0</v>
      </c>
      <c r="CE340" s="159">
        <f>nirvana1_phantom_1P02G!U33</f>
        <v>0</v>
      </c>
      <c r="CF340" s="159">
        <f>nirvana1_phantom_1P02G!V33</f>
        <v>0</v>
      </c>
      <c r="CG340" s="159">
        <f>nirvana1_phantom_1P02G!X33</f>
        <v>0</v>
      </c>
      <c r="CH340" s="159">
        <f>nirvana1_phantom_1P02G!Y33</f>
        <v>0</v>
      </c>
      <c r="CI340" s="159">
        <f>nirvana1_phantom_1P02G!AA33</f>
        <v>0</v>
      </c>
      <c r="CJ340" s="159">
        <f>nirvana1_phantom_1P02G!AB33</f>
        <v>0</v>
      </c>
      <c r="CK340" s="159">
        <f>nirvana1_phantom_1P02G!AC33</f>
        <v>0</v>
      </c>
      <c r="CL340" s="159">
        <f>nirvana1_phantom_1P02G!AD33</f>
        <v>0</v>
      </c>
      <c r="CM340" s="159">
        <f>nirvana1_phantom_1P02G!AE33</f>
        <v>0</v>
      </c>
      <c r="CN340" s="159">
        <f>nirvana1_phantom_1P02G!AG33</f>
        <v>0</v>
      </c>
      <c r="CO340" s="159">
        <f>nirvana1_phantom_1P02G!AH33</f>
        <v>0</v>
      </c>
      <c r="CP340" s="174">
        <f>nirvana1_phantom_1P02G!AI33</f>
        <v>0</v>
      </c>
      <c r="CQ340" s="174">
        <f>nirvana1_phantom_1P02G!AJ33</f>
        <v>0</v>
      </c>
      <c r="CR340" s="174">
        <f>nirvana1_phantom_1P02G!AK33</f>
        <v>0</v>
      </c>
      <c r="CS340" s="174">
        <f>nirvana1_phantom_1P02G!AL33</f>
        <v>0</v>
      </c>
      <c r="CT340" s="174">
        <f>nirvana1_phantom_1P02G!AM33</f>
        <v>0</v>
      </c>
      <c r="CU340" s="174">
        <f>nirvana1_phantom_1P02G!AN33</f>
        <v>0</v>
      </c>
      <c r="CV340" s="174">
        <f>nirvana1_phantom_1P02G!AO33</f>
        <v>0</v>
      </c>
      <c r="CW340" s="174">
        <f>nirvana1_phantom_1P02G!AP33</f>
        <v>0</v>
      </c>
      <c r="CX340" s="174">
        <f>nirvana1_phantom_1P02G!AQ33</f>
        <v>0</v>
      </c>
      <c r="CY340" s="174">
        <f>nirvana1_phantom_1P02G!AR33</f>
        <v>0</v>
      </c>
      <c r="CZ340" s="174">
        <f>nirvana1_phantom_1P02G!AS33</f>
        <v>0</v>
      </c>
      <c r="DA340" s="174">
        <f>nirvana1_phantom_1P02G!AT33</f>
        <v>0</v>
      </c>
      <c r="DB340" s="174">
        <f>nirvana1_phantom_1P02G!AU33</f>
        <v>0</v>
      </c>
      <c r="DC340" s="174">
        <f>nirvana1_phantom_1P02G!AV33</f>
        <v>0</v>
      </c>
      <c r="DD340" s="174">
        <f>nirvana1_phantom_1P02G!AW33</f>
        <v>0</v>
      </c>
      <c r="DE340" s="174">
        <f>nirvana1_phantom_1P02G!AX33</f>
        <v>0</v>
      </c>
      <c r="DF340" s="174">
        <f>nirvana1_phantom_1P02G!AY33</f>
        <v>0</v>
      </c>
      <c r="DG340" s="174">
        <f>nirvana1_phantom_1P02G!AZ33</f>
        <v>0</v>
      </c>
      <c r="DH340" s="174">
        <f>nirvana1_phantom_1P02G!BA33</f>
        <v>0</v>
      </c>
      <c r="DI340" s="174">
        <f>nirvana1_phantom_1P02G!BB33</f>
        <v>0</v>
      </c>
      <c r="DJ340" s="174">
        <f>nirvana1_phantom_1P02G!BC33</f>
        <v>0</v>
      </c>
      <c r="DK340" s="174">
        <f>nirvana1_phantom_1P02G!BD33</f>
        <v>0</v>
      </c>
      <c r="DL340" s="174">
        <f>nirvana1_phantom_1P02G!BE33</f>
        <v>0</v>
      </c>
      <c r="DM340" s="174">
        <f>nirvana1_phantom_1P02G!BF33</f>
        <v>0</v>
      </c>
    </row>
    <row r="341" spans="2:117">
      <c r="B341" s="852"/>
      <c r="C341" s="179"/>
      <c r="D341" s="178">
        <f t="shared" si="20"/>
        <v>127</v>
      </c>
      <c r="E341" s="179">
        <f>D340+1</f>
        <v>32</v>
      </c>
      <c r="F341" s="179">
        <v>96</v>
      </c>
      <c r="G341" s="179"/>
      <c r="H341" s="179"/>
      <c r="I341" s="178" t="s">
        <v>245</v>
      </c>
      <c r="J341" s="180" t="s">
        <v>2197</v>
      </c>
      <c r="K341" s="181"/>
      <c r="L341" s="181"/>
      <c r="M341" s="178"/>
      <c r="N341" s="178"/>
      <c r="O341" s="213"/>
      <c r="P341" s="179"/>
      <c r="Q341" s="179"/>
      <c r="R341" s="213"/>
      <c r="S341" s="182"/>
      <c r="T341" s="209" t="s">
        <v>2192</v>
      </c>
      <c r="U341" s="331"/>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76"/>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59"/>
      <c r="BS341" s="159"/>
      <c r="BT341" s="159"/>
      <c r="BU341" s="159"/>
      <c r="BV341" s="159"/>
      <c r="BW341" s="159"/>
      <c r="BX341" s="159"/>
      <c r="BY341" s="159"/>
      <c r="BZ341" s="159"/>
      <c r="CA341" s="159"/>
      <c r="CB341" s="159"/>
      <c r="CC341" s="159"/>
      <c r="CD341" s="159"/>
      <c r="CE341" s="159"/>
      <c r="CF341" s="159"/>
      <c r="CG341" s="159"/>
      <c r="CH341" s="159"/>
      <c r="CI341" s="159"/>
      <c r="CJ341" s="159"/>
      <c r="CK341" s="159"/>
      <c r="CL341" s="159"/>
      <c r="CM341" s="159"/>
      <c r="CN341" s="159"/>
      <c r="CO341" s="159"/>
      <c r="CP341" s="174"/>
      <c r="CQ341" s="174"/>
      <c r="CR341" s="174"/>
      <c r="CS341" s="174"/>
      <c r="CT341" s="174"/>
      <c r="CU341" s="174"/>
      <c r="CV341" s="174"/>
      <c r="CW341" s="174"/>
      <c r="CX341" s="174"/>
      <c r="CY341" s="174"/>
      <c r="CZ341" s="174"/>
      <c r="DA341" s="174"/>
      <c r="DB341" s="174"/>
      <c r="DC341" s="174"/>
      <c r="DD341" s="174"/>
      <c r="DE341" s="174"/>
      <c r="DF341" s="174"/>
      <c r="DG341" s="174"/>
      <c r="DH341" s="174"/>
      <c r="DI341" s="174"/>
      <c r="DJ341" s="174"/>
      <c r="DK341" s="174"/>
      <c r="DL341" s="174"/>
      <c r="DM341" s="174"/>
    </row>
    <row r="342" spans="2:117">
      <c r="B342" s="852"/>
      <c r="C342" s="179"/>
      <c r="D342" s="179">
        <f t="shared" si="20"/>
        <v>31</v>
      </c>
      <c r="E342" s="179">
        <v>0</v>
      </c>
      <c r="F342" s="179">
        <v>32</v>
      </c>
      <c r="G342" s="179"/>
      <c r="H342" s="179"/>
      <c r="I342" s="178" t="s">
        <v>2199</v>
      </c>
      <c r="J342" s="179" t="s">
        <v>2200</v>
      </c>
      <c r="K342" s="179"/>
      <c r="L342" s="179"/>
      <c r="M342" s="182" t="s">
        <v>2201</v>
      </c>
      <c r="N342" s="179"/>
      <c r="O342" s="213" t="s">
        <v>1635</v>
      </c>
      <c r="P342" s="179"/>
      <c r="Q342" s="179"/>
      <c r="R342" s="383"/>
      <c r="S342" s="842" t="s">
        <v>2202</v>
      </c>
      <c r="T342" s="209" t="s">
        <v>2192</v>
      </c>
      <c r="U342" s="331" t="s">
        <v>1635</v>
      </c>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76"/>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59"/>
      <c r="BS342" s="159"/>
      <c r="BT342" s="159"/>
      <c r="BU342" s="159"/>
      <c r="BV342" s="159"/>
      <c r="BW342" s="159"/>
      <c r="BX342" s="159"/>
      <c r="BY342" s="159"/>
      <c r="BZ342" s="159"/>
      <c r="CA342" s="159"/>
      <c r="CB342" s="159"/>
      <c r="CC342" s="159"/>
      <c r="CD342" s="159"/>
      <c r="CE342" s="159"/>
      <c r="CF342" s="159"/>
      <c r="CG342" s="159"/>
      <c r="CH342" s="159"/>
      <c r="CI342" s="159"/>
      <c r="CJ342" s="159"/>
      <c r="CK342" s="159"/>
      <c r="CL342" s="159"/>
      <c r="CM342" s="159"/>
      <c r="CN342" s="159"/>
      <c r="CO342" s="159"/>
      <c r="CP342" s="174"/>
      <c r="CQ342" s="174"/>
      <c r="CR342" s="174"/>
      <c r="CS342" s="174"/>
      <c r="CT342" s="174"/>
      <c r="CU342" s="174"/>
      <c r="CV342" s="174"/>
      <c r="CW342" s="174"/>
      <c r="CX342" s="174"/>
      <c r="CY342" s="174"/>
      <c r="CZ342" s="174"/>
      <c r="DA342" s="174"/>
      <c r="DB342" s="174"/>
      <c r="DC342" s="174"/>
      <c r="DD342" s="174"/>
      <c r="DE342" s="174"/>
      <c r="DF342" s="174"/>
      <c r="DG342" s="174"/>
      <c r="DH342" s="174"/>
      <c r="DI342" s="174"/>
      <c r="DJ342" s="174"/>
      <c r="DK342" s="174"/>
      <c r="DL342" s="174"/>
      <c r="DM342" s="174"/>
    </row>
    <row r="343" spans="2:117">
      <c r="B343" s="852"/>
      <c r="C343" s="179"/>
      <c r="D343" s="179">
        <f t="shared" si="20"/>
        <v>63</v>
      </c>
      <c r="E343" s="179">
        <f t="shared" ref="E343:E348" si="23">D342+1</f>
        <v>32</v>
      </c>
      <c r="F343" s="179">
        <v>32</v>
      </c>
      <c r="G343" s="179"/>
      <c r="H343" s="179"/>
      <c r="I343" s="178" t="s">
        <v>2203</v>
      </c>
      <c r="J343" s="179" t="s">
        <v>2200</v>
      </c>
      <c r="K343" s="179"/>
      <c r="L343" s="179"/>
      <c r="M343" s="182" t="s">
        <v>2204</v>
      </c>
      <c r="N343" s="179"/>
      <c r="O343" s="213" t="s">
        <v>1635</v>
      </c>
      <c r="P343" s="179"/>
      <c r="Q343" s="179"/>
      <c r="R343" s="383"/>
      <c r="S343" s="843"/>
      <c r="T343" s="209" t="s">
        <v>2192</v>
      </c>
      <c r="U343" s="331" t="s">
        <v>1635</v>
      </c>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76"/>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59"/>
      <c r="BS343" s="159"/>
      <c r="BT343" s="159"/>
      <c r="BU343" s="159"/>
      <c r="BV343" s="159"/>
      <c r="BW343" s="159"/>
      <c r="BX343" s="159"/>
      <c r="BY343" s="159"/>
      <c r="BZ343" s="159"/>
      <c r="CA343" s="159"/>
      <c r="CB343" s="159"/>
      <c r="CC343" s="159"/>
      <c r="CD343" s="159"/>
      <c r="CE343" s="159"/>
      <c r="CF343" s="159"/>
      <c r="CG343" s="159"/>
      <c r="CH343" s="159"/>
      <c r="CI343" s="159"/>
      <c r="CJ343" s="159"/>
      <c r="CK343" s="159"/>
      <c r="CL343" s="159"/>
      <c r="CM343" s="159"/>
      <c r="CN343" s="159"/>
      <c r="CO343" s="159"/>
      <c r="CP343" s="174"/>
      <c r="CQ343" s="174"/>
      <c r="CR343" s="174"/>
      <c r="CS343" s="174"/>
      <c r="CT343" s="174"/>
      <c r="CU343" s="174"/>
      <c r="CV343" s="174"/>
      <c r="CW343" s="174"/>
      <c r="CX343" s="174"/>
      <c r="CY343" s="174"/>
      <c r="CZ343" s="174"/>
      <c r="DA343" s="174"/>
      <c r="DB343" s="174"/>
      <c r="DC343" s="174"/>
      <c r="DD343" s="174"/>
      <c r="DE343" s="174"/>
      <c r="DF343" s="174"/>
      <c r="DG343" s="174"/>
      <c r="DH343" s="174"/>
      <c r="DI343" s="174"/>
      <c r="DJ343" s="174"/>
      <c r="DK343" s="174"/>
      <c r="DL343" s="174"/>
      <c r="DM343" s="174"/>
    </row>
    <row r="344" spans="2:117">
      <c r="B344" s="852"/>
      <c r="C344" s="179"/>
      <c r="D344" s="179">
        <f t="shared" si="20"/>
        <v>95</v>
      </c>
      <c r="E344" s="179">
        <f t="shared" si="23"/>
        <v>64</v>
      </c>
      <c r="F344" s="179">
        <v>32</v>
      </c>
      <c r="G344" s="179"/>
      <c r="H344" s="179"/>
      <c r="I344" s="178" t="s">
        <v>2205</v>
      </c>
      <c r="J344" s="179" t="s">
        <v>2200</v>
      </c>
      <c r="K344" s="179"/>
      <c r="L344" s="179"/>
      <c r="M344" s="182" t="s">
        <v>2206</v>
      </c>
      <c r="N344" s="179"/>
      <c r="O344" s="213" t="s">
        <v>1635</v>
      </c>
      <c r="P344" s="179"/>
      <c r="Q344" s="179"/>
      <c r="R344" s="383"/>
      <c r="S344" s="843"/>
      <c r="T344" s="209" t="s">
        <v>2192</v>
      </c>
      <c r="U344" s="331" t="s">
        <v>1635</v>
      </c>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76"/>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59"/>
      <c r="BS344" s="159"/>
      <c r="BT344" s="159"/>
      <c r="BU344" s="159"/>
      <c r="BV344" s="159"/>
      <c r="BW344" s="159"/>
      <c r="BX344" s="159"/>
      <c r="BY344" s="159"/>
      <c r="BZ344" s="159"/>
      <c r="CA344" s="159"/>
      <c r="CB344" s="159"/>
      <c r="CC344" s="159"/>
      <c r="CD344" s="159"/>
      <c r="CE344" s="159"/>
      <c r="CF344" s="159"/>
      <c r="CG344" s="159"/>
      <c r="CH344" s="159"/>
      <c r="CI344" s="159"/>
      <c r="CJ344" s="159"/>
      <c r="CK344" s="159"/>
      <c r="CL344" s="159"/>
      <c r="CM344" s="159"/>
      <c r="CN344" s="159"/>
      <c r="CO344" s="159"/>
      <c r="CP344" s="174"/>
      <c r="CQ344" s="174"/>
      <c r="CR344" s="174"/>
      <c r="CS344" s="174"/>
      <c r="CT344" s="174"/>
      <c r="CU344" s="174"/>
      <c r="CV344" s="174"/>
      <c r="CW344" s="174"/>
      <c r="CX344" s="174"/>
      <c r="CY344" s="174"/>
      <c r="CZ344" s="174"/>
      <c r="DA344" s="174"/>
      <c r="DB344" s="174"/>
      <c r="DC344" s="174"/>
      <c r="DD344" s="174"/>
      <c r="DE344" s="174"/>
      <c r="DF344" s="174"/>
      <c r="DG344" s="174"/>
      <c r="DH344" s="174"/>
      <c r="DI344" s="174"/>
      <c r="DJ344" s="174"/>
      <c r="DK344" s="174"/>
      <c r="DL344" s="174"/>
      <c r="DM344" s="174"/>
    </row>
    <row r="345" spans="2:117">
      <c r="B345" s="852"/>
      <c r="C345" s="179"/>
      <c r="D345" s="179">
        <f t="shared" si="20"/>
        <v>127</v>
      </c>
      <c r="E345" s="179">
        <f t="shared" si="23"/>
        <v>96</v>
      </c>
      <c r="F345" s="179">
        <v>32</v>
      </c>
      <c r="G345" s="179"/>
      <c r="H345" s="179"/>
      <c r="I345" s="178" t="s">
        <v>2207</v>
      </c>
      <c r="J345" s="179" t="s">
        <v>2200</v>
      </c>
      <c r="K345" s="179"/>
      <c r="L345" s="179"/>
      <c r="M345" s="182" t="s">
        <v>2208</v>
      </c>
      <c r="N345" s="179"/>
      <c r="O345" s="213" t="s">
        <v>1635</v>
      </c>
      <c r="P345" s="179"/>
      <c r="Q345" s="179"/>
      <c r="R345" s="383"/>
      <c r="S345" s="843"/>
      <c r="T345" s="209" t="s">
        <v>2192</v>
      </c>
      <c r="U345" s="331" t="s">
        <v>1635</v>
      </c>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76"/>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59"/>
      <c r="BS345" s="159"/>
      <c r="BT345" s="159"/>
      <c r="BU345" s="159"/>
      <c r="BV345" s="159"/>
      <c r="BW345" s="159"/>
      <c r="BX345" s="159"/>
      <c r="BY345" s="159"/>
      <c r="BZ345" s="159"/>
      <c r="CA345" s="159"/>
      <c r="CB345" s="159"/>
      <c r="CC345" s="159"/>
      <c r="CD345" s="159"/>
      <c r="CE345" s="159"/>
      <c r="CF345" s="159"/>
      <c r="CG345" s="159"/>
      <c r="CH345" s="159"/>
      <c r="CI345" s="159"/>
      <c r="CJ345" s="159"/>
      <c r="CK345" s="159"/>
      <c r="CL345" s="159"/>
      <c r="CM345" s="159"/>
      <c r="CN345" s="159"/>
      <c r="CO345" s="159"/>
      <c r="CP345" s="174"/>
      <c r="CQ345" s="174"/>
      <c r="CR345" s="174"/>
      <c r="CS345" s="174"/>
      <c r="CT345" s="174"/>
      <c r="CU345" s="174"/>
      <c r="CV345" s="174"/>
      <c r="CW345" s="174"/>
      <c r="CX345" s="174"/>
      <c r="CY345" s="174"/>
      <c r="CZ345" s="174"/>
      <c r="DA345" s="174"/>
      <c r="DB345" s="174"/>
      <c r="DC345" s="174"/>
      <c r="DD345" s="174"/>
      <c r="DE345" s="174"/>
      <c r="DF345" s="174"/>
      <c r="DG345" s="174"/>
      <c r="DH345" s="174"/>
      <c r="DI345" s="174"/>
      <c r="DJ345" s="174"/>
      <c r="DK345" s="174"/>
      <c r="DL345" s="174"/>
      <c r="DM345" s="174"/>
    </row>
    <row r="346" spans="2:117">
      <c r="B346" s="852"/>
      <c r="C346" s="179"/>
      <c r="D346" s="179">
        <f t="shared" si="20"/>
        <v>31</v>
      </c>
      <c r="E346" s="179">
        <v>0</v>
      </c>
      <c r="F346" s="179">
        <v>32</v>
      </c>
      <c r="G346" s="179"/>
      <c r="H346" s="179"/>
      <c r="I346" s="178" t="s">
        <v>2209</v>
      </c>
      <c r="J346" s="179" t="s">
        <v>2210</v>
      </c>
      <c r="K346" s="179"/>
      <c r="L346" s="179"/>
      <c r="M346" s="182" t="s">
        <v>2211</v>
      </c>
      <c r="N346" s="179"/>
      <c r="O346" s="213" t="s">
        <v>1635</v>
      </c>
      <c r="P346" s="179"/>
      <c r="Q346" s="179"/>
      <c r="R346" s="383"/>
      <c r="S346" s="843"/>
      <c r="T346" s="209" t="s">
        <v>2192</v>
      </c>
      <c r="U346" s="331" t="s">
        <v>1635</v>
      </c>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76"/>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59"/>
      <c r="BS346" s="159"/>
      <c r="BT346" s="159"/>
      <c r="BU346" s="159"/>
      <c r="BV346" s="159"/>
      <c r="BW346" s="159"/>
      <c r="BX346" s="159"/>
      <c r="BY346" s="159"/>
      <c r="BZ346" s="159"/>
      <c r="CA346" s="159"/>
      <c r="CB346" s="159"/>
      <c r="CC346" s="159"/>
      <c r="CD346" s="159"/>
      <c r="CE346" s="159"/>
      <c r="CF346" s="159"/>
      <c r="CG346" s="159"/>
      <c r="CH346" s="159"/>
      <c r="CI346" s="159"/>
      <c r="CJ346" s="159"/>
      <c r="CK346" s="159"/>
      <c r="CL346" s="159"/>
      <c r="CM346" s="159"/>
      <c r="CN346" s="159"/>
      <c r="CO346" s="159"/>
      <c r="CP346" s="174"/>
      <c r="CQ346" s="174"/>
      <c r="CR346" s="174"/>
      <c r="CS346" s="174"/>
      <c r="CT346" s="174"/>
      <c r="CU346" s="174"/>
      <c r="CV346" s="174"/>
      <c r="CW346" s="174"/>
      <c r="CX346" s="174"/>
      <c r="CY346" s="174"/>
      <c r="CZ346" s="174"/>
      <c r="DA346" s="174"/>
      <c r="DB346" s="174"/>
      <c r="DC346" s="174"/>
      <c r="DD346" s="174"/>
      <c r="DE346" s="174"/>
      <c r="DF346" s="174"/>
      <c r="DG346" s="174"/>
      <c r="DH346" s="174"/>
      <c r="DI346" s="174"/>
      <c r="DJ346" s="174"/>
      <c r="DK346" s="174"/>
      <c r="DL346" s="174"/>
      <c r="DM346" s="174"/>
    </row>
    <row r="347" spans="2:117">
      <c r="B347" s="852"/>
      <c r="C347" s="179"/>
      <c r="D347" s="179">
        <f t="shared" si="20"/>
        <v>63</v>
      </c>
      <c r="E347" s="179">
        <f>D346+1</f>
        <v>32</v>
      </c>
      <c r="F347" s="179">
        <v>32</v>
      </c>
      <c r="G347" s="179"/>
      <c r="H347" s="179"/>
      <c r="I347" s="178" t="s">
        <v>2212</v>
      </c>
      <c r="J347" s="179" t="s">
        <v>2210</v>
      </c>
      <c r="K347" s="179"/>
      <c r="L347" s="179"/>
      <c r="M347" s="182" t="s">
        <v>2213</v>
      </c>
      <c r="N347" s="179"/>
      <c r="O347" s="213" t="s">
        <v>1635</v>
      </c>
      <c r="P347" s="179"/>
      <c r="Q347" s="179"/>
      <c r="R347" s="383"/>
      <c r="S347" s="843"/>
      <c r="T347" s="209" t="s">
        <v>2192</v>
      </c>
      <c r="U347" s="331" t="s">
        <v>1635</v>
      </c>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76"/>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59"/>
      <c r="BS347" s="159"/>
      <c r="BT347" s="159"/>
      <c r="BU347" s="159"/>
      <c r="BV347" s="159"/>
      <c r="BW347" s="159"/>
      <c r="BX347" s="159"/>
      <c r="BY347" s="159"/>
      <c r="BZ347" s="159"/>
      <c r="CA347" s="159"/>
      <c r="CB347" s="159"/>
      <c r="CC347" s="159"/>
      <c r="CD347" s="159"/>
      <c r="CE347" s="159"/>
      <c r="CF347" s="159"/>
      <c r="CG347" s="159"/>
      <c r="CH347" s="159"/>
      <c r="CI347" s="159"/>
      <c r="CJ347" s="159"/>
      <c r="CK347" s="159"/>
      <c r="CL347" s="159"/>
      <c r="CM347" s="159"/>
      <c r="CN347" s="159"/>
      <c r="CO347" s="159"/>
      <c r="CP347" s="174"/>
      <c r="CQ347" s="174"/>
      <c r="CR347" s="174"/>
      <c r="CS347" s="174"/>
      <c r="CT347" s="174"/>
      <c r="CU347" s="174"/>
      <c r="CV347" s="174"/>
      <c r="CW347" s="174"/>
      <c r="CX347" s="174"/>
      <c r="CY347" s="174"/>
      <c r="CZ347" s="174"/>
      <c r="DA347" s="174"/>
      <c r="DB347" s="174"/>
      <c r="DC347" s="174"/>
      <c r="DD347" s="174"/>
      <c r="DE347" s="174"/>
      <c r="DF347" s="174"/>
      <c r="DG347" s="174"/>
      <c r="DH347" s="174"/>
      <c r="DI347" s="174"/>
      <c r="DJ347" s="174"/>
      <c r="DK347" s="174"/>
      <c r="DL347" s="174"/>
      <c r="DM347" s="174"/>
    </row>
    <row r="348" spans="2:117" ht="41.25" customHeight="1">
      <c r="B348" s="852"/>
      <c r="C348" s="178"/>
      <c r="D348" s="179">
        <f t="shared" si="20"/>
        <v>127</v>
      </c>
      <c r="E348" s="179">
        <f t="shared" si="23"/>
        <v>64</v>
      </c>
      <c r="F348" s="178">
        <v>64</v>
      </c>
      <c r="G348" s="178"/>
      <c r="H348" s="179"/>
      <c r="I348" s="178" t="s">
        <v>245</v>
      </c>
      <c r="J348" s="180" t="s">
        <v>2210</v>
      </c>
      <c r="K348" s="181"/>
      <c r="L348" s="181"/>
      <c r="M348" s="182"/>
      <c r="N348" s="178"/>
      <c r="O348" s="213"/>
      <c r="P348" s="179"/>
      <c r="Q348" s="179"/>
      <c r="R348" s="213"/>
      <c r="S348" s="182"/>
      <c r="T348" s="209" t="s">
        <v>2192</v>
      </c>
      <c r="U348" s="331"/>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76"/>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59"/>
      <c r="BS348" s="159"/>
      <c r="BT348" s="159"/>
      <c r="BU348" s="159"/>
      <c r="BV348" s="159"/>
      <c r="BW348" s="159"/>
      <c r="BX348" s="159"/>
      <c r="BY348" s="159"/>
      <c r="BZ348" s="159"/>
      <c r="CA348" s="159"/>
      <c r="CB348" s="159"/>
      <c r="CC348" s="159"/>
      <c r="CD348" s="159"/>
      <c r="CE348" s="159"/>
      <c r="CF348" s="159"/>
      <c r="CG348" s="159"/>
      <c r="CH348" s="159"/>
      <c r="CI348" s="159"/>
      <c r="CJ348" s="159"/>
      <c r="CK348" s="159"/>
      <c r="CL348" s="159"/>
      <c r="CM348" s="159"/>
      <c r="CN348" s="159"/>
      <c r="CO348" s="159"/>
      <c r="CP348" s="174"/>
      <c r="CQ348" s="174"/>
      <c r="CR348" s="174"/>
      <c r="CS348" s="174"/>
      <c r="CT348" s="174"/>
      <c r="CU348" s="174"/>
      <c r="CV348" s="174"/>
      <c r="CW348" s="174"/>
      <c r="CX348" s="174"/>
      <c r="CY348" s="174"/>
      <c r="CZ348" s="174"/>
      <c r="DA348" s="174"/>
      <c r="DB348" s="174"/>
      <c r="DC348" s="174"/>
      <c r="DD348" s="174"/>
      <c r="DE348" s="174"/>
      <c r="DF348" s="174"/>
      <c r="DG348" s="174"/>
      <c r="DH348" s="174"/>
      <c r="DI348" s="174"/>
      <c r="DJ348" s="174"/>
      <c r="DK348" s="174"/>
      <c r="DL348" s="174"/>
      <c r="DM348" s="174"/>
    </row>
    <row r="349" spans="2:117" ht="15.75" customHeight="1">
      <c r="B349" s="863" t="s">
        <v>2214</v>
      </c>
      <c r="C349" s="190"/>
      <c r="D349" s="190">
        <f t="shared" si="20"/>
        <v>127</v>
      </c>
      <c r="E349" s="190">
        <v>0</v>
      </c>
      <c r="F349" s="190">
        <v>128</v>
      </c>
      <c r="G349" s="190"/>
      <c r="H349" s="191"/>
      <c r="I349" s="190" t="s">
        <v>2215</v>
      </c>
      <c r="J349" s="192" t="s">
        <v>2216</v>
      </c>
      <c r="K349" s="193"/>
      <c r="L349" s="193"/>
      <c r="M349" s="190"/>
      <c r="N349" s="190"/>
      <c r="O349" s="191" t="s">
        <v>1592</v>
      </c>
      <c r="P349" s="191" t="s">
        <v>1540</v>
      </c>
      <c r="Q349" s="361"/>
      <c r="R349" s="382"/>
      <c r="S349" s="856" t="s">
        <v>2217</v>
      </c>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76"/>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59"/>
      <c r="BS349" s="159"/>
      <c r="BT349" s="159"/>
      <c r="BU349" s="159"/>
      <c r="BV349" s="159"/>
      <c r="BW349" s="159"/>
      <c r="BX349" s="159"/>
      <c r="BY349" s="159"/>
      <c r="BZ349" s="159"/>
      <c r="CA349" s="159"/>
      <c r="CB349" s="159"/>
      <c r="CC349" s="159"/>
      <c r="CD349" s="159"/>
      <c r="CE349" s="159"/>
      <c r="CF349" s="159"/>
      <c r="CG349" s="159"/>
      <c r="CH349" s="159"/>
      <c r="CI349" s="159"/>
      <c r="CJ349" s="159"/>
      <c r="CK349" s="159"/>
      <c r="CL349" s="159"/>
      <c r="CM349" s="159"/>
      <c r="CN349" s="159"/>
      <c r="CO349" s="159"/>
      <c r="CP349" s="174"/>
      <c r="CQ349" s="174"/>
      <c r="CR349" s="174"/>
      <c r="CS349" s="174"/>
      <c r="CT349" s="174"/>
      <c r="CU349" s="174"/>
      <c r="CV349" s="174"/>
      <c r="CW349" s="174"/>
      <c r="CX349" s="174"/>
      <c r="CY349" s="174"/>
      <c r="CZ349" s="174"/>
      <c r="DA349" s="174"/>
      <c r="DB349" s="174"/>
      <c r="DC349" s="174"/>
      <c r="DD349" s="174"/>
      <c r="DE349" s="174"/>
      <c r="DF349" s="174"/>
      <c r="DG349" s="174"/>
      <c r="DH349" s="174"/>
      <c r="DI349" s="174"/>
      <c r="DJ349" s="174"/>
      <c r="DK349" s="174"/>
      <c r="DL349" s="174"/>
      <c r="DM349" s="174"/>
    </row>
    <row r="350" spans="2:117">
      <c r="B350" s="859"/>
      <c r="C350" s="96"/>
      <c r="D350" s="96">
        <f t="shared" si="20"/>
        <v>127</v>
      </c>
      <c r="E350" s="96">
        <v>0</v>
      </c>
      <c r="F350" s="96">
        <v>128</v>
      </c>
      <c r="G350" s="96"/>
      <c r="H350" s="97"/>
      <c r="I350" s="96" t="s">
        <v>2218</v>
      </c>
      <c r="J350" s="98" t="s">
        <v>2219</v>
      </c>
      <c r="K350" s="99"/>
      <c r="L350" s="99"/>
      <c r="M350" s="96"/>
      <c r="N350" s="96"/>
      <c r="O350" s="97" t="s">
        <v>1592</v>
      </c>
      <c r="P350" s="97" t="s">
        <v>1540</v>
      </c>
      <c r="Q350" s="361"/>
      <c r="R350" s="382"/>
      <c r="S350" s="856"/>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76"/>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59"/>
      <c r="BS350" s="159"/>
      <c r="BT350" s="159"/>
      <c r="BU350" s="159"/>
      <c r="BV350" s="159"/>
      <c r="BW350" s="159"/>
      <c r="BX350" s="159"/>
      <c r="BY350" s="159"/>
      <c r="BZ350" s="159"/>
      <c r="CA350" s="159"/>
      <c r="CB350" s="159"/>
      <c r="CC350" s="159"/>
      <c r="CD350" s="159"/>
      <c r="CE350" s="159"/>
      <c r="CF350" s="159"/>
      <c r="CG350" s="159"/>
      <c r="CH350" s="159"/>
      <c r="CI350" s="159"/>
      <c r="CJ350" s="159"/>
      <c r="CK350" s="159"/>
      <c r="CL350" s="159"/>
      <c r="CM350" s="159"/>
      <c r="CN350" s="159"/>
      <c r="CO350" s="159"/>
      <c r="CP350" s="174"/>
      <c r="CQ350" s="174"/>
      <c r="CR350" s="174"/>
      <c r="CS350" s="174"/>
      <c r="CT350" s="174"/>
      <c r="CU350" s="174"/>
      <c r="CV350" s="174"/>
      <c r="CW350" s="174"/>
      <c r="CX350" s="174"/>
      <c r="CY350" s="174"/>
      <c r="CZ350" s="174"/>
      <c r="DA350" s="174"/>
      <c r="DB350" s="174"/>
      <c r="DC350" s="174"/>
      <c r="DD350" s="174"/>
      <c r="DE350" s="174"/>
      <c r="DF350" s="174"/>
      <c r="DG350" s="174"/>
      <c r="DH350" s="174"/>
      <c r="DI350" s="174"/>
      <c r="DJ350" s="174"/>
      <c r="DK350" s="174"/>
      <c r="DL350" s="174"/>
      <c r="DM350" s="174"/>
    </row>
    <row r="351" spans="2:117">
      <c r="B351" s="859"/>
      <c r="C351" s="96"/>
      <c r="D351" s="96">
        <f t="shared" si="20"/>
        <v>127</v>
      </c>
      <c r="E351" s="96">
        <v>0</v>
      </c>
      <c r="F351" s="96">
        <v>128</v>
      </c>
      <c r="G351" s="96"/>
      <c r="H351" s="97"/>
      <c r="I351" s="96" t="s">
        <v>2220</v>
      </c>
      <c r="J351" s="98" t="s">
        <v>2221</v>
      </c>
      <c r="K351" s="99"/>
      <c r="L351" s="99"/>
      <c r="M351" s="96"/>
      <c r="N351" s="96"/>
      <c r="O351" s="97" t="s">
        <v>1592</v>
      </c>
      <c r="P351" s="97" t="s">
        <v>1540</v>
      </c>
      <c r="Q351" s="361"/>
      <c r="R351" s="382"/>
      <c r="S351" s="856"/>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76"/>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59"/>
      <c r="BS351" s="159"/>
      <c r="BT351" s="159"/>
      <c r="BU351" s="159"/>
      <c r="BV351" s="159"/>
      <c r="BW351" s="159"/>
      <c r="BX351" s="159"/>
      <c r="BY351" s="159"/>
      <c r="BZ351" s="159"/>
      <c r="CA351" s="159"/>
      <c r="CB351" s="159"/>
      <c r="CC351" s="159"/>
      <c r="CD351" s="159"/>
      <c r="CE351" s="159"/>
      <c r="CF351" s="159"/>
      <c r="CG351" s="159"/>
      <c r="CH351" s="159"/>
      <c r="CI351" s="159"/>
      <c r="CJ351" s="159"/>
      <c r="CK351" s="159"/>
      <c r="CL351" s="159"/>
      <c r="CM351" s="159"/>
      <c r="CN351" s="159"/>
      <c r="CO351" s="159"/>
      <c r="CP351" s="174"/>
      <c r="CQ351" s="174"/>
      <c r="CR351" s="174"/>
      <c r="CS351" s="174"/>
      <c r="CT351" s="174"/>
      <c r="CU351" s="174"/>
      <c r="CV351" s="174"/>
      <c r="CW351" s="174"/>
      <c r="CX351" s="174"/>
      <c r="CY351" s="174"/>
      <c r="CZ351" s="174"/>
      <c r="DA351" s="174"/>
      <c r="DB351" s="174"/>
      <c r="DC351" s="174"/>
      <c r="DD351" s="174"/>
      <c r="DE351" s="174"/>
      <c r="DF351" s="174"/>
      <c r="DG351" s="174"/>
      <c r="DH351" s="174"/>
      <c r="DI351" s="174"/>
      <c r="DJ351" s="174"/>
      <c r="DK351" s="174"/>
      <c r="DL351" s="174"/>
      <c r="DM351" s="174"/>
    </row>
    <row r="352" spans="2:117">
      <c r="B352" s="859"/>
      <c r="C352" s="96"/>
      <c r="D352" s="96">
        <f t="shared" si="20"/>
        <v>127</v>
      </c>
      <c r="E352" s="96">
        <v>0</v>
      </c>
      <c r="F352" s="96">
        <v>128</v>
      </c>
      <c r="G352" s="96"/>
      <c r="H352" s="97"/>
      <c r="I352" s="96" t="s">
        <v>2222</v>
      </c>
      <c r="J352" s="100" t="s">
        <v>2223</v>
      </c>
      <c r="K352" s="96"/>
      <c r="L352" s="96"/>
      <c r="M352" s="96"/>
      <c r="N352" s="96"/>
      <c r="O352" s="97" t="s">
        <v>1592</v>
      </c>
      <c r="P352" s="97" t="s">
        <v>1540</v>
      </c>
      <c r="Q352" s="191"/>
      <c r="R352" s="384"/>
      <c r="S352" s="857"/>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76"/>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59"/>
      <c r="BS352" s="159"/>
      <c r="BT352" s="159"/>
      <c r="BU352" s="159"/>
      <c r="BV352" s="159"/>
      <c r="BW352" s="159"/>
      <c r="BX352" s="159"/>
      <c r="BY352" s="159"/>
      <c r="BZ352" s="159"/>
      <c r="CA352" s="159"/>
      <c r="CB352" s="159"/>
      <c r="CC352" s="159"/>
      <c r="CD352" s="159"/>
      <c r="CE352" s="159"/>
      <c r="CF352" s="159"/>
      <c r="CG352" s="159"/>
      <c r="CH352" s="159"/>
      <c r="CI352" s="159"/>
      <c r="CJ352" s="159"/>
      <c r="CK352" s="159"/>
      <c r="CL352" s="159"/>
      <c r="CM352" s="159"/>
      <c r="CN352" s="159"/>
      <c r="CO352" s="159"/>
      <c r="CP352" s="174"/>
      <c r="CQ352" s="174"/>
      <c r="CR352" s="174"/>
      <c r="CS352" s="174"/>
      <c r="CT352" s="174"/>
      <c r="CU352" s="174"/>
      <c r="CV352" s="174"/>
      <c r="CW352" s="174"/>
      <c r="CX352" s="174"/>
      <c r="CY352" s="174"/>
      <c r="CZ352" s="174"/>
      <c r="DA352" s="174"/>
      <c r="DB352" s="174"/>
      <c r="DC352" s="174"/>
      <c r="DD352" s="174"/>
      <c r="DE352" s="174"/>
      <c r="DF352" s="174"/>
      <c r="DG352" s="174"/>
      <c r="DH352" s="174"/>
      <c r="DI352" s="174"/>
      <c r="DJ352" s="174"/>
      <c r="DK352" s="174"/>
      <c r="DL352" s="174"/>
      <c r="DM352" s="174"/>
    </row>
    <row r="353" spans="2:117">
      <c r="B353" s="858" t="s">
        <v>2224</v>
      </c>
      <c r="C353" s="93"/>
      <c r="D353" s="17">
        <v>31</v>
      </c>
      <c r="E353" s="17">
        <v>0</v>
      </c>
      <c r="F353" s="17">
        <v>32</v>
      </c>
      <c r="G353" s="17"/>
      <c r="H353" s="18"/>
      <c r="I353" s="17"/>
      <c r="J353" s="19" t="s">
        <v>2225</v>
      </c>
      <c r="K353" s="20"/>
      <c r="L353" s="20"/>
      <c r="M353" s="17"/>
      <c r="N353" s="17" t="s">
        <v>2226</v>
      </c>
      <c r="O353" s="18"/>
      <c r="P353" s="18"/>
      <c r="Q353" s="18"/>
      <c r="R353" s="373" t="s">
        <v>1707</v>
      </c>
      <c r="S353" s="17"/>
      <c r="T353" s="209" t="s">
        <v>2227</v>
      </c>
      <c r="U353" s="331"/>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76"/>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59"/>
      <c r="BS353" s="159"/>
      <c r="BT353" s="159"/>
      <c r="BU353" s="159"/>
      <c r="BV353" s="159"/>
      <c r="BW353" s="159"/>
      <c r="BX353" s="159"/>
      <c r="BY353" s="159"/>
      <c r="BZ353" s="159"/>
      <c r="CA353" s="159"/>
      <c r="CB353" s="159"/>
      <c r="CC353" s="159"/>
      <c r="CD353" s="159"/>
      <c r="CE353" s="159"/>
      <c r="CF353" s="159"/>
      <c r="CG353" s="159"/>
      <c r="CH353" s="159"/>
      <c r="CI353" s="159"/>
      <c r="CJ353" s="159"/>
      <c r="CK353" s="159"/>
      <c r="CL353" s="159"/>
      <c r="CM353" s="159"/>
      <c r="CN353" s="159"/>
      <c r="CO353" s="159"/>
      <c r="CP353" s="174"/>
      <c r="CQ353" s="174"/>
      <c r="CR353" s="174"/>
      <c r="CS353" s="174"/>
      <c r="CT353" s="174"/>
      <c r="CU353" s="174"/>
      <c r="CV353" s="174"/>
      <c r="CW353" s="174"/>
      <c r="CX353" s="174"/>
      <c r="CY353" s="174"/>
      <c r="CZ353" s="174"/>
      <c r="DA353" s="174"/>
      <c r="DB353" s="174"/>
      <c r="DC353" s="174"/>
      <c r="DD353" s="174"/>
      <c r="DE353" s="174"/>
      <c r="DF353" s="174"/>
      <c r="DG353" s="174"/>
      <c r="DH353" s="174"/>
      <c r="DI353" s="174"/>
      <c r="DJ353" s="174"/>
      <c r="DK353" s="174"/>
      <c r="DL353" s="174"/>
      <c r="DM353" s="174"/>
    </row>
    <row r="354" spans="2:117">
      <c r="B354" s="859"/>
      <c r="C354" s="93"/>
      <c r="D354" s="17">
        <v>47</v>
      </c>
      <c r="E354" s="17">
        <v>32</v>
      </c>
      <c r="F354" s="17">
        <v>16</v>
      </c>
      <c r="G354" s="17"/>
      <c r="H354" s="18"/>
      <c r="I354" s="17"/>
      <c r="J354" s="19" t="s">
        <v>2228</v>
      </c>
      <c r="K354" s="20"/>
      <c r="L354" s="20"/>
      <c r="M354" s="17"/>
      <c r="N354" s="17" t="s">
        <v>2229</v>
      </c>
      <c r="O354" s="18"/>
      <c r="P354" s="18"/>
      <c r="Q354" s="18"/>
      <c r="R354" s="373" t="s">
        <v>1707</v>
      </c>
      <c r="S354" s="17"/>
      <c r="T354" s="209" t="s">
        <v>2227</v>
      </c>
      <c r="U354" s="331"/>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76"/>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59"/>
      <c r="BS354" s="159"/>
      <c r="BT354" s="159"/>
      <c r="BU354" s="159"/>
      <c r="BV354" s="159"/>
      <c r="BW354" s="159"/>
      <c r="BX354" s="159"/>
      <c r="BY354" s="159"/>
      <c r="BZ354" s="159"/>
      <c r="CA354" s="159"/>
      <c r="CB354" s="159"/>
      <c r="CC354" s="159"/>
      <c r="CD354" s="159"/>
      <c r="CE354" s="159"/>
      <c r="CF354" s="159"/>
      <c r="CG354" s="159"/>
      <c r="CH354" s="159"/>
      <c r="CI354" s="159"/>
      <c r="CJ354" s="159"/>
      <c r="CK354" s="159"/>
      <c r="CL354" s="159"/>
      <c r="CM354" s="159"/>
      <c r="CN354" s="159"/>
      <c r="CO354" s="159"/>
      <c r="CP354" s="174"/>
      <c r="CQ354" s="174"/>
      <c r="CR354" s="174"/>
      <c r="CS354" s="174"/>
      <c r="CT354" s="174"/>
      <c r="CU354" s="174"/>
      <c r="CV354" s="174"/>
      <c r="CW354" s="174"/>
      <c r="CX354" s="174"/>
      <c r="CY354" s="174"/>
      <c r="CZ354" s="174"/>
      <c r="DA354" s="174"/>
      <c r="DB354" s="174"/>
      <c r="DC354" s="174"/>
      <c r="DD354" s="174"/>
      <c r="DE354" s="174"/>
      <c r="DF354" s="174"/>
      <c r="DG354" s="174"/>
      <c r="DH354" s="174"/>
      <c r="DI354" s="174"/>
      <c r="DJ354" s="174"/>
      <c r="DK354" s="174"/>
      <c r="DL354" s="174"/>
      <c r="DM354" s="174"/>
    </row>
    <row r="355" spans="2:117">
      <c r="B355" s="859"/>
      <c r="C355" s="93"/>
      <c r="D355" s="17">
        <v>63</v>
      </c>
      <c r="E355" s="17">
        <v>48</v>
      </c>
      <c r="F355" s="17">
        <v>16</v>
      </c>
      <c r="G355" s="17"/>
      <c r="H355" s="18"/>
      <c r="I355" s="17"/>
      <c r="J355" s="19" t="s">
        <v>2230</v>
      </c>
      <c r="K355" s="20"/>
      <c r="L355" s="20"/>
      <c r="M355" s="17"/>
      <c r="N355" s="17" t="s">
        <v>2231</v>
      </c>
      <c r="O355" s="18"/>
      <c r="P355" s="18"/>
      <c r="Q355" s="18"/>
      <c r="R355" s="373" t="s">
        <v>1707</v>
      </c>
      <c r="S355" s="17"/>
      <c r="T355" s="209" t="s">
        <v>2227</v>
      </c>
      <c r="U355" s="331"/>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76"/>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59"/>
      <c r="BS355" s="159"/>
      <c r="BT355" s="159"/>
      <c r="BU355" s="159"/>
      <c r="BV355" s="159"/>
      <c r="BW355" s="159"/>
      <c r="BX355" s="159"/>
      <c r="BY355" s="159"/>
      <c r="BZ355" s="159"/>
      <c r="CA355" s="159"/>
      <c r="CB355" s="159"/>
      <c r="CC355" s="159"/>
      <c r="CD355" s="159"/>
      <c r="CE355" s="159"/>
      <c r="CF355" s="159"/>
      <c r="CG355" s="159"/>
      <c r="CH355" s="159"/>
      <c r="CI355" s="159"/>
      <c r="CJ355" s="159"/>
      <c r="CK355" s="159"/>
      <c r="CL355" s="159"/>
      <c r="CM355" s="159"/>
      <c r="CN355" s="159"/>
      <c r="CO355" s="159"/>
      <c r="CP355" s="174"/>
      <c r="CQ355" s="174"/>
      <c r="CR355" s="174"/>
      <c r="CS355" s="174"/>
      <c r="CT355" s="174"/>
      <c r="CU355" s="174"/>
      <c r="CV355" s="174"/>
      <c r="CW355" s="174"/>
      <c r="CX355" s="174"/>
      <c r="CY355" s="174"/>
      <c r="CZ355" s="174"/>
      <c r="DA355" s="174"/>
      <c r="DB355" s="174"/>
      <c r="DC355" s="174"/>
      <c r="DD355" s="174"/>
      <c r="DE355" s="174"/>
      <c r="DF355" s="174"/>
      <c r="DG355" s="174"/>
      <c r="DH355" s="174"/>
      <c r="DI355" s="174"/>
      <c r="DJ355" s="174"/>
      <c r="DK355" s="174"/>
      <c r="DL355" s="174"/>
      <c r="DM355" s="174"/>
    </row>
    <row r="356" spans="2:117">
      <c r="B356" s="859"/>
      <c r="C356" s="93"/>
      <c r="D356" s="17">
        <v>127</v>
      </c>
      <c r="E356" s="17">
        <v>64</v>
      </c>
      <c r="F356" s="17">
        <v>64</v>
      </c>
      <c r="G356" s="17"/>
      <c r="H356" s="18"/>
      <c r="I356" s="17"/>
      <c r="J356" s="19" t="s">
        <v>2232</v>
      </c>
      <c r="K356" s="20"/>
      <c r="L356" s="20"/>
      <c r="M356" s="17"/>
      <c r="N356" s="17" t="s">
        <v>2233</v>
      </c>
      <c r="O356" s="18"/>
      <c r="P356" s="18"/>
      <c r="Q356" s="18"/>
      <c r="R356" s="373" t="s">
        <v>1707</v>
      </c>
      <c r="S356" s="17"/>
      <c r="T356" s="209" t="s">
        <v>2227</v>
      </c>
      <c r="U356" s="331"/>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76"/>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59"/>
      <c r="BS356" s="159"/>
      <c r="BT356" s="159"/>
      <c r="BU356" s="159"/>
      <c r="BV356" s="159"/>
      <c r="BW356" s="159"/>
      <c r="BX356" s="159"/>
      <c r="BY356" s="159"/>
      <c r="BZ356" s="159"/>
      <c r="CA356" s="159"/>
      <c r="CB356" s="159"/>
      <c r="CC356" s="159"/>
      <c r="CD356" s="159"/>
      <c r="CE356" s="159"/>
      <c r="CF356" s="159"/>
      <c r="CG356" s="159"/>
      <c r="CH356" s="159"/>
      <c r="CI356" s="159"/>
      <c r="CJ356" s="159"/>
      <c r="CK356" s="159"/>
      <c r="CL356" s="159"/>
      <c r="CM356" s="159"/>
      <c r="CN356" s="159"/>
      <c r="CO356" s="159"/>
      <c r="CP356" s="174"/>
      <c r="CQ356" s="174"/>
      <c r="CR356" s="174"/>
      <c r="CS356" s="174"/>
      <c r="CT356" s="174"/>
      <c r="CU356" s="174"/>
      <c r="CV356" s="174"/>
      <c r="CW356" s="174"/>
      <c r="CX356" s="174"/>
      <c r="CY356" s="174"/>
      <c r="CZ356" s="174"/>
      <c r="DA356" s="174"/>
      <c r="DB356" s="174"/>
      <c r="DC356" s="174"/>
      <c r="DD356" s="174"/>
      <c r="DE356" s="174"/>
      <c r="DF356" s="174"/>
      <c r="DG356" s="174"/>
      <c r="DH356" s="174"/>
      <c r="DI356" s="174"/>
      <c r="DJ356" s="174"/>
      <c r="DK356" s="174"/>
      <c r="DL356" s="174"/>
      <c r="DM356" s="174"/>
    </row>
    <row r="357" spans="2:117">
      <c r="B357" s="859"/>
      <c r="C357" s="93"/>
      <c r="D357" s="17">
        <v>63</v>
      </c>
      <c r="E357" s="17">
        <v>32</v>
      </c>
      <c r="F357" s="17">
        <v>32</v>
      </c>
      <c r="G357" s="17"/>
      <c r="H357" s="18"/>
      <c r="I357" s="17"/>
      <c r="J357" s="19" t="s">
        <v>2228</v>
      </c>
      <c r="K357" s="20"/>
      <c r="L357" s="20"/>
      <c r="M357" s="17"/>
      <c r="N357" s="17" t="s">
        <v>2234</v>
      </c>
      <c r="O357" s="18"/>
      <c r="P357" s="18"/>
      <c r="Q357" s="18"/>
      <c r="R357" s="373" t="s">
        <v>1707</v>
      </c>
      <c r="S357" s="17"/>
      <c r="T357" s="209" t="s">
        <v>2227</v>
      </c>
      <c r="U357" s="331"/>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76"/>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59"/>
      <c r="BS357" s="159"/>
      <c r="BT357" s="159"/>
      <c r="BU357" s="159"/>
      <c r="BV357" s="159"/>
      <c r="BW357" s="159"/>
      <c r="BX357" s="159"/>
      <c r="BY357" s="159"/>
      <c r="BZ357" s="159"/>
      <c r="CA357" s="159"/>
      <c r="CB357" s="159"/>
      <c r="CC357" s="159"/>
      <c r="CD357" s="159"/>
      <c r="CE357" s="159"/>
      <c r="CF357" s="159"/>
      <c r="CG357" s="159"/>
      <c r="CH357" s="159"/>
      <c r="CI357" s="159"/>
      <c r="CJ357" s="159"/>
      <c r="CK357" s="159"/>
      <c r="CL357" s="159"/>
      <c r="CM357" s="159"/>
      <c r="CN357" s="159"/>
      <c r="CO357" s="159"/>
      <c r="CP357" s="174"/>
      <c r="CQ357" s="174"/>
      <c r="CR357" s="174"/>
      <c r="CS357" s="174"/>
      <c r="CT357" s="174"/>
      <c r="CU357" s="174"/>
      <c r="CV357" s="174"/>
      <c r="CW357" s="174"/>
      <c r="CX357" s="174"/>
      <c r="CY357" s="174"/>
      <c r="CZ357" s="174"/>
      <c r="DA357" s="174"/>
      <c r="DB357" s="174"/>
      <c r="DC357" s="174"/>
      <c r="DD357" s="174"/>
      <c r="DE357" s="174"/>
      <c r="DF357" s="174"/>
      <c r="DG357" s="174"/>
      <c r="DH357" s="174"/>
      <c r="DI357" s="174"/>
      <c r="DJ357" s="174"/>
      <c r="DK357" s="174"/>
      <c r="DL357" s="174"/>
      <c r="DM357" s="174"/>
    </row>
    <row r="358" spans="2:117">
      <c r="B358" s="860"/>
      <c r="C358" s="93"/>
      <c r="D358" s="17">
        <v>95</v>
      </c>
      <c r="E358" s="17">
        <v>64</v>
      </c>
      <c r="F358" s="17">
        <v>32</v>
      </c>
      <c r="G358" s="17"/>
      <c r="H358" s="18"/>
      <c r="I358" s="17"/>
      <c r="J358" s="19" t="s">
        <v>2230</v>
      </c>
      <c r="K358" s="20"/>
      <c r="L358" s="20"/>
      <c r="M358" s="17"/>
      <c r="N358" s="17" t="s">
        <v>2235</v>
      </c>
      <c r="O358" s="18"/>
      <c r="P358" s="18"/>
      <c r="Q358" s="18"/>
      <c r="R358" s="373" t="s">
        <v>1707</v>
      </c>
      <c r="S358" s="17"/>
      <c r="T358" s="209" t="s">
        <v>2227</v>
      </c>
      <c r="U358" s="331"/>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76"/>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59"/>
      <c r="BS358" s="159"/>
      <c r="BT358" s="159"/>
      <c r="BU358" s="159"/>
      <c r="BV358" s="159"/>
      <c r="BW358" s="159"/>
      <c r="BX358" s="159"/>
      <c r="BY358" s="159"/>
      <c r="BZ358" s="159"/>
      <c r="CA358" s="159"/>
      <c r="CB358" s="159"/>
      <c r="CC358" s="159"/>
      <c r="CD358" s="159"/>
      <c r="CE358" s="159"/>
      <c r="CF358" s="159"/>
      <c r="CG358" s="159"/>
      <c r="CH358" s="159"/>
      <c r="CI358" s="159"/>
      <c r="CJ358" s="159"/>
      <c r="CK358" s="159"/>
      <c r="CL358" s="159"/>
      <c r="CM358" s="159"/>
      <c r="CN358" s="159"/>
      <c r="CO358" s="159"/>
      <c r="CP358" s="174"/>
      <c r="CQ358" s="174"/>
      <c r="CR358" s="174"/>
      <c r="CS358" s="174"/>
      <c r="CT358" s="174"/>
      <c r="CU358" s="174"/>
      <c r="CV358" s="174"/>
      <c r="CW358" s="174"/>
      <c r="CX358" s="174"/>
      <c r="CY358" s="174"/>
      <c r="CZ358" s="174"/>
      <c r="DA358" s="174"/>
      <c r="DB358" s="174"/>
      <c r="DC358" s="174"/>
      <c r="DD358" s="174"/>
      <c r="DE358" s="174"/>
      <c r="DF358" s="174"/>
      <c r="DG358" s="174"/>
      <c r="DH358" s="174"/>
      <c r="DI358" s="174"/>
      <c r="DJ358" s="174"/>
      <c r="DK358" s="174"/>
      <c r="DL358" s="174"/>
      <c r="DM358" s="174"/>
    </row>
    <row r="359" spans="2:117">
      <c r="B359" s="858" t="s">
        <v>2236</v>
      </c>
      <c r="C359" s="93"/>
      <c r="D359" s="17">
        <v>127</v>
      </c>
      <c r="E359" s="17">
        <v>0</v>
      </c>
      <c r="F359" s="17">
        <v>128</v>
      </c>
      <c r="G359" s="17"/>
      <c r="H359" s="18"/>
      <c r="I359" s="17"/>
      <c r="J359" s="19" t="s">
        <v>2237</v>
      </c>
      <c r="K359" s="20">
        <v>0</v>
      </c>
      <c r="L359" s="20">
        <v>0</v>
      </c>
      <c r="M359" s="17"/>
      <c r="N359" s="17"/>
      <c r="O359" s="18"/>
      <c r="P359" s="18"/>
      <c r="Q359" s="18"/>
      <c r="R359" s="374"/>
      <c r="S359" s="17"/>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76"/>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59"/>
      <c r="BS359" s="159"/>
      <c r="BT359" s="159"/>
      <c r="BU359" s="159"/>
      <c r="BV359" s="159"/>
      <c r="BW359" s="159"/>
      <c r="BX359" s="159"/>
      <c r="BY359" s="159"/>
      <c r="BZ359" s="159"/>
      <c r="CA359" s="159"/>
      <c r="CB359" s="159"/>
      <c r="CC359" s="159"/>
      <c r="CD359" s="159"/>
      <c r="CE359" s="159"/>
      <c r="CF359" s="159"/>
      <c r="CG359" s="159"/>
      <c r="CH359" s="159"/>
      <c r="CI359" s="159"/>
      <c r="CJ359" s="159"/>
      <c r="CK359" s="159"/>
      <c r="CL359" s="159"/>
      <c r="CM359" s="159"/>
      <c r="CN359" s="159"/>
      <c r="CO359" s="159"/>
      <c r="CP359" s="174"/>
      <c r="CQ359" s="174"/>
      <c r="CR359" s="174"/>
      <c r="CS359" s="174"/>
      <c r="CT359" s="174"/>
      <c r="CU359" s="174"/>
      <c r="CV359" s="174"/>
      <c r="CW359" s="174"/>
      <c r="CX359" s="174"/>
      <c r="CY359" s="174"/>
      <c r="CZ359" s="174"/>
      <c r="DA359" s="174"/>
      <c r="DB359" s="174"/>
      <c r="DC359" s="174"/>
      <c r="DD359" s="174"/>
      <c r="DE359" s="174"/>
      <c r="DF359" s="174"/>
      <c r="DG359" s="174"/>
      <c r="DH359" s="174"/>
      <c r="DI359" s="174"/>
      <c r="DJ359" s="174"/>
      <c r="DK359" s="174"/>
      <c r="DL359" s="174"/>
      <c r="DM359" s="174"/>
    </row>
    <row r="360" spans="2:117">
      <c r="B360" s="859"/>
      <c r="C360" s="93"/>
      <c r="D360" s="17"/>
      <c r="E360" s="17"/>
      <c r="F360" s="17"/>
      <c r="G360" s="17"/>
      <c r="H360" s="18"/>
      <c r="I360" s="17"/>
      <c r="J360" s="19"/>
      <c r="K360" s="20"/>
      <c r="L360" s="20"/>
      <c r="M360" s="17"/>
      <c r="N360" s="17"/>
      <c r="O360" s="18"/>
      <c r="P360" s="18"/>
      <c r="Q360" s="18"/>
      <c r="R360" s="374"/>
      <c r="S360" s="17"/>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76"/>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59"/>
      <c r="BS360" s="159"/>
      <c r="BT360" s="159"/>
      <c r="BU360" s="159"/>
      <c r="BV360" s="159"/>
      <c r="BW360" s="159"/>
      <c r="BX360" s="159"/>
      <c r="BY360" s="159"/>
      <c r="BZ360" s="159"/>
      <c r="CA360" s="159"/>
      <c r="CB360" s="159"/>
      <c r="CC360" s="159"/>
      <c r="CD360" s="159"/>
      <c r="CE360" s="159"/>
      <c r="CF360" s="159"/>
      <c r="CG360" s="159"/>
      <c r="CH360" s="159"/>
      <c r="CI360" s="159"/>
      <c r="CJ360" s="159"/>
      <c r="CK360" s="159"/>
      <c r="CL360" s="159"/>
      <c r="CM360" s="159"/>
      <c r="CN360" s="159"/>
      <c r="CO360" s="159"/>
      <c r="CP360" s="174"/>
      <c r="CQ360" s="174"/>
      <c r="CR360" s="174"/>
      <c r="CS360" s="174"/>
      <c r="CT360" s="174"/>
      <c r="CU360" s="174"/>
      <c r="CV360" s="174"/>
      <c r="CW360" s="174"/>
      <c r="CX360" s="174"/>
      <c r="CY360" s="174"/>
      <c r="CZ360" s="174"/>
      <c r="DA360" s="174"/>
      <c r="DB360" s="174"/>
      <c r="DC360" s="174"/>
      <c r="DD360" s="174"/>
      <c r="DE360" s="174"/>
      <c r="DF360" s="174"/>
      <c r="DG360" s="174"/>
      <c r="DH360" s="174"/>
      <c r="DI360" s="174"/>
      <c r="DJ360" s="174"/>
      <c r="DK360" s="174"/>
      <c r="DL360" s="174"/>
      <c r="DM360" s="174"/>
    </row>
    <row r="361" spans="2:117">
      <c r="B361" s="859"/>
      <c r="C361" s="93"/>
      <c r="D361" s="17"/>
      <c r="E361" s="17"/>
      <c r="F361" s="17"/>
      <c r="G361" s="17"/>
      <c r="H361" s="18"/>
      <c r="I361" s="17"/>
      <c r="J361" s="19"/>
      <c r="K361" s="20"/>
      <c r="L361" s="20"/>
      <c r="M361" s="17"/>
      <c r="N361" s="17"/>
      <c r="O361" s="18"/>
      <c r="P361" s="18"/>
      <c r="Q361" s="18"/>
      <c r="R361" s="374"/>
      <c r="S361" s="17"/>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76"/>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59"/>
      <c r="BS361" s="159"/>
      <c r="BT361" s="159"/>
      <c r="BU361" s="159"/>
      <c r="BV361" s="159"/>
      <c r="BW361" s="159"/>
      <c r="BX361" s="159"/>
      <c r="BY361" s="159"/>
      <c r="BZ361" s="159"/>
      <c r="CA361" s="159"/>
      <c r="CB361" s="159"/>
      <c r="CC361" s="159"/>
      <c r="CD361" s="159"/>
      <c r="CE361" s="159"/>
      <c r="CF361" s="159"/>
      <c r="CG361" s="159"/>
      <c r="CH361" s="159"/>
      <c r="CI361" s="159"/>
      <c r="CJ361" s="159"/>
      <c r="CK361" s="159"/>
      <c r="CL361" s="159"/>
      <c r="CM361" s="159"/>
      <c r="CN361" s="159"/>
      <c r="CO361" s="159"/>
      <c r="CP361" s="174"/>
      <c r="CQ361" s="174"/>
      <c r="CR361" s="174"/>
      <c r="CS361" s="174"/>
      <c r="CT361" s="174"/>
      <c r="CU361" s="174"/>
      <c r="CV361" s="174"/>
      <c r="CW361" s="174"/>
      <c r="CX361" s="174"/>
      <c r="CY361" s="174"/>
      <c r="CZ361" s="174"/>
      <c r="DA361" s="174"/>
      <c r="DB361" s="174"/>
      <c r="DC361" s="174"/>
      <c r="DD361" s="174"/>
      <c r="DE361" s="174"/>
      <c r="DF361" s="174"/>
      <c r="DG361" s="174"/>
      <c r="DH361" s="174"/>
      <c r="DI361" s="174"/>
      <c r="DJ361" s="174"/>
      <c r="DK361" s="174"/>
      <c r="DL361" s="174"/>
      <c r="DM361" s="174"/>
    </row>
    <row r="362" spans="2:117">
      <c r="B362" s="859"/>
      <c r="C362" s="93"/>
      <c r="D362" s="17"/>
      <c r="E362" s="17"/>
      <c r="F362" s="17"/>
      <c r="G362" s="17"/>
      <c r="H362" s="18"/>
      <c r="I362" s="17"/>
      <c r="J362" s="19"/>
      <c r="K362" s="20"/>
      <c r="L362" s="20"/>
      <c r="M362" s="17"/>
      <c r="N362" s="17"/>
      <c r="O362" s="18"/>
      <c r="P362" s="18"/>
      <c r="Q362" s="18"/>
      <c r="R362" s="374"/>
      <c r="S362" s="17"/>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76"/>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59"/>
      <c r="BS362" s="159"/>
      <c r="BT362" s="159"/>
      <c r="BU362" s="159"/>
      <c r="BV362" s="159"/>
      <c r="BW362" s="159"/>
      <c r="BX362" s="159"/>
      <c r="BY362" s="159"/>
      <c r="BZ362" s="159"/>
      <c r="CA362" s="159"/>
      <c r="CB362" s="159"/>
      <c r="CC362" s="159"/>
      <c r="CD362" s="159"/>
      <c r="CE362" s="159"/>
      <c r="CF362" s="159"/>
      <c r="CG362" s="159"/>
      <c r="CH362" s="159"/>
      <c r="CI362" s="159"/>
      <c r="CJ362" s="159"/>
      <c r="CK362" s="159"/>
      <c r="CL362" s="159"/>
      <c r="CM362" s="159"/>
      <c r="CN362" s="159"/>
      <c r="CO362" s="159"/>
      <c r="CP362" s="174"/>
      <c r="CQ362" s="174"/>
      <c r="CR362" s="174"/>
      <c r="CS362" s="174"/>
      <c r="CT362" s="174"/>
      <c r="CU362" s="174"/>
      <c r="CV362" s="174"/>
      <c r="CW362" s="174"/>
      <c r="CX362" s="174"/>
      <c r="CY362" s="174"/>
      <c r="CZ362" s="174"/>
      <c r="DA362" s="174"/>
      <c r="DB362" s="174"/>
      <c r="DC362" s="174"/>
      <c r="DD362" s="174"/>
      <c r="DE362" s="174"/>
      <c r="DF362" s="174"/>
      <c r="DG362" s="174"/>
      <c r="DH362" s="174"/>
      <c r="DI362" s="174"/>
      <c r="DJ362" s="174"/>
      <c r="DK362" s="174"/>
      <c r="DL362" s="174"/>
      <c r="DM362" s="174"/>
    </row>
    <row r="363" spans="2:117">
      <c r="B363" s="859"/>
      <c r="C363" s="93"/>
      <c r="D363" s="17"/>
      <c r="E363" s="17"/>
      <c r="F363" s="17"/>
      <c r="G363" s="17"/>
      <c r="H363" s="18"/>
      <c r="I363" s="17"/>
      <c r="J363" s="19"/>
      <c r="K363" s="20"/>
      <c r="L363" s="20"/>
      <c r="M363" s="17"/>
      <c r="N363" s="17"/>
      <c r="O363" s="18"/>
      <c r="P363" s="18"/>
      <c r="Q363" s="18"/>
      <c r="R363" s="374"/>
      <c r="S363" s="17"/>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76"/>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59"/>
      <c r="BS363" s="159"/>
      <c r="BT363" s="159"/>
      <c r="BU363" s="159"/>
      <c r="BV363" s="159"/>
      <c r="BW363" s="159"/>
      <c r="BX363" s="159"/>
      <c r="BY363" s="159"/>
      <c r="BZ363" s="159"/>
      <c r="CA363" s="159"/>
      <c r="CB363" s="159"/>
      <c r="CC363" s="159"/>
      <c r="CD363" s="159"/>
      <c r="CE363" s="159"/>
      <c r="CF363" s="159"/>
      <c r="CG363" s="159"/>
      <c r="CH363" s="159"/>
      <c r="CI363" s="159"/>
      <c r="CJ363" s="159"/>
      <c r="CK363" s="159"/>
      <c r="CL363" s="159"/>
      <c r="CM363" s="159"/>
      <c r="CN363" s="159"/>
      <c r="CO363" s="159"/>
      <c r="CP363" s="174"/>
      <c r="CQ363" s="174"/>
      <c r="CR363" s="174"/>
      <c r="CS363" s="174"/>
      <c r="CT363" s="174"/>
      <c r="CU363" s="174"/>
      <c r="CV363" s="174"/>
      <c r="CW363" s="174"/>
      <c r="CX363" s="174"/>
      <c r="CY363" s="174"/>
      <c r="CZ363" s="174"/>
      <c r="DA363" s="174"/>
      <c r="DB363" s="174"/>
      <c r="DC363" s="174"/>
      <c r="DD363" s="174"/>
      <c r="DE363" s="174"/>
      <c r="DF363" s="174"/>
      <c r="DG363" s="174"/>
      <c r="DH363" s="174"/>
      <c r="DI363" s="174"/>
      <c r="DJ363" s="174"/>
      <c r="DK363" s="174"/>
      <c r="DL363" s="174"/>
      <c r="DM363" s="174"/>
    </row>
    <row r="364" spans="2:117">
      <c r="B364" s="860"/>
      <c r="C364" s="93"/>
      <c r="D364" s="17"/>
      <c r="E364" s="17"/>
      <c r="F364" s="17"/>
      <c r="G364" s="17"/>
      <c r="H364" s="18"/>
      <c r="I364" s="17"/>
      <c r="J364" s="19" t="s">
        <v>2238</v>
      </c>
      <c r="K364" s="20"/>
      <c r="L364" s="20"/>
      <c r="M364" s="17"/>
      <c r="N364" s="17"/>
      <c r="O364" s="18"/>
      <c r="P364" s="18"/>
      <c r="Q364" s="18"/>
      <c r="R364" s="374"/>
      <c r="S364" s="17"/>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76"/>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59"/>
      <c r="BS364" s="159"/>
      <c r="BT364" s="159"/>
      <c r="BU364" s="159"/>
      <c r="BV364" s="159"/>
      <c r="BW364" s="159"/>
      <c r="BX364" s="159"/>
      <c r="BY364" s="159"/>
      <c r="BZ364" s="159"/>
      <c r="CA364" s="159"/>
      <c r="CB364" s="159"/>
      <c r="CC364" s="159"/>
      <c r="CD364" s="159"/>
      <c r="CE364" s="159"/>
      <c r="CF364" s="159"/>
      <c r="CG364" s="159"/>
      <c r="CH364" s="159"/>
      <c r="CI364" s="159"/>
      <c r="CJ364" s="159"/>
      <c r="CK364" s="159"/>
      <c r="CL364" s="159"/>
      <c r="CM364" s="159"/>
      <c r="CN364" s="159"/>
      <c r="CO364" s="159"/>
      <c r="CP364" s="174"/>
      <c r="CQ364" s="174"/>
      <c r="CR364" s="174"/>
      <c r="CS364" s="174"/>
      <c r="CT364" s="174"/>
      <c r="CU364" s="174"/>
      <c r="CV364" s="174"/>
      <c r="CW364" s="174"/>
      <c r="CX364" s="174"/>
      <c r="CY364" s="174"/>
      <c r="CZ364" s="174"/>
      <c r="DA364" s="174"/>
      <c r="DB364" s="174"/>
      <c r="DC364" s="174"/>
      <c r="DD364" s="174"/>
      <c r="DE364" s="174"/>
      <c r="DF364" s="174"/>
      <c r="DG364" s="174"/>
      <c r="DH364" s="174"/>
      <c r="DI364" s="174"/>
      <c r="DJ364" s="174"/>
      <c r="DK364" s="174"/>
      <c r="DL364" s="174"/>
      <c r="DM364" s="174"/>
    </row>
    <row r="365" spans="2:117">
      <c r="B365" s="845" t="s">
        <v>2239</v>
      </c>
      <c r="C365" s="7"/>
      <c r="D365" s="24">
        <v>127</v>
      </c>
      <c r="E365" s="24">
        <v>0</v>
      </c>
      <c r="F365" s="24">
        <v>128</v>
      </c>
      <c r="G365" s="7"/>
      <c r="H365" s="8"/>
      <c r="I365" s="7"/>
      <c r="J365" s="15" t="s">
        <v>2240</v>
      </c>
      <c r="K365" s="16">
        <v>7</v>
      </c>
      <c r="L365" s="16">
        <v>0</v>
      </c>
      <c r="M365" s="24" t="s">
        <v>2241</v>
      </c>
      <c r="N365" s="7"/>
      <c r="O365" s="25" t="s">
        <v>2242</v>
      </c>
      <c r="P365" s="8" t="s">
        <v>1540</v>
      </c>
      <c r="Q365" s="8"/>
      <c r="R365" s="372"/>
      <c r="S365" s="32" t="s">
        <v>2243</v>
      </c>
      <c r="T365" s="209" t="s">
        <v>1542</v>
      </c>
      <c r="U365" s="331"/>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76"/>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59"/>
      <c r="BS365" s="159"/>
      <c r="BT365" s="159"/>
      <c r="BU365" s="159"/>
      <c r="BV365" s="159"/>
      <c r="BW365" s="159"/>
      <c r="BX365" s="159"/>
      <c r="BY365" s="159"/>
      <c r="BZ365" s="159"/>
      <c r="CA365" s="159"/>
      <c r="CB365" s="159"/>
      <c r="CC365" s="159"/>
      <c r="CD365" s="159"/>
      <c r="CE365" s="159"/>
      <c r="CF365" s="159"/>
      <c r="CG365" s="159"/>
      <c r="CH365" s="159"/>
      <c r="CI365" s="159"/>
      <c r="CJ365" s="159"/>
      <c r="CK365" s="159"/>
      <c r="CL365" s="159"/>
      <c r="CM365" s="159"/>
      <c r="CN365" s="159"/>
      <c r="CO365" s="159"/>
      <c r="CP365" s="174"/>
      <c r="CQ365" s="174"/>
      <c r="CR365" s="174"/>
      <c r="CS365" s="174"/>
      <c r="CT365" s="174"/>
      <c r="CU365" s="174"/>
      <c r="CV365" s="174"/>
      <c r="CW365" s="174"/>
      <c r="CX365" s="174"/>
      <c r="CY365" s="174"/>
      <c r="CZ365" s="174"/>
      <c r="DA365" s="174"/>
      <c r="DB365" s="174"/>
      <c r="DC365" s="174"/>
      <c r="DD365" s="174"/>
      <c r="DE365" s="174"/>
      <c r="DF365" s="174"/>
      <c r="DG365" s="174"/>
      <c r="DH365" s="174"/>
      <c r="DI365" s="174"/>
      <c r="DJ365" s="174"/>
      <c r="DK365" s="174"/>
      <c r="DL365" s="174"/>
      <c r="DM365" s="174"/>
    </row>
    <row r="366" spans="2:117">
      <c r="B366" s="861"/>
      <c r="C366" s="7"/>
      <c r="D366" s="24">
        <v>127</v>
      </c>
      <c r="E366" s="24">
        <v>0</v>
      </c>
      <c r="F366" s="24">
        <v>128</v>
      </c>
      <c r="G366" s="7"/>
      <c r="H366" s="8"/>
      <c r="I366" s="7"/>
      <c r="J366" s="15" t="s">
        <v>2244</v>
      </c>
      <c r="K366" s="16">
        <v>7</v>
      </c>
      <c r="L366" s="16">
        <v>1</v>
      </c>
      <c r="M366" s="24" t="s">
        <v>2245</v>
      </c>
      <c r="N366" s="7"/>
      <c r="O366" s="25" t="s">
        <v>2242</v>
      </c>
      <c r="P366" s="8" t="s">
        <v>1540</v>
      </c>
      <c r="Q366" s="8"/>
      <c r="R366" s="372"/>
      <c r="S366" s="32" t="s">
        <v>2246</v>
      </c>
      <c r="T366" s="209" t="s">
        <v>1542</v>
      </c>
      <c r="U366" s="331"/>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76"/>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59"/>
      <c r="BS366" s="159"/>
      <c r="BT366" s="159"/>
      <c r="BU366" s="159"/>
      <c r="BV366" s="159"/>
      <c r="BW366" s="159"/>
      <c r="BX366" s="159"/>
      <c r="BY366" s="159"/>
      <c r="BZ366" s="159"/>
      <c r="CA366" s="159"/>
      <c r="CB366" s="159"/>
      <c r="CC366" s="159"/>
      <c r="CD366" s="159"/>
      <c r="CE366" s="159"/>
      <c r="CF366" s="159"/>
      <c r="CG366" s="159"/>
      <c r="CH366" s="159"/>
      <c r="CI366" s="159"/>
      <c r="CJ366" s="159"/>
      <c r="CK366" s="159"/>
      <c r="CL366" s="159"/>
      <c r="CM366" s="159"/>
      <c r="CN366" s="159"/>
      <c r="CO366" s="159"/>
      <c r="CP366" s="174"/>
      <c r="CQ366" s="174"/>
      <c r="CR366" s="174"/>
      <c r="CS366" s="174"/>
      <c r="CT366" s="174"/>
      <c r="CU366" s="174"/>
      <c r="CV366" s="174"/>
      <c r="CW366" s="174"/>
      <c r="CX366" s="174"/>
      <c r="CY366" s="174"/>
      <c r="CZ366" s="174"/>
      <c r="DA366" s="174"/>
      <c r="DB366" s="174"/>
      <c r="DC366" s="174"/>
      <c r="DD366" s="174"/>
      <c r="DE366" s="174"/>
      <c r="DF366" s="174"/>
      <c r="DG366" s="174"/>
      <c r="DH366" s="174"/>
      <c r="DI366" s="174"/>
      <c r="DJ366" s="174"/>
      <c r="DK366" s="174"/>
      <c r="DL366" s="174"/>
      <c r="DM366" s="174"/>
    </row>
    <row r="367" spans="2:117">
      <c r="B367" s="861"/>
      <c r="C367" s="7"/>
      <c r="D367" s="24">
        <v>127</v>
      </c>
      <c r="E367" s="24">
        <v>0</v>
      </c>
      <c r="F367" s="24">
        <v>128</v>
      </c>
      <c r="G367" s="7"/>
      <c r="H367" s="8"/>
      <c r="I367" s="7"/>
      <c r="J367" s="15" t="s">
        <v>2247</v>
      </c>
      <c r="K367" s="16">
        <v>7</v>
      </c>
      <c r="L367" s="16">
        <v>2</v>
      </c>
      <c r="M367" s="24" t="s">
        <v>2248</v>
      </c>
      <c r="N367" s="7"/>
      <c r="O367" s="25" t="s">
        <v>2249</v>
      </c>
      <c r="P367" s="8" t="s">
        <v>1540</v>
      </c>
      <c r="Q367" s="8"/>
      <c r="R367" s="372"/>
      <c r="S367" s="32" t="s">
        <v>2250</v>
      </c>
      <c r="T367" s="209" t="s">
        <v>1542</v>
      </c>
      <c r="U367" s="331"/>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76"/>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59"/>
      <c r="BS367" s="159"/>
      <c r="BT367" s="159"/>
      <c r="BU367" s="159"/>
      <c r="BV367" s="159"/>
      <c r="BW367" s="159"/>
      <c r="BX367" s="159"/>
      <c r="BY367" s="159"/>
      <c r="BZ367" s="159"/>
      <c r="CA367" s="159"/>
      <c r="CB367" s="159"/>
      <c r="CC367" s="159"/>
      <c r="CD367" s="159"/>
      <c r="CE367" s="159"/>
      <c r="CF367" s="159"/>
      <c r="CG367" s="159"/>
      <c r="CH367" s="159"/>
      <c r="CI367" s="159"/>
      <c r="CJ367" s="159"/>
      <c r="CK367" s="159"/>
      <c r="CL367" s="159"/>
      <c r="CM367" s="159"/>
      <c r="CN367" s="159"/>
      <c r="CO367" s="159"/>
      <c r="CP367" s="174"/>
      <c r="CQ367" s="174"/>
      <c r="CR367" s="174"/>
      <c r="CS367" s="174"/>
      <c r="CT367" s="174"/>
      <c r="CU367" s="174"/>
      <c r="CV367" s="174"/>
      <c r="CW367" s="174"/>
      <c r="CX367" s="174"/>
      <c r="CY367" s="174"/>
      <c r="CZ367" s="174"/>
      <c r="DA367" s="174"/>
      <c r="DB367" s="174"/>
      <c r="DC367" s="174"/>
      <c r="DD367" s="174"/>
      <c r="DE367" s="174"/>
      <c r="DF367" s="174"/>
      <c r="DG367" s="174"/>
      <c r="DH367" s="174"/>
      <c r="DI367" s="174"/>
      <c r="DJ367" s="174"/>
      <c r="DK367" s="174"/>
      <c r="DL367" s="174"/>
      <c r="DM367" s="174"/>
    </row>
    <row r="368" spans="2:117">
      <c r="B368" s="862"/>
      <c r="C368" s="7"/>
      <c r="D368" s="24">
        <v>127</v>
      </c>
      <c r="E368" s="24">
        <v>0</v>
      </c>
      <c r="F368" s="24">
        <v>128</v>
      </c>
      <c r="G368" s="7"/>
      <c r="H368" s="8"/>
      <c r="I368" s="7"/>
      <c r="J368" s="15" t="s">
        <v>2251</v>
      </c>
      <c r="K368" s="16">
        <v>7</v>
      </c>
      <c r="L368" s="16">
        <v>3</v>
      </c>
      <c r="M368" s="7"/>
      <c r="N368" s="7"/>
      <c r="O368" s="8"/>
      <c r="P368" s="8" t="s">
        <v>1540</v>
      </c>
      <c r="Q368" s="8"/>
      <c r="R368" s="372"/>
      <c r="S368" s="80" t="s">
        <v>2252</v>
      </c>
      <c r="T368" s="209" t="s">
        <v>1542</v>
      </c>
      <c r="U368" s="331"/>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76"/>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59"/>
      <c r="BS368" s="159"/>
      <c r="BT368" s="159"/>
      <c r="BU368" s="159"/>
      <c r="BV368" s="159"/>
      <c r="BW368" s="159"/>
      <c r="BX368" s="159"/>
      <c r="BY368" s="159"/>
      <c r="BZ368" s="159"/>
      <c r="CA368" s="159"/>
      <c r="CB368" s="159"/>
      <c r="CC368" s="159"/>
      <c r="CD368" s="159"/>
      <c r="CE368" s="159"/>
      <c r="CF368" s="159"/>
      <c r="CG368" s="159"/>
      <c r="CH368" s="159"/>
      <c r="CI368" s="159"/>
      <c r="CJ368" s="159"/>
      <c r="CK368" s="159"/>
      <c r="CL368" s="159"/>
      <c r="CM368" s="159"/>
      <c r="CN368" s="159"/>
      <c r="CO368" s="159"/>
      <c r="CP368" s="174"/>
      <c r="CQ368" s="174"/>
      <c r="CR368" s="174"/>
      <c r="CS368" s="174"/>
      <c r="CT368" s="174"/>
      <c r="CU368" s="174"/>
      <c r="CV368" s="174"/>
      <c r="CW368" s="174"/>
      <c r="CX368" s="174"/>
      <c r="CY368" s="174"/>
      <c r="CZ368" s="174"/>
      <c r="DA368" s="174"/>
      <c r="DB368" s="174"/>
      <c r="DC368" s="174"/>
      <c r="DD368" s="174"/>
      <c r="DE368" s="174"/>
      <c r="DF368" s="174"/>
      <c r="DG368" s="174"/>
      <c r="DH368" s="174"/>
      <c r="DI368" s="174"/>
      <c r="DJ368" s="174"/>
      <c r="DK368" s="174"/>
      <c r="DL368" s="174"/>
      <c r="DM368" s="174"/>
    </row>
    <row r="369" spans="2:117">
      <c r="B369" s="858" t="s">
        <v>2253</v>
      </c>
      <c r="C369" s="93"/>
      <c r="D369" s="17">
        <v>127</v>
      </c>
      <c r="E369" s="17">
        <v>0</v>
      </c>
      <c r="F369" s="17">
        <v>128</v>
      </c>
      <c r="G369" s="17"/>
      <c r="H369" s="18"/>
      <c r="I369" s="17"/>
      <c r="J369" s="19" t="s">
        <v>2254</v>
      </c>
      <c r="K369" s="20">
        <v>0</v>
      </c>
      <c r="L369" s="20">
        <v>0</v>
      </c>
      <c r="M369" s="17"/>
      <c r="N369" s="17"/>
      <c r="O369" s="18"/>
      <c r="P369" s="18"/>
      <c r="Q369" s="18"/>
      <c r="R369" s="374"/>
      <c r="S369" s="17"/>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76"/>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59"/>
      <c r="BS369" s="159"/>
      <c r="BT369" s="159"/>
      <c r="BU369" s="159"/>
      <c r="BV369" s="159"/>
      <c r="BW369" s="159"/>
      <c r="BX369" s="159"/>
      <c r="BY369" s="159"/>
      <c r="BZ369" s="159"/>
      <c r="CA369" s="159"/>
      <c r="CB369" s="159"/>
      <c r="CC369" s="159"/>
      <c r="CD369" s="159"/>
      <c r="CE369" s="159"/>
      <c r="CF369" s="159"/>
      <c r="CG369" s="159"/>
      <c r="CH369" s="159"/>
      <c r="CI369" s="159"/>
      <c r="CJ369" s="159"/>
      <c r="CK369" s="159"/>
      <c r="CL369" s="159"/>
      <c r="CM369" s="159"/>
      <c r="CN369" s="159"/>
      <c r="CO369" s="159"/>
      <c r="CP369" s="174"/>
      <c r="CQ369" s="174"/>
      <c r="CR369" s="174"/>
      <c r="CS369" s="174"/>
      <c r="CT369" s="174"/>
      <c r="CU369" s="174"/>
      <c r="CV369" s="174"/>
      <c r="CW369" s="174"/>
      <c r="CX369" s="174"/>
      <c r="CY369" s="174"/>
      <c r="CZ369" s="174"/>
      <c r="DA369" s="174"/>
      <c r="DB369" s="174"/>
      <c r="DC369" s="174"/>
      <c r="DD369" s="174"/>
      <c r="DE369" s="174"/>
      <c r="DF369" s="174"/>
      <c r="DG369" s="174"/>
      <c r="DH369" s="174"/>
      <c r="DI369" s="174"/>
      <c r="DJ369" s="174"/>
      <c r="DK369" s="174"/>
      <c r="DL369" s="174"/>
      <c r="DM369" s="174"/>
    </row>
    <row r="370" spans="2:117">
      <c r="B370" s="859"/>
      <c r="C370" s="93"/>
      <c r="D370" s="17"/>
      <c r="E370" s="17"/>
      <c r="F370" s="17"/>
      <c r="G370" s="17"/>
      <c r="H370" s="18"/>
      <c r="I370" s="17"/>
      <c r="J370" s="19"/>
      <c r="K370" s="20"/>
      <c r="L370" s="20"/>
      <c r="M370" s="17"/>
      <c r="N370" s="17"/>
      <c r="O370" s="18"/>
      <c r="P370" s="18"/>
      <c r="Q370" s="18"/>
      <c r="R370" s="374"/>
      <c r="S370" s="17"/>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76"/>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59"/>
      <c r="BS370" s="159"/>
      <c r="BT370" s="159"/>
      <c r="BU370" s="159"/>
      <c r="BV370" s="159"/>
      <c r="BW370" s="159"/>
      <c r="BX370" s="159"/>
      <c r="BY370" s="159"/>
      <c r="BZ370" s="159"/>
      <c r="CA370" s="159"/>
      <c r="CB370" s="159"/>
      <c r="CC370" s="159"/>
      <c r="CD370" s="159"/>
      <c r="CE370" s="159"/>
      <c r="CF370" s="159"/>
      <c r="CG370" s="159"/>
      <c r="CH370" s="159"/>
      <c r="CI370" s="159"/>
      <c r="CJ370" s="159"/>
      <c r="CK370" s="159"/>
      <c r="CL370" s="159"/>
      <c r="CM370" s="159"/>
      <c r="CN370" s="159"/>
      <c r="CO370" s="159"/>
      <c r="CP370" s="174"/>
      <c r="CQ370" s="174"/>
      <c r="CR370" s="174"/>
      <c r="CS370" s="174"/>
      <c r="CT370" s="174"/>
      <c r="CU370" s="174"/>
      <c r="CV370" s="174"/>
      <c r="CW370" s="174"/>
      <c r="CX370" s="174"/>
      <c r="CY370" s="174"/>
      <c r="CZ370" s="174"/>
      <c r="DA370" s="174"/>
      <c r="DB370" s="174"/>
      <c r="DC370" s="174"/>
      <c r="DD370" s="174"/>
      <c r="DE370" s="174"/>
      <c r="DF370" s="174"/>
      <c r="DG370" s="174"/>
      <c r="DH370" s="174"/>
      <c r="DI370" s="174"/>
      <c r="DJ370" s="174"/>
      <c r="DK370" s="174"/>
      <c r="DL370" s="174"/>
      <c r="DM370" s="174"/>
    </row>
    <row r="371" spans="2:117">
      <c r="B371" s="859"/>
      <c r="C371" s="93"/>
      <c r="D371" s="17"/>
      <c r="E371" s="17"/>
      <c r="F371" s="17"/>
      <c r="G371" s="17"/>
      <c r="H371" s="18"/>
      <c r="I371" s="17"/>
      <c r="J371" s="19"/>
      <c r="K371" s="20"/>
      <c r="L371" s="20"/>
      <c r="M371" s="17"/>
      <c r="N371" s="17"/>
      <c r="O371" s="18"/>
      <c r="P371" s="18"/>
      <c r="Q371" s="18"/>
      <c r="R371" s="374"/>
      <c r="S371" s="17"/>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76"/>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59"/>
      <c r="BS371" s="159"/>
      <c r="BT371" s="159"/>
      <c r="BU371" s="159"/>
      <c r="BV371" s="159"/>
      <c r="BW371" s="159"/>
      <c r="BX371" s="159"/>
      <c r="BY371" s="159"/>
      <c r="BZ371" s="159"/>
      <c r="CA371" s="159"/>
      <c r="CB371" s="159"/>
      <c r="CC371" s="159"/>
      <c r="CD371" s="159"/>
      <c r="CE371" s="159"/>
      <c r="CF371" s="159"/>
      <c r="CG371" s="159"/>
      <c r="CH371" s="159"/>
      <c r="CI371" s="159"/>
      <c r="CJ371" s="159"/>
      <c r="CK371" s="159"/>
      <c r="CL371" s="159"/>
      <c r="CM371" s="159"/>
      <c r="CN371" s="159"/>
      <c r="CO371" s="159"/>
      <c r="CP371" s="174"/>
      <c r="CQ371" s="174"/>
      <c r="CR371" s="174"/>
      <c r="CS371" s="174"/>
      <c r="CT371" s="174"/>
      <c r="CU371" s="174"/>
      <c r="CV371" s="174"/>
      <c r="CW371" s="174"/>
      <c r="CX371" s="174"/>
      <c r="CY371" s="174"/>
      <c r="CZ371" s="174"/>
      <c r="DA371" s="174"/>
      <c r="DB371" s="174"/>
      <c r="DC371" s="174"/>
      <c r="DD371" s="174"/>
      <c r="DE371" s="174"/>
      <c r="DF371" s="174"/>
      <c r="DG371" s="174"/>
      <c r="DH371" s="174"/>
      <c r="DI371" s="174"/>
      <c r="DJ371" s="174"/>
      <c r="DK371" s="174"/>
      <c r="DL371" s="174"/>
      <c r="DM371" s="174"/>
    </row>
    <row r="372" spans="2:117">
      <c r="B372" s="859"/>
      <c r="C372" s="93"/>
      <c r="D372" s="17"/>
      <c r="E372" s="17"/>
      <c r="F372" s="17"/>
      <c r="G372" s="17"/>
      <c r="H372" s="18"/>
      <c r="I372" s="17"/>
      <c r="J372" s="19"/>
      <c r="K372" s="20"/>
      <c r="L372" s="20"/>
      <c r="M372" s="17"/>
      <c r="N372" s="17"/>
      <c r="O372" s="18"/>
      <c r="P372" s="18"/>
      <c r="Q372" s="18"/>
      <c r="R372" s="374"/>
      <c r="S372" s="17"/>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76"/>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59"/>
      <c r="BS372" s="159"/>
      <c r="BT372" s="159"/>
      <c r="BU372" s="159"/>
      <c r="BV372" s="159"/>
      <c r="BW372" s="159"/>
      <c r="BX372" s="159"/>
      <c r="BY372" s="159"/>
      <c r="BZ372" s="159"/>
      <c r="CA372" s="159"/>
      <c r="CB372" s="159"/>
      <c r="CC372" s="159"/>
      <c r="CD372" s="159"/>
      <c r="CE372" s="159"/>
      <c r="CF372" s="159"/>
      <c r="CG372" s="159"/>
      <c r="CH372" s="159"/>
      <c r="CI372" s="159"/>
      <c r="CJ372" s="159"/>
      <c r="CK372" s="159"/>
      <c r="CL372" s="159"/>
      <c r="CM372" s="159"/>
      <c r="CN372" s="159"/>
      <c r="CO372" s="159"/>
      <c r="CP372" s="174"/>
      <c r="CQ372" s="174"/>
      <c r="CR372" s="174"/>
      <c r="CS372" s="174"/>
      <c r="CT372" s="174"/>
      <c r="CU372" s="174"/>
      <c r="CV372" s="174"/>
      <c r="CW372" s="174"/>
      <c r="CX372" s="174"/>
      <c r="CY372" s="174"/>
      <c r="CZ372" s="174"/>
      <c r="DA372" s="174"/>
      <c r="DB372" s="174"/>
      <c r="DC372" s="174"/>
      <c r="DD372" s="174"/>
      <c r="DE372" s="174"/>
      <c r="DF372" s="174"/>
      <c r="DG372" s="174"/>
      <c r="DH372" s="174"/>
      <c r="DI372" s="174"/>
      <c r="DJ372" s="174"/>
      <c r="DK372" s="174"/>
      <c r="DL372" s="174"/>
      <c r="DM372" s="174"/>
    </row>
    <row r="373" spans="2:117">
      <c r="B373" s="859"/>
      <c r="C373" s="93"/>
      <c r="D373" s="17"/>
      <c r="E373" s="17"/>
      <c r="F373" s="17"/>
      <c r="G373" s="17"/>
      <c r="H373" s="18"/>
      <c r="I373" s="17"/>
      <c r="J373" s="19"/>
      <c r="K373" s="20"/>
      <c r="L373" s="20"/>
      <c r="M373" s="17"/>
      <c r="N373" s="17"/>
      <c r="O373" s="18"/>
      <c r="P373" s="18"/>
      <c r="Q373" s="18"/>
      <c r="R373" s="374"/>
      <c r="S373" s="17"/>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76"/>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59"/>
      <c r="BS373" s="159"/>
      <c r="BT373" s="159"/>
      <c r="BU373" s="159"/>
      <c r="BV373" s="159"/>
      <c r="BW373" s="159"/>
      <c r="BX373" s="159"/>
      <c r="BY373" s="159"/>
      <c r="BZ373" s="159"/>
      <c r="CA373" s="159"/>
      <c r="CB373" s="159"/>
      <c r="CC373" s="159"/>
      <c r="CD373" s="159"/>
      <c r="CE373" s="159"/>
      <c r="CF373" s="159"/>
      <c r="CG373" s="159"/>
      <c r="CH373" s="159"/>
      <c r="CI373" s="159"/>
      <c r="CJ373" s="159"/>
      <c r="CK373" s="159"/>
      <c r="CL373" s="159"/>
      <c r="CM373" s="159"/>
      <c r="CN373" s="159"/>
      <c r="CO373" s="159"/>
      <c r="CP373" s="174"/>
      <c r="CQ373" s="174"/>
      <c r="CR373" s="174"/>
      <c r="CS373" s="174"/>
      <c r="CT373" s="174"/>
      <c r="CU373" s="174"/>
      <c r="CV373" s="174"/>
      <c r="CW373" s="174"/>
      <c r="CX373" s="174"/>
      <c r="CY373" s="174"/>
      <c r="CZ373" s="174"/>
      <c r="DA373" s="174"/>
      <c r="DB373" s="174"/>
      <c r="DC373" s="174"/>
      <c r="DD373" s="174"/>
      <c r="DE373" s="174"/>
      <c r="DF373" s="174"/>
      <c r="DG373" s="174"/>
      <c r="DH373" s="174"/>
      <c r="DI373" s="174"/>
      <c r="DJ373" s="174"/>
      <c r="DK373" s="174"/>
      <c r="DL373" s="174"/>
      <c r="DM373" s="174"/>
    </row>
    <row r="374" spans="2:117">
      <c r="B374" s="860"/>
      <c r="C374" s="93"/>
      <c r="D374" s="17"/>
      <c r="E374" s="17"/>
      <c r="F374" s="17"/>
      <c r="G374" s="17"/>
      <c r="H374" s="18"/>
      <c r="I374" s="17"/>
      <c r="J374" s="19" t="s">
        <v>2255</v>
      </c>
      <c r="K374" s="20"/>
      <c r="L374" s="20"/>
      <c r="M374" s="17"/>
      <c r="N374" s="17"/>
      <c r="O374" s="18"/>
      <c r="P374" s="18"/>
      <c r="Q374" s="18"/>
      <c r="R374" s="374"/>
      <c r="S374" s="17"/>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76"/>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59"/>
      <c r="BS374" s="159"/>
      <c r="BT374" s="159"/>
      <c r="BU374" s="159"/>
      <c r="BV374" s="159"/>
      <c r="BW374" s="159"/>
      <c r="BX374" s="159"/>
      <c r="BY374" s="159"/>
      <c r="BZ374" s="159"/>
      <c r="CA374" s="159"/>
      <c r="CB374" s="159"/>
      <c r="CC374" s="159"/>
      <c r="CD374" s="159"/>
      <c r="CE374" s="159"/>
      <c r="CF374" s="159"/>
      <c r="CG374" s="159"/>
      <c r="CH374" s="159"/>
      <c r="CI374" s="159"/>
      <c r="CJ374" s="159"/>
      <c r="CK374" s="159"/>
      <c r="CL374" s="159"/>
      <c r="CM374" s="159"/>
      <c r="CN374" s="159"/>
      <c r="CO374" s="159"/>
      <c r="CP374" s="174"/>
      <c r="CQ374" s="174"/>
      <c r="CR374" s="174"/>
      <c r="CS374" s="174"/>
      <c r="CT374" s="174"/>
      <c r="CU374" s="174"/>
      <c r="CV374" s="174"/>
      <c r="CW374" s="174"/>
      <c r="CX374" s="174"/>
      <c r="CY374" s="174"/>
      <c r="CZ374" s="174"/>
      <c r="DA374" s="174"/>
      <c r="DB374" s="174"/>
      <c r="DC374" s="174"/>
      <c r="DD374" s="174"/>
      <c r="DE374" s="174"/>
      <c r="DF374" s="174"/>
      <c r="DG374" s="174"/>
      <c r="DH374" s="174"/>
      <c r="DI374" s="174"/>
      <c r="DJ374" s="174"/>
      <c r="DK374" s="174"/>
      <c r="DL374" s="174"/>
      <c r="DM374" s="174"/>
    </row>
  </sheetData>
  <mergeCells count="14">
    <mergeCell ref="B365:B368"/>
    <mergeCell ref="B369:B374"/>
    <mergeCell ref="B336:B348"/>
    <mergeCell ref="S342:S347"/>
    <mergeCell ref="B349:B352"/>
    <mergeCell ref="S349:S352"/>
    <mergeCell ref="B353:B358"/>
    <mergeCell ref="B359:B364"/>
    <mergeCell ref="B49:B96"/>
    <mergeCell ref="BR1:DM1"/>
    <mergeCell ref="B3:B29"/>
    <mergeCell ref="R8:R10"/>
    <mergeCell ref="B30:B43"/>
    <mergeCell ref="B45:B48"/>
  </mergeCells>
  <phoneticPr fontId="10" type="noConversion"/>
  <hyperlinks>
    <hyperlink ref="U5" location="'TRNG Config'!A1" display="use A0 TRNG config, until new CZ data avilable" xr:uid="{CB4C1189-4167-42C0-8154-7FBEFB2432DE}"/>
    <hyperlink ref="U8" location="'GDET Config'!A1" display="Use A1 GDET config until new cz data available" xr:uid="{3FFC0E92-A399-4BB2-A2A8-B24CBF860555}"/>
    <hyperlink ref="Q5" location="'TRNG Config'!A1" display="use A0 TRNG config, until new CZ data avilable" xr:uid="{9AD072C5-939D-4A40-BD23-752CBE4D7FCE}"/>
    <hyperlink ref="Q8" location="'GDET Config'!E1" display="Use A1 GDET config value" xr:uid="{13EA2452-C38A-4F83-971B-9554D2C5F4BE}"/>
    <hyperlink ref="Q10" location="'GDET Config'!E1" display="Use A1 GDET config value" xr:uid="{DE07CED7-6250-43E9-A16E-6E7AF2A594FF}"/>
  </hyperlinks>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CE7F-D50C-48B2-A5A0-88265AC92C05}">
  <dimension ref="B1:DM374"/>
  <sheetViews>
    <sheetView zoomScale="60" zoomScaleNormal="60" workbookViewId="0">
      <pane ySplit="1" topLeftCell="A102" activePane="bottomLeft" state="frozen"/>
      <selection pane="bottomLeft" activeCell="I9" sqref="I9"/>
    </sheetView>
  </sheetViews>
  <sheetFormatPr defaultColWidth="11" defaultRowHeight="15.75"/>
  <cols>
    <col min="1" max="1" width="5.125" customWidth="1"/>
    <col min="2" max="2" width="15.875" customWidth="1"/>
    <col min="3" max="3" width="15.875" style="4" customWidth="1"/>
    <col min="4" max="4" width="6.625" style="4" customWidth="1"/>
    <col min="5" max="5" width="5.875" style="4" customWidth="1"/>
    <col min="6" max="6" width="6.25" style="4" customWidth="1"/>
    <col min="7" max="7" width="13.625" style="4" customWidth="1"/>
    <col min="8" max="8" width="7.5" style="5" customWidth="1"/>
    <col min="9" max="9" width="37.125" style="4" customWidth="1"/>
    <col min="10" max="10" width="24.5" style="6" customWidth="1"/>
    <col min="11" max="11" width="7" style="4" customWidth="1"/>
    <col min="12" max="12" width="7.5" style="4" customWidth="1"/>
    <col min="13" max="13" width="36.375" style="4" customWidth="1"/>
    <col min="14" max="14" width="23" style="4" customWidth="1"/>
    <col min="15" max="15" width="19.5" style="5" customWidth="1"/>
    <col min="16" max="16" width="11.625" style="5" customWidth="1"/>
    <col min="17" max="17" width="22.875" style="5" customWidth="1"/>
    <col min="18" max="18" width="29.625" style="377" customWidth="1"/>
    <col min="19" max="19" width="57.25" style="83" customWidth="1"/>
    <col min="20" max="20" width="18" customWidth="1"/>
    <col min="21" max="21" width="19.125" style="33" customWidth="1"/>
    <col min="22" max="22" width="19.75" hidden="1" customWidth="1"/>
    <col min="23" max="23" width="18.625" hidden="1" customWidth="1"/>
    <col min="24" max="24" width="19.375" hidden="1" customWidth="1"/>
    <col min="25" max="25" width="19.625" hidden="1" customWidth="1"/>
    <col min="26" max="26" width="17.75" hidden="1" customWidth="1"/>
    <col min="27" max="27" width="19.125" hidden="1" customWidth="1"/>
    <col min="28" max="28" width="18.25" hidden="1" customWidth="1"/>
    <col min="29" max="29" width="19.375" hidden="1" customWidth="1"/>
    <col min="30" max="30" width="18.75" hidden="1" customWidth="1"/>
    <col min="31" max="31" width="19.5" hidden="1" customWidth="1"/>
    <col min="32" max="32" width="19.875" hidden="1" customWidth="1"/>
    <col min="33" max="33" width="18.125" hidden="1" customWidth="1"/>
    <col min="34" max="34" width="19.5" customWidth="1"/>
    <col min="35" max="35" width="19" customWidth="1"/>
    <col min="36" max="36" width="18.625" customWidth="1"/>
    <col min="37" max="37" width="18.25" customWidth="1"/>
    <col min="38" max="38" width="19.75" customWidth="1"/>
    <col min="39" max="39" width="20.625" customWidth="1"/>
    <col min="40" max="40" width="20.375" customWidth="1"/>
    <col min="41" max="41" width="21.25" customWidth="1"/>
    <col min="42" max="42" width="20.25" customWidth="1"/>
    <col min="43" max="43" width="21.875" customWidth="1"/>
    <col min="44" max="44" width="19.375" customWidth="1"/>
    <col min="45" max="45" width="19.625" customWidth="1"/>
    <col min="46" max="46" width="18.5" customWidth="1"/>
    <col min="47" max="47" width="21.25" customWidth="1"/>
    <col min="48" max="48" width="21.5" customWidth="1"/>
    <col min="49" max="49" width="17.625" customWidth="1"/>
    <col min="50" max="50" width="16.25" customWidth="1"/>
    <col min="51" max="51" width="17.75" customWidth="1"/>
    <col min="52" max="52" width="19" customWidth="1"/>
    <col min="53" max="53" width="18.25" customWidth="1"/>
    <col min="54" max="54" width="18" customWidth="1"/>
    <col min="55" max="55" width="18.375" customWidth="1"/>
    <col min="56" max="56" width="20.125" customWidth="1"/>
    <col min="57" max="57" width="18.5" customWidth="1"/>
    <col min="58" max="58" width="17.125" customWidth="1"/>
    <col min="59" max="59" width="16.625" customWidth="1"/>
    <col min="60" max="60" width="18" customWidth="1"/>
    <col min="61" max="61" width="17.125" customWidth="1"/>
    <col min="62" max="62" width="17.375" customWidth="1"/>
    <col min="63" max="63" width="18" customWidth="1"/>
    <col min="64" max="64" width="18.875" customWidth="1"/>
    <col min="65" max="65" width="22.625" customWidth="1"/>
    <col min="66" max="66" width="22.125" customWidth="1"/>
    <col min="67" max="67" width="22.375" customWidth="1"/>
    <col min="68" max="68" width="22.25" customWidth="1"/>
    <col min="69" max="69" width="20.25" customWidth="1"/>
    <col min="70" max="71" width="20.5" customWidth="1"/>
    <col min="72" max="73" width="19.625" customWidth="1"/>
    <col min="74" max="74" width="19.375" customWidth="1"/>
    <col min="75" max="75" width="20.375" customWidth="1"/>
    <col min="76" max="76" width="19.75" customWidth="1"/>
    <col min="77" max="77" width="19.5" customWidth="1"/>
    <col min="78" max="78" width="20.625" customWidth="1"/>
    <col min="79" max="79" width="19.625" customWidth="1"/>
    <col min="80" max="80" width="20.375" customWidth="1"/>
    <col min="81" max="81" width="18.5" customWidth="1"/>
    <col min="82" max="83" width="20.375" customWidth="1"/>
    <col min="84" max="84" width="19.875" customWidth="1"/>
    <col min="85" max="85" width="20" customWidth="1"/>
    <col min="86" max="87" width="20.625" customWidth="1"/>
    <col min="88" max="88" width="19" customWidth="1"/>
    <col min="89" max="89" width="20.125" customWidth="1"/>
    <col min="90" max="90" width="19.75" customWidth="1"/>
    <col min="91" max="91" width="20.375" customWidth="1"/>
    <col min="92" max="92" width="20.125" customWidth="1"/>
    <col min="93" max="93" width="21.625" customWidth="1"/>
    <col min="94" max="94" width="21.125" customWidth="1"/>
    <col min="95" max="95" width="21.875" customWidth="1"/>
    <col min="96" max="96" width="21.75" customWidth="1"/>
    <col min="97" max="97" width="22.125" customWidth="1"/>
    <col min="98" max="98" width="20.375" customWidth="1"/>
    <col min="99" max="99" width="19.625" customWidth="1"/>
    <col min="100" max="100" width="21.125" customWidth="1"/>
    <col min="101" max="101" width="21.5" customWidth="1"/>
    <col min="102" max="102" width="17.5" customWidth="1"/>
    <col min="103" max="103" width="19.625" customWidth="1"/>
    <col min="104" max="104" width="18.875" customWidth="1"/>
    <col min="105" max="105" width="20" customWidth="1"/>
    <col min="106" max="106" width="22.75" customWidth="1"/>
    <col min="107" max="107" width="21.5" customWidth="1"/>
    <col min="108" max="108" width="19.25" customWidth="1"/>
    <col min="109" max="109" width="18.375" customWidth="1"/>
    <col min="110" max="110" width="21" customWidth="1"/>
    <col min="111" max="111" width="18.875" customWidth="1"/>
    <col min="112" max="112" width="16.875" customWidth="1"/>
    <col min="113" max="113" width="19.5" customWidth="1"/>
    <col min="114" max="114" width="18" customWidth="1"/>
    <col min="115" max="115" width="18.25" customWidth="1"/>
    <col min="116" max="116" width="19" customWidth="1"/>
    <col min="117" max="117" width="18.125" customWidth="1"/>
  </cols>
  <sheetData>
    <row r="1" spans="2:117" s="369" customFormat="1" ht="93.75" customHeight="1">
      <c r="B1" s="362" t="s">
        <v>1443</v>
      </c>
      <c r="C1" s="363" t="s">
        <v>1444</v>
      </c>
      <c r="D1" s="363" t="s">
        <v>1445</v>
      </c>
      <c r="E1" s="363" t="s">
        <v>1446</v>
      </c>
      <c r="F1" s="363" t="s">
        <v>1447</v>
      </c>
      <c r="G1" s="363" t="s">
        <v>1448</v>
      </c>
      <c r="H1" s="364" t="s">
        <v>1449</v>
      </c>
      <c r="I1" s="363" t="s">
        <v>1450</v>
      </c>
      <c r="J1" s="365" t="s">
        <v>1451</v>
      </c>
      <c r="K1" s="364" t="s">
        <v>1452</v>
      </c>
      <c r="L1" s="364" t="s">
        <v>1453</v>
      </c>
      <c r="M1" s="363" t="s">
        <v>1454</v>
      </c>
      <c r="N1" s="366" t="s">
        <v>1455</v>
      </c>
      <c r="O1" s="364" t="s">
        <v>1456</v>
      </c>
      <c r="P1" s="367" t="s">
        <v>1457</v>
      </c>
      <c r="Q1" s="391" t="s">
        <v>1458</v>
      </c>
      <c r="R1" s="367" t="s">
        <v>1459</v>
      </c>
      <c r="S1" s="368" t="s">
        <v>3</v>
      </c>
      <c r="T1" s="369" t="s">
        <v>1460</v>
      </c>
      <c r="U1" s="370" t="s">
        <v>1461</v>
      </c>
      <c r="V1" s="371" t="str">
        <f>nirvana1_phantom_1P02G!E3</f>
        <v>MCXN947VDFT</v>
      </c>
      <c r="W1" s="371" t="str">
        <f>nirvana1_phantom_1P02G!F3</f>
        <v>MCXN947VPBT</v>
      </c>
      <c r="X1" s="371" t="str">
        <f>nirvana1_phantom_1P02G!G3</f>
        <v>MCXN947VKLT</v>
      </c>
      <c r="Y1" s="371" t="str">
        <f>nirvana1_phantom_1P02G!I3</f>
        <v>MCXN946VDFT</v>
      </c>
      <c r="Z1" s="371" t="str">
        <f>nirvana1_phantom_1P02G!J3</f>
        <v>MCXN946VPBT</v>
      </c>
      <c r="AA1" s="371" t="str">
        <f>nirvana1_phantom_1P02G!K3</f>
        <v>MCXN946VKLT</v>
      </c>
      <c r="AB1" s="371" t="str">
        <f>nirvana1_phantom_1P02G!M3</f>
        <v>MCXN547VDFT</v>
      </c>
      <c r="AC1" s="371" t="str">
        <f>nirvana1_phantom_1P02G!N3</f>
        <v>MCXN547VPBT</v>
      </c>
      <c r="AD1" s="371" t="str">
        <f>nirvana1_phantom_1P02G!O3</f>
        <v>MCXN547VKLT</v>
      </c>
      <c r="AE1" s="371" t="str">
        <f>nirvana1_phantom_1P02G!Q3</f>
        <v>MCXN546VDFT</v>
      </c>
      <c r="AF1" s="371" t="str">
        <f>nirvana1_phantom_1P02G!R3</f>
        <v>MCXN546VPBT</v>
      </c>
      <c r="AG1" s="371" t="str">
        <f>nirvana1_phantom_1P02G!S3</f>
        <v>MCXN546VKLT</v>
      </c>
      <c r="AH1" s="371" t="str">
        <f>nirvana1_phantom_1P02G!T3</f>
        <v>MCXN546VABR</v>
      </c>
      <c r="AI1" s="371" t="str">
        <f>nirvana1_phantom_1P02G!U3</f>
        <v>MCXN527VDFT</v>
      </c>
      <c r="AJ1" s="371" t="str">
        <f>nirvana1_phantom_1P02G!V3</f>
        <v>MCXN527VKLT</v>
      </c>
      <c r="BR1" s="839" t="s">
        <v>1462</v>
      </c>
      <c r="BS1" s="840"/>
      <c r="BT1" s="840"/>
      <c r="BU1" s="840"/>
      <c r="BV1" s="840"/>
      <c r="BW1" s="840"/>
      <c r="BX1" s="840"/>
      <c r="BY1" s="840"/>
      <c r="BZ1" s="840"/>
      <c r="CA1" s="840"/>
      <c r="CB1" s="840"/>
      <c r="CC1" s="840"/>
      <c r="CD1" s="840"/>
      <c r="CE1" s="840"/>
      <c r="CF1" s="840"/>
      <c r="CG1" s="840"/>
      <c r="CH1" s="840"/>
      <c r="CI1" s="840"/>
      <c r="CJ1" s="840"/>
      <c r="CK1" s="840"/>
      <c r="CL1" s="840"/>
      <c r="CM1" s="840"/>
      <c r="CN1" s="840"/>
      <c r="CO1" s="840"/>
      <c r="CP1" s="840"/>
      <c r="CQ1" s="840"/>
      <c r="CR1" s="840"/>
      <c r="CS1" s="840"/>
      <c r="CT1" s="840"/>
      <c r="CU1" s="840"/>
      <c r="CV1" s="840"/>
      <c r="CW1" s="840"/>
      <c r="CX1" s="840"/>
      <c r="CY1" s="840"/>
      <c r="CZ1" s="840"/>
      <c r="DA1" s="840"/>
      <c r="DB1" s="840"/>
      <c r="DC1" s="840"/>
      <c r="DD1" s="840"/>
      <c r="DE1" s="840"/>
      <c r="DF1" s="840"/>
      <c r="DG1" s="840"/>
      <c r="DH1" s="840"/>
      <c r="DI1" s="840"/>
      <c r="DJ1" s="840"/>
      <c r="DK1" s="840"/>
      <c r="DL1" s="840"/>
      <c r="DM1" s="841"/>
    </row>
    <row r="2" spans="2:117">
      <c r="B2" s="14"/>
      <c r="C2" s="7"/>
      <c r="D2" s="7"/>
      <c r="E2" s="7"/>
      <c r="F2" s="7"/>
      <c r="G2" s="7"/>
      <c r="H2" s="8"/>
      <c r="I2" s="7"/>
      <c r="J2" s="15"/>
      <c r="K2" s="16"/>
      <c r="L2" s="16"/>
      <c r="M2" s="7"/>
      <c r="N2" s="7"/>
      <c r="O2" s="8"/>
      <c r="P2" s="8"/>
      <c r="Q2" s="8"/>
      <c r="R2" s="372"/>
      <c r="S2" s="80"/>
      <c r="V2" s="159" t="str">
        <f>nirvana1_phantom_1P02G!E3</f>
        <v>MCXN947VDFT</v>
      </c>
      <c r="W2" s="159" t="str">
        <f>nirvana1_phantom_1P02G!F3</f>
        <v>MCXN947VPBT</v>
      </c>
      <c r="X2" s="159" t="str">
        <f>nirvana1_phantom_1P02G!G3</f>
        <v>MCXN947VKLT</v>
      </c>
      <c r="Y2" s="159" t="str">
        <f>nirvana1_phantom_1P02G!I3</f>
        <v>MCXN946VDFT</v>
      </c>
      <c r="Z2" s="159" t="str">
        <f>nirvana1_phantom_1P02G!J3</f>
        <v>MCXN946VPBT</v>
      </c>
      <c r="AA2" s="159" t="str">
        <f>nirvana1_phantom_1P02G!K3</f>
        <v>MCXN946VKLT</v>
      </c>
      <c r="AB2" s="159" t="str">
        <f>nirvana1_phantom_1P02G!M3</f>
        <v>MCXN547VDFT</v>
      </c>
      <c r="AC2" s="159" t="str">
        <f>nirvana1_phantom_1P02G!N3</f>
        <v>MCXN547VPBT</v>
      </c>
      <c r="AD2" s="159" t="str">
        <f>nirvana1_phantom_1P02G!O3</f>
        <v>MCXN547VKLT</v>
      </c>
      <c r="AE2" s="159" t="str">
        <f>nirvana1_phantom_1P02G!Q3</f>
        <v>MCXN546VDFT</v>
      </c>
      <c r="AF2" s="159" t="str">
        <f>nirvana1_phantom_1P02G!R3</f>
        <v>MCXN546VPBT</v>
      </c>
      <c r="AG2" s="159" t="str">
        <f>nirvana1_phantom_1P02G!S3</f>
        <v>MCXN546VKLT</v>
      </c>
      <c r="AH2" s="159" t="str">
        <f>nirvana1_phantom_1P02G!T3</f>
        <v>MCXN546VABR</v>
      </c>
      <c r="AI2" s="159" t="str">
        <f>nirvana1_phantom_1P02G!U3</f>
        <v>MCXN527VDFT</v>
      </c>
      <c r="AJ2" s="159" t="str">
        <f>nirvana1_phantom_1P02G!V3</f>
        <v>MCXN527VKLT</v>
      </c>
      <c r="AK2" s="159" t="str">
        <f>nirvana1_phantom_1P02G!X3</f>
        <v>MCXN526VDFT</v>
      </c>
      <c r="AL2" s="159" t="str">
        <f>nirvana1_phantom_1P02G!Y3</f>
        <v>MCXN526VKLT</v>
      </c>
      <c r="AM2" s="159" t="str">
        <f>nirvana1_phantom_1P02G!AA3</f>
        <v>MCXN556SCDFT</v>
      </c>
      <c r="AN2" s="159" t="str">
        <f>nirvana1_phantom_1P02G!AB3</f>
        <v>MCXN247VDFT</v>
      </c>
      <c r="AO2" s="159" t="str">
        <f>nirvana1_phantom_1P02G!AC3</f>
        <v>MCXN247VKLT</v>
      </c>
      <c r="AP2" s="159" t="str">
        <f>nirvana1_phantom_1P02G!AD3</f>
        <v>MCXN247VPBT</v>
      </c>
      <c r="AQ2" s="159" t="str">
        <f>nirvana1_phantom_1P02G!AE3</f>
        <v>MCXN247VABR</v>
      </c>
      <c r="AR2" s="159" t="str">
        <f>nirvana1_phantom_1P02G!AG3</f>
        <v>MCXN537VDFT</v>
      </c>
      <c r="AS2" s="176" t="str">
        <f>nirvana1_phantom_1P02G!AH3</f>
        <v>MCXN537VPBT</v>
      </c>
      <c r="AT2" s="174" t="str">
        <f>nirvana1_phantom_1P02G!AI3</f>
        <v>MCXN537VKLT</v>
      </c>
      <c r="AU2" s="174" t="str">
        <f>nirvana1_phantom_1P02G!AJ3</f>
        <v>MCXN537VABR</v>
      </c>
      <c r="AV2" s="174" t="str">
        <f>nirvana1_phantom_1P02G!AK3</f>
        <v>MCXN536VDFT</v>
      </c>
      <c r="AW2" s="174" t="str">
        <f>nirvana1_phantom_1P02G!AL3</f>
        <v>MCXN536VPBT</v>
      </c>
      <c r="AX2" s="174" t="str">
        <f>nirvana1_phantom_1P02G!AM3</f>
        <v>MCXN536VKLT</v>
      </c>
      <c r="AY2" s="174" t="str">
        <f>nirvana1_phantom_1P02G!AN3</f>
        <v>MCXN536VABR</v>
      </c>
      <c r="AZ2" s="174">
        <f>nirvana1_phantom_1P02G!AO3</f>
        <v>0</v>
      </c>
      <c r="BA2" s="174">
        <f>nirvana1_phantom_1P02G!AP3</f>
        <v>0</v>
      </c>
      <c r="BB2" s="174">
        <f>nirvana1_phantom_1P02G!AQ3</f>
        <v>0</v>
      </c>
      <c r="BC2" s="174">
        <f>nirvana1_phantom_1P02G!AR3</f>
        <v>0</v>
      </c>
      <c r="BD2" s="174">
        <f>nirvana1_phantom_1P02G!AS3</f>
        <v>0</v>
      </c>
      <c r="BE2" s="174">
        <f>nirvana1_phantom_1P02G!AT3</f>
        <v>0</v>
      </c>
      <c r="BF2" s="174">
        <f>nirvana1_phantom_1P02G!AU3</f>
        <v>0</v>
      </c>
      <c r="BG2" s="174">
        <f>nirvana1_phantom_1P02G!AV3</f>
        <v>0</v>
      </c>
      <c r="BH2" s="174">
        <f>nirvana1_phantom_1P02G!AW3</f>
        <v>0</v>
      </c>
      <c r="BI2" s="174">
        <f>nirvana1_phantom_1P02G!AX3</f>
        <v>0</v>
      </c>
      <c r="BJ2" s="174">
        <f>nirvana1_phantom_1P02G!AY3</f>
        <v>0</v>
      </c>
      <c r="BK2" s="174">
        <f>nirvana1_phantom_1P02G!AZ3</f>
        <v>0</v>
      </c>
      <c r="BL2" s="174">
        <f>nirvana1_phantom_1P02G!BA3</f>
        <v>0</v>
      </c>
      <c r="BM2" s="174">
        <f>nirvana1_phantom_1P02G!BB3</f>
        <v>0</v>
      </c>
      <c r="BN2" s="174">
        <f>nirvana1_phantom_1P02G!BC3</f>
        <v>0</v>
      </c>
      <c r="BO2" s="174">
        <f>nirvana1_phantom_1P02G!BD3</f>
        <v>0</v>
      </c>
      <c r="BP2" s="174">
        <f>nirvana1_phantom_1P02G!BE3</f>
        <v>0</v>
      </c>
      <c r="BQ2" s="174">
        <f>nirvana1_phantom_1P02G!BF3</f>
        <v>0</v>
      </c>
      <c r="BR2" s="195" t="str">
        <f>nirvana1_phantom_1P02G!E19</f>
        <v>4'h8</v>
      </c>
      <c r="BS2" s="195" t="str">
        <f>nirvana1_phantom_1P02G!F19</f>
        <v>4'h8</v>
      </c>
      <c r="BT2" s="195" t="str">
        <f>nirvana1_phantom_1P02G!G19</f>
        <v>4'h8</v>
      </c>
      <c r="BU2" s="195" t="str">
        <f>nirvana1_phantom_1P02G!I19</f>
        <v>4'h6</v>
      </c>
      <c r="BV2" s="195" t="str">
        <f>nirvana1_phantom_1P02G!J19</f>
        <v>4'h6</v>
      </c>
      <c r="BW2" s="195" t="str">
        <f>nirvana1_phantom_1P02G!K19</f>
        <v>4'h6</v>
      </c>
      <c r="BX2" s="195" t="str">
        <f>nirvana1_phantom_1P02G!M19</f>
        <v>4'h8</v>
      </c>
      <c r="BY2" s="195" t="str">
        <f>nirvana1_phantom_1P02G!N19</f>
        <v>4'h8</v>
      </c>
      <c r="BZ2" s="195" t="str">
        <f>nirvana1_phantom_1P02G!O19</f>
        <v>4'h8</v>
      </c>
      <c r="CA2" s="195" t="str">
        <f>nirvana1_phantom_1P02G!Q19</f>
        <v>4'h6</v>
      </c>
      <c r="CB2" s="195" t="str">
        <f>nirvana1_phantom_1P02G!R19</f>
        <v>4'h6</v>
      </c>
      <c r="CC2" s="195" t="str">
        <f>nirvana1_phantom_1P02G!S19</f>
        <v>4'h6</v>
      </c>
      <c r="CD2" s="195" t="str">
        <f>nirvana1_phantom_1P02G!T19</f>
        <v>4'h6</v>
      </c>
      <c r="CE2" s="195" t="str">
        <f>nirvana1_phantom_1P02G!U19</f>
        <v>4'h8</v>
      </c>
      <c r="CF2" s="195" t="str">
        <f>nirvana1_phantom_1P02G!V19</f>
        <v>4'h8</v>
      </c>
      <c r="CG2" s="195" t="str">
        <f>nirvana1_phantom_1P02G!X19</f>
        <v>4'h6</v>
      </c>
      <c r="CH2" s="195" t="str">
        <f>nirvana1_phantom_1P02G!Y19</f>
        <v>4'h6</v>
      </c>
      <c r="CI2" s="195" t="str">
        <f>nirvana1_phantom_1P02G!AA19</f>
        <v>4'h6</v>
      </c>
      <c r="CJ2" s="195" t="str">
        <f>nirvana1_phantom_1P02G!AB19</f>
        <v>4'h8</v>
      </c>
      <c r="CK2" s="195" t="str">
        <f>nirvana1_phantom_1P02G!AC19</f>
        <v>4'h8</v>
      </c>
      <c r="CL2" s="195" t="str">
        <f>nirvana1_phantom_1P02G!AD19</f>
        <v>4'h8</v>
      </c>
      <c r="CM2" s="195" t="str">
        <f>nirvana1_phantom_1P02G!AE19</f>
        <v>4'h8</v>
      </c>
      <c r="CN2" s="195" t="str">
        <f>nirvana1_phantom_1P02G!AG19</f>
        <v>4'h8</v>
      </c>
      <c r="CO2" s="195" t="str">
        <f>nirvana1_phantom_1P02G!AH19</f>
        <v>4'h8</v>
      </c>
      <c r="CP2" s="196" t="str">
        <f>nirvana1_phantom_1P02G!AI19</f>
        <v>4'h8</v>
      </c>
      <c r="CQ2" s="196" t="str">
        <f>nirvana1_phantom_1P02G!AJ19</f>
        <v>4'h8</v>
      </c>
      <c r="CR2" s="196" t="str">
        <f>nirvana1_phantom_1P02G!AK19</f>
        <v>4'h6</v>
      </c>
      <c r="CS2" s="196" t="str">
        <f>nirvana1_phantom_1P02G!AL19</f>
        <v>4'h6</v>
      </c>
      <c r="CT2" s="196" t="str">
        <f>nirvana1_phantom_1P02G!AM19</f>
        <v>4'h6</v>
      </c>
      <c r="CU2" s="196" t="str">
        <f>nirvana1_phantom_1P02G!AN19</f>
        <v>4'h6</v>
      </c>
      <c r="CV2" s="196">
        <f>nirvana1_phantom_1P02G!AO19</f>
        <v>0</v>
      </c>
      <c r="CW2" s="196">
        <f>nirvana1_phantom_1P02G!AP19</f>
        <v>0</v>
      </c>
      <c r="CX2" s="196">
        <f>nirvana1_phantom_1P02G!AQ19</f>
        <v>0</v>
      </c>
      <c r="CY2" s="196">
        <f>nirvana1_phantom_1P02G!AR19</f>
        <v>0</v>
      </c>
      <c r="CZ2" s="196">
        <f>nirvana1_phantom_1P02G!AS19</f>
        <v>0</v>
      </c>
      <c r="DA2" s="196">
        <f>nirvana1_phantom_1P02G!AT19</f>
        <v>0</v>
      </c>
      <c r="DB2" s="196">
        <f>nirvana1_phantom_1P02G!AU19</f>
        <v>0</v>
      </c>
      <c r="DC2" s="196">
        <f>nirvana1_phantom_1P02G!AV19</f>
        <v>0</v>
      </c>
      <c r="DD2" s="196">
        <f>nirvana1_phantom_1P02G!AW19</f>
        <v>0</v>
      </c>
      <c r="DE2" s="196">
        <f>nirvana1_phantom_1P02G!AX19</f>
        <v>0</v>
      </c>
      <c r="DF2" s="196">
        <f>nirvana1_phantom_1P02G!AY19</f>
        <v>0</v>
      </c>
      <c r="DG2" s="196">
        <f>nirvana1_phantom_1P02G!AZ19</f>
        <v>0</v>
      </c>
      <c r="DH2" s="196">
        <f>nirvana1_phantom_1P02G!BA19</f>
        <v>0</v>
      </c>
      <c r="DI2" s="196">
        <f>nirvana1_phantom_1P02G!BB19</f>
        <v>0</v>
      </c>
      <c r="DJ2" s="196">
        <f>nirvana1_phantom_1P02G!BC19</f>
        <v>0</v>
      </c>
      <c r="DK2" s="196">
        <f>nirvana1_phantom_1P02G!BD19</f>
        <v>0</v>
      </c>
      <c r="DL2" s="196">
        <f>nirvana1_phantom_1P02G!BE19</f>
        <v>0</v>
      </c>
      <c r="DM2" s="196">
        <f>nirvana1_phantom_1P02G!BF19</f>
        <v>0</v>
      </c>
    </row>
    <row r="3" spans="2:117">
      <c r="B3" s="844" t="s">
        <v>1463</v>
      </c>
      <c r="C3" s="17"/>
      <c r="D3" s="17">
        <v>127</v>
      </c>
      <c r="E3" s="17">
        <v>0</v>
      </c>
      <c r="F3" s="17">
        <v>128</v>
      </c>
      <c r="G3" s="17" t="s">
        <v>1464</v>
      </c>
      <c r="H3" s="18"/>
      <c r="I3" s="17"/>
      <c r="J3" s="19" t="s">
        <v>1465</v>
      </c>
      <c r="K3" s="20">
        <v>0</v>
      </c>
      <c r="L3" s="20">
        <v>0</v>
      </c>
      <c r="M3" s="17"/>
      <c r="N3" s="21" t="s">
        <v>1420</v>
      </c>
      <c r="O3" s="18"/>
      <c r="P3" s="18"/>
      <c r="Q3" s="18"/>
      <c r="R3" s="373" t="s">
        <v>1466</v>
      </c>
      <c r="S3" s="81" t="s">
        <v>1467</v>
      </c>
      <c r="T3" s="209" t="s">
        <v>1468</v>
      </c>
      <c r="U3" s="331" t="s">
        <v>1469</v>
      </c>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76"/>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74"/>
      <c r="CQ3" s="174"/>
      <c r="CR3" s="174"/>
      <c r="CS3" s="174"/>
      <c r="CT3" s="174"/>
      <c r="CU3" s="174"/>
      <c r="CV3" s="174"/>
      <c r="CW3" s="174"/>
      <c r="CX3" s="174"/>
      <c r="CY3" s="174"/>
      <c r="CZ3" s="174"/>
      <c r="DA3" s="174"/>
      <c r="DB3" s="174"/>
      <c r="DC3" s="174"/>
      <c r="DD3" s="174"/>
      <c r="DE3" s="174"/>
      <c r="DF3" s="174"/>
      <c r="DG3" s="174"/>
      <c r="DH3" s="174"/>
      <c r="DI3" s="174"/>
      <c r="DJ3" s="174"/>
      <c r="DK3" s="174"/>
      <c r="DL3" s="174"/>
      <c r="DM3" s="174"/>
    </row>
    <row r="4" spans="2:117" ht="30.75">
      <c r="B4" s="844"/>
      <c r="C4" s="17"/>
      <c r="D4" s="17">
        <v>127</v>
      </c>
      <c r="E4" s="17">
        <v>0</v>
      </c>
      <c r="F4" s="17">
        <v>128</v>
      </c>
      <c r="G4" s="17" t="s">
        <v>1470</v>
      </c>
      <c r="H4" s="18"/>
      <c r="I4" s="17"/>
      <c r="J4" s="19" t="s">
        <v>1471</v>
      </c>
      <c r="K4" s="20"/>
      <c r="L4" s="20"/>
      <c r="M4" s="17"/>
      <c r="N4" s="21" t="s">
        <v>1423</v>
      </c>
      <c r="O4" s="18"/>
      <c r="P4" s="18"/>
      <c r="Q4" s="18"/>
      <c r="R4" s="373" t="s">
        <v>1472</v>
      </c>
      <c r="S4" s="81" t="s">
        <v>1473</v>
      </c>
      <c r="T4" s="209" t="s">
        <v>1468</v>
      </c>
      <c r="U4" s="331" t="s">
        <v>1470</v>
      </c>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76"/>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74"/>
      <c r="CQ4" s="174"/>
      <c r="CR4" s="174"/>
      <c r="CS4" s="174"/>
      <c r="CT4" s="174"/>
      <c r="CU4" s="174"/>
      <c r="CV4" s="174"/>
      <c r="CW4" s="174"/>
      <c r="CX4" s="174"/>
      <c r="CY4" s="174"/>
      <c r="CZ4" s="174"/>
      <c r="DA4" s="174"/>
      <c r="DB4" s="174"/>
      <c r="DC4" s="174"/>
      <c r="DD4" s="174"/>
      <c r="DE4" s="174"/>
      <c r="DF4" s="174"/>
      <c r="DG4" s="174"/>
      <c r="DH4" s="174"/>
      <c r="DI4" s="174"/>
      <c r="DJ4" s="174"/>
      <c r="DK4" s="174"/>
      <c r="DL4" s="174"/>
      <c r="DM4" s="174"/>
    </row>
    <row r="5" spans="2:117" ht="47.25">
      <c r="B5" s="844"/>
      <c r="C5" s="17"/>
      <c r="D5" s="17">
        <v>761</v>
      </c>
      <c r="E5" s="17">
        <v>0</v>
      </c>
      <c r="F5" s="17">
        <v>762</v>
      </c>
      <c r="G5" s="17" t="s">
        <v>1474</v>
      </c>
      <c r="H5" s="18"/>
      <c r="I5" s="17"/>
      <c r="J5" s="19" t="s">
        <v>1475</v>
      </c>
      <c r="K5" s="20"/>
      <c r="L5" s="20"/>
      <c r="M5" s="17"/>
      <c r="N5" s="17" t="s">
        <v>1476</v>
      </c>
      <c r="O5" s="18"/>
      <c r="P5" s="18"/>
      <c r="Q5" s="393" t="s">
        <v>1477</v>
      </c>
      <c r="R5" s="400" t="s">
        <v>1478</v>
      </c>
      <c r="S5" s="81" t="s">
        <v>1479</v>
      </c>
      <c r="T5" s="210" t="s">
        <v>1480</v>
      </c>
      <c r="U5" s="336" t="s">
        <v>1481</v>
      </c>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76"/>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59"/>
      <c r="BS5" s="159"/>
      <c r="BT5" s="159"/>
      <c r="BU5" s="159"/>
      <c r="BV5" s="159"/>
      <c r="BW5" s="159"/>
      <c r="BX5" s="159"/>
      <c r="BY5" s="159"/>
      <c r="BZ5" s="159"/>
      <c r="CA5" s="159"/>
      <c r="CB5" s="159"/>
      <c r="CC5" s="159"/>
      <c r="CD5" s="159"/>
      <c r="CE5" s="159"/>
      <c r="CF5" s="159"/>
      <c r="CG5" s="159"/>
      <c r="CH5" s="159"/>
      <c r="CI5" s="159"/>
      <c r="CJ5" s="159"/>
      <c r="CK5" s="159"/>
      <c r="CL5" s="159"/>
      <c r="CM5" s="159"/>
      <c r="CN5" s="159"/>
      <c r="CO5" s="159"/>
      <c r="CP5" s="174"/>
      <c r="CQ5" s="174"/>
      <c r="CR5" s="174"/>
      <c r="CS5" s="174"/>
      <c r="CT5" s="174"/>
      <c r="CU5" s="174"/>
      <c r="CV5" s="174"/>
      <c r="CW5" s="174"/>
      <c r="CX5" s="174"/>
      <c r="CY5" s="174"/>
      <c r="CZ5" s="174"/>
      <c r="DA5" s="174"/>
      <c r="DB5" s="174"/>
      <c r="DC5" s="174"/>
      <c r="DD5" s="174"/>
      <c r="DE5" s="174"/>
      <c r="DF5" s="174"/>
      <c r="DG5" s="174"/>
      <c r="DH5" s="174"/>
      <c r="DI5" s="174"/>
      <c r="DJ5" s="174"/>
      <c r="DK5" s="174"/>
      <c r="DL5" s="174"/>
      <c r="DM5" s="174"/>
    </row>
    <row r="6" spans="2:117" ht="45.75">
      <c r="B6" s="844"/>
      <c r="C6" s="17"/>
      <c r="D6" s="17">
        <v>127</v>
      </c>
      <c r="E6" s="17">
        <v>0</v>
      </c>
      <c r="F6" s="17">
        <v>4</v>
      </c>
      <c r="G6" s="17" t="s">
        <v>1482</v>
      </c>
      <c r="H6" s="18"/>
      <c r="I6" s="17"/>
      <c r="J6" s="19" t="s">
        <v>1483</v>
      </c>
      <c r="K6" s="20"/>
      <c r="L6" s="20"/>
      <c r="M6" s="17"/>
      <c r="N6" s="17" t="s">
        <v>1484</v>
      </c>
      <c r="O6" s="18" t="s">
        <v>1485</v>
      </c>
      <c r="P6" s="18"/>
      <c r="Q6" s="395" t="s">
        <v>1485</v>
      </c>
      <c r="R6" s="373" t="s">
        <v>1486</v>
      </c>
      <c r="S6" s="81" t="s">
        <v>1487</v>
      </c>
      <c r="T6" s="210" t="s">
        <v>1488</v>
      </c>
      <c r="U6" s="331" t="s">
        <v>1489</v>
      </c>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76"/>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74"/>
      <c r="CQ6" s="174"/>
      <c r="CR6" s="174"/>
      <c r="CS6" s="174"/>
      <c r="CT6" s="174"/>
      <c r="CU6" s="174"/>
      <c r="CV6" s="174"/>
      <c r="CW6" s="174"/>
      <c r="CX6" s="174"/>
      <c r="CY6" s="174"/>
      <c r="CZ6" s="174"/>
      <c r="DA6" s="174"/>
      <c r="DB6" s="174"/>
      <c r="DC6" s="174"/>
      <c r="DD6" s="174"/>
      <c r="DE6" s="174"/>
      <c r="DF6" s="174"/>
      <c r="DG6" s="174"/>
      <c r="DH6" s="174"/>
      <c r="DI6" s="174"/>
      <c r="DJ6" s="174"/>
      <c r="DK6" s="174"/>
      <c r="DL6" s="174"/>
      <c r="DM6" s="174"/>
    </row>
    <row r="7" spans="2:117">
      <c r="B7" s="844"/>
      <c r="C7" s="17"/>
      <c r="D7" s="17"/>
      <c r="E7" s="17">
        <v>4</v>
      </c>
      <c r="F7" s="17">
        <v>124</v>
      </c>
      <c r="G7" s="17"/>
      <c r="H7" s="18"/>
      <c r="I7" s="17"/>
      <c r="J7" s="19" t="s">
        <v>1483</v>
      </c>
      <c r="K7" s="20"/>
      <c r="L7" s="20"/>
      <c r="M7" s="17"/>
      <c r="N7" s="17" t="s">
        <v>245</v>
      </c>
      <c r="O7" s="18"/>
      <c r="P7" s="18"/>
      <c r="Q7" s="18"/>
      <c r="R7" s="373"/>
      <c r="S7" s="81"/>
      <c r="T7" s="210"/>
      <c r="U7" s="332" t="s">
        <v>1490</v>
      </c>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76"/>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59"/>
      <c r="BS7" s="159"/>
      <c r="BT7" s="159"/>
      <c r="BU7" s="159"/>
      <c r="BV7" s="159"/>
      <c r="BW7" s="159"/>
      <c r="BX7" s="159"/>
      <c r="BY7" s="159"/>
      <c r="BZ7" s="159"/>
      <c r="CA7" s="159"/>
      <c r="CB7" s="159"/>
      <c r="CC7" s="159"/>
      <c r="CD7" s="159"/>
      <c r="CE7" s="159"/>
      <c r="CF7" s="159"/>
      <c r="CG7" s="159"/>
      <c r="CH7" s="159"/>
      <c r="CI7" s="159"/>
      <c r="CJ7" s="159"/>
      <c r="CK7" s="159"/>
      <c r="CL7" s="159"/>
      <c r="CM7" s="159"/>
      <c r="CN7" s="159"/>
      <c r="CO7" s="159"/>
      <c r="CP7" s="174"/>
      <c r="CQ7" s="174"/>
      <c r="CR7" s="174"/>
      <c r="CS7" s="174"/>
      <c r="CT7" s="174"/>
      <c r="CU7" s="174"/>
      <c r="CV7" s="174"/>
      <c r="CW7" s="174"/>
      <c r="CX7" s="174"/>
      <c r="CY7" s="174"/>
      <c r="CZ7" s="174"/>
      <c r="DA7" s="174"/>
      <c r="DB7" s="174"/>
      <c r="DC7" s="174"/>
      <c r="DD7" s="174"/>
      <c r="DE7" s="174"/>
      <c r="DF7" s="174"/>
      <c r="DG7" s="174"/>
      <c r="DH7" s="174"/>
      <c r="DI7" s="174"/>
      <c r="DJ7" s="174"/>
      <c r="DK7" s="174"/>
      <c r="DL7" s="174"/>
      <c r="DM7" s="174"/>
    </row>
    <row r="8" spans="2:117" ht="47.25">
      <c r="B8" s="844"/>
      <c r="C8" s="17"/>
      <c r="D8" s="17">
        <v>127</v>
      </c>
      <c r="E8" s="17">
        <v>0</v>
      </c>
      <c r="F8" s="17">
        <v>128</v>
      </c>
      <c r="G8" s="17" t="s">
        <v>1491</v>
      </c>
      <c r="H8" s="18"/>
      <c r="I8" s="17"/>
      <c r="J8" s="19" t="s">
        <v>1492</v>
      </c>
      <c r="K8" s="20"/>
      <c r="L8" s="20"/>
      <c r="M8" s="17"/>
      <c r="N8" s="17" t="s">
        <v>1493</v>
      </c>
      <c r="O8" s="18"/>
      <c r="P8" s="18"/>
      <c r="Q8" s="393" t="s">
        <v>1494</v>
      </c>
      <c r="R8" s="853" t="s">
        <v>1495</v>
      </c>
      <c r="S8" s="81" t="s">
        <v>1496</v>
      </c>
      <c r="T8" s="211" t="s">
        <v>1497</v>
      </c>
      <c r="U8" s="337" t="s">
        <v>1498</v>
      </c>
      <c r="V8" s="159"/>
      <c r="W8" s="159"/>
      <c r="X8" s="159"/>
      <c r="Y8" s="159"/>
      <c r="Z8" s="159"/>
      <c r="AA8" s="159"/>
      <c r="AB8" s="159"/>
      <c r="AC8" s="159"/>
      <c r="AD8" s="159"/>
      <c r="AE8" s="159"/>
      <c r="AF8" s="159"/>
      <c r="AG8" s="159"/>
      <c r="AH8" s="159"/>
      <c r="AI8" s="159"/>
      <c r="AJ8" s="159"/>
      <c r="AK8" s="159"/>
      <c r="AL8" s="159"/>
      <c r="AM8" s="159"/>
      <c r="AN8" s="159"/>
      <c r="AO8" s="159"/>
      <c r="AP8" s="159"/>
      <c r="AQ8" s="159"/>
      <c r="AR8" s="159"/>
      <c r="AS8" s="176"/>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59"/>
      <c r="BS8" s="159"/>
      <c r="BT8" s="159"/>
      <c r="BU8" s="159"/>
      <c r="BV8" s="159"/>
      <c r="BW8" s="159"/>
      <c r="BX8" s="159"/>
      <c r="BY8" s="159"/>
      <c r="BZ8" s="159"/>
      <c r="CA8" s="159"/>
      <c r="CB8" s="159"/>
      <c r="CC8" s="159"/>
      <c r="CD8" s="159"/>
      <c r="CE8" s="159"/>
      <c r="CF8" s="159"/>
      <c r="CG8" s="159"/>
      <c r="CH8" s="159"/>
      <c r="CI8" s="159"/>
      <c r="CJ8" s="159"/>
      <c r="CK8" s="159"/>
      <c r="CL8" s="159"/>
      <c r="CM8" s="159"/>
      <c r="CN8" s="159"/>
      <c r="CO8" s="159"/>
      <c r="CP8" s="174"/>
      <c r="CQ8" s="174"/>
      <c r="CR8" s="174"/>
      <c r="CS8" s="174"/>
      <c r="CT8" s="174"/>
      <c r="CU8" s="174"/>
      <c r="CV8" s="174"/>
      <c r="CW8" s="174"/>
      <c r="CX8" s="174"/>
      <c r="CY8" s="174"/>
      <c r="CZ8" s="174"/>
      <c r="DA8" s="174"/>
      <c r="DB8" s="174"/>
      <c r="DC8" s="174"/>
      <c r="DD8" s="174"/>
      <c r="DE8" s="174"/>
      <c r="DF8" s="174"/>
      <c r="DG8" s="174"/>
      <c r="DH8" s="174"/>
      <c r="DI8" s="174"/>
      <c r="DJ8" s="174"/>
      <c r="DK8" s="174"/>
      <c r="DL8" s="174"/>
      <c r="DM8" s="174"/>
    </row>
    <row r="9" spans="2:117">
      <c r="B9" s="844"/>
      <c r="C9" s="17"/>
      <c r="D9" s="17"/>
      <c r="E9" s="17"/>
      <c r="F9" s="17"/>
      <c r="G9" s="17"/>
      <c r="H9" s="18"/>
      <c r="I9" s="17"/>
      <c r="J9" s="19"/>
      <c r="K9" s="20"/>
      <c r="L9" s="20"/>
      <c r="M9" s="17"/>
      <c r="N9" s="17"/>
      <c r="O9" s="18"/>
      <c r="P9" s="18"/>
      <c r="Q9" s="18"/>
      <c r="R9" s="854"/>
      <c r="S9" s="81"/>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76"/>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59"/>
      <c r="BS9" s="159"/>
      <c r="BT9" s="159"/>
      <c r="BU9" s="159"/>
      <c r="BV9" s="159"/>
      <c r="BW9" s="159"/>
      <c r="BX9" s="159"/>
      <c r="BY9" s="159"/>
      <c r="BZ9" s="159"/>
      <c r="CA9" s="159"/>
      <c r="CB9" s="159"/>
      <c r="CC9" s="159"/>
      <c r="CD9" s="159"/>
      <c r="CE9" s="159"/>
      <c r="CF9" s="159"/>
      <c r="CG9" s="159"/>
      <c r="CH9" s="159"/>
      <c r="CI9" s="159"/>
      <c r="CJ9" s="159"/>
      <c r="CK9" s="159"/>
      <c r="CL9" s="159"/>
      <c r="CM9" s="159"/>
      <c r="CN9" s="159"/>
      <c r="CO9" s="159"/>
      <c r="CP9" s="174"/>
      <c r="CQ9" s="174"/>
      <c r="CR9" s="174"/>
      <c r="CS9" s="174"/>
      <c r="CT9" s="174"/>
      <c r="CU9" s="174"/>
      <c r="CV9" s="174"/>
      <c r="CW9" s="174"/>
      <c r="CX9" s="174"/>
      <c r="CY9" s="174"/>
      <c r="CZ9" s="174"/>
      <c r="DA9" s="174"/>
      <c r="DB9" s="174"/>
      <c r="DC9" s="174"/>
      <c r="DD9" s="174"/>
      <c r="DE9" s="174"/>
      <c r="DF9" s="174"/>
      <c r="DG9" s="174"/>
      <c r="DH9" s="174"/>
      <c r="DI9" s="174"/>
      <c r="DJ9" s="174"/>
      <c r="DK9" s="174"/>
      <c r="DL9" s="174"/>
      <c r="DM9" s="174"/>
    </row>
    <row r="10" spans="2:117">
      <c r="B10" s="844"/>
      <c r="C10" s="17"/>
      <c r="D10" s="17">
        <v>127</v>
      </c>
      <c r="E10" s="17">
        <v>0</v>
      </c>
      <c r="F10" s="17">
        <v>128</v>
      </c>
      <c r="G10" s="17" t="s">
        <v>1499</v>
      </c>
      <c r="H10" s="18"/>
      <c r="I10" s="17"/>
      <c r="J10" s="19" t="s">
        <v>1500</v>
      </c>
      <c r="K10" s="20"/>
      <c r="L10" s="20"/>
      <c r="M10" s="17"/>
      <c r="N10" s="17"/>
      <c r="O10" s="18"/>
      <c r="P10" s="18"/>
      <c r="Q10" s="393" t="s">
        <v>1494</v>
      </c>
      <c r="R10" s="855"/>
      <c r="S10" s="81" t="s">
        <v>1501</v>
      </c>
      <c r="T10" s="211" t="s">
        <v>1497</v>
      </c>
      <c r="U10" s="333"/>
      <c r="V10" s="159"/>
      <c r="W10" s="159"/>
      <c r="X10" s="159"/>
      <c r="Y10" s="159"/>
      <c r="Z10" s="159"/>
      <c r="AA10" s="159"/>
      <c r="AB10" s="159"/>
      <c r="AC10" s="159"/>
      <c r="AD10" s="159"/>
      <c r="AE10" s="159"/>
      <c r="AF10" s="159"/>
      <c r="AG10" s="159"/>
      <c r="AH10" s="159"/>
      <c r="AI10" s="159"/>
      <c r="AJ10" s="159"/>
      <c r="AK10" s="159"/>
      <c r="AL10" s="159"/>
      <c r="AM10" s="159"/>
      <c r="AN10" s="159"/>
      <c r="AO10" s="159"/>
      <c r="AP10" s="159"/>
      <c r="AQ10" s="159"/>
      <c r="AR10" s="159"/>
      <c r="AS10" s="176"/>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59"/>
      <c r="BS10" s="159"/>
      <c r="BT10" s="159"/>
      <c r="BU10" s="159"/>
      <c r="BV10" s="159"/>
      <c r="BW10" s="159"/>
      <c r="BX10" s="159"/>
      <c r="BY10" s="159"/>
      <c r="BZ10" s="159"/>
      <c r="CA10" s="159"/>
      <c r="CB10" s="159"/>
      <c r="CC10" s="159"/>
      <c r="CD10" s="159"/>
      <c r="CE10" s="159"/>
      <c r="CF10" s="159"/>
      <c r="CG10" s="159"/>
      <c r="CH10" s="159"/>
      <c r="CI10" s="159"/>
      <c r="CJ10" s="159"/>
      <c r="CK10" s="159"/>
      <c r="CL10" s="159"/>
      <c r="CM10" s="159"/>
      <c r="CN10" s="159"/>
      <c r="CO10" s="159"/>
      <c r="CP10" s="174"/>
      <c r="CQ10" s="174"/>
      <c r="CR10" s="174"/>
      <c r="CS10" s="174"/>
      <c r="CT10" s="174"/>
      <c r="CU10" s="174"/>
      <c r="CV10" s="174"/>
      <c r="CW10" s="174"/>
      <c r="CX10" s="174"/>
      <c r="CY10" s="174"/>
      <c r="CZ10" s="174"/>
      <c r="DA10" s="174"/>
      <c r="DB10" s="174"/>
      <c r="DC10" s="174"/>
      <c r="DD10" s="174"/>
      <c r="DE10" s="174"/>
      <c r="DF10" s="174"/>
      <c r="DG10" s="174"/>
      <c r="DH10" s="174"/>
      <c r="DI10" s="174"/>
      <c r="DJ10" s="174"/>
      <c r="DK10" s="174"/>
      <c r="DL10" s="174"/>
      <c r="DM10" s="174"/>
    </row>
    <row r="11" spans="2:117">
      <c r="B11" s="844"/>
      <c r="C11" s="17"/>
      <c r="D11" s="17">
        <v>63</v>
      </c>
      <c r="E11" s="17">
        <v>0</v>
      </c>
      <c r="F11" s="17">
        <v>64</v>
      </c>
      <c r="G11" s="17"/>
      <c r="H11" s="18"/>
      <c r="I11" s="17"/>
      <c r="J11" s="19" t="s">
        <v>1502</v>
      </c>
      <c r="K11" s="20"/>
      <c r="L11" s="20"/>
      <c r="M11" s="17"/>
      <c r="N11" s="17" t="s">
        <v>1503</v>
      </c>
      <c r="O11" s="18" t="s">
        <v>1504</v>
      </c>
      <c r="P11" s="18"/>
      <c r="Q11" s="331" t="s">
        <v>1505</v>
      </c>
      <c r="R11" s="373" t="s">
        <v>1506</v>
      </c>
      <c r="S11" s="81" t="s">
        <v>1507</v>
      </c>
      <c r="T11" s="209" t="s">
        <v>1508</v>
      </c>
      <c r="U11" s="331" t="s">
        <v>1505</v>
      </c>
      <c r="V11" s="159"/>
      <c r="W11" s="159"/>
      <c r="X11" s="159"/>
      <c r="Y11" s="159"/>
      <c r="Z11" s="159"/>
      <c r="AA11" s="159"/>
      <c r="AB11" s="159"/>
      <c r="AC11" s="159"/>
      <c r="AD11" s="159"/>
      <c r="AE11" s="159"/>
      <c r="AF11" s="159"/>
      <c r="AG11" s="159"/>
      <c r="AH11" s="159"/>
      <c r="AI11" s="159"/>
      <c r="AJ11" s="159"/>
      <c r="AK11" s="159"/>
      <c r="AL11" s="159"/>
      <c r="AM11" s="159"/>
      <c r="AN11" s="159"/>
      <c r="AO11" s="159"/>
      <c r="AP11" s="159"/>
      <c r="AQ11" s="159"/>
      <c r="AR11" s="159"/>
      <c r="AS11" s="176"/>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59"/>
      <c r="BS11" s="159"/>
      <c r="BT11" s="159"/>
      <c r="BU11" s="159"/>
      <c r="BV11" s="159"/>
      <c r="BW11" s="159"/>
      <c r="BX11" s="159"/>
      <c r="BY11" s="159"/>
      <c r="BZ11" s="159"/>
      <c r="CA11" s="159"/>
      <c r="CB11" s="159"/>
      <c r="CC11" s="159"/>
      <c r="CD11" s="159"/>
      <c r="CE11" s="159"/>
      <c r="CF11" s="159"/>
      <c r="CG11" s="159"/>
      <c r="CH11" s="159"/>
      <c r="CI11" s="159"/>
      <c r="CJ11" s="159"/>
      <c r="CK11" s="159"/>
      <c r="CL11" s="159"/>
      <c r="CM11" s="159"/>
      <c r="CN11" s="159"/>
      <c r="CO11" s="159"/>
      <c r="CP11" s="174"/>
      <c r="CQ11" s="174"/>
      <c r="CR11" s="174"/>
      <c r="CS11" s="174"/>
      <c r="CT11" s="174"/>
      <c r="CU11" s="174"/>
      <c r="CV11" s="174"/>
      <c r="CW11" s="174"/>
      <c r="CX11" s="174"/>
      <c r="CY11" s="174"/>
      <c r="CZ11" s="174"/>
      <c r="DA11" s="174"/>
      <c r="DB11" s="174"/>
      <c r="DC11" s="174"/>
      <c r="DD11" s="174"/>
      <c r="DE11" s="174"/>
      <c r="DF11" s="174"/>
      <c r="DG11" s="174"/>
      <c r="DH11" s="174"/>
      <c r="DI11" s="174"/>
      <c r="DJ11" s="174"/>
      <c r="DK11" s="174"/>
      <c r="DL11" s="174"/>
      <c r="DM11" s="174"/>
    </row>
    <row r="12" spans="2:117">
      <c r="B12" s="844"/>
      <c r="C12" s="17"/>
      <c r="D12" s="17">
        <v>127</v>
      </c>
      <c r="E12" s="17">
        <v>64</v>
      </c>
      <c r="F12" s="17">
        <v>64</v>
      </c>
      <c r="G12" s="17"/>
      <c r="H12" s="18"/>
      <c r="I12" s="17"/>
      <c r="J12" s="19" t="s">
        <v>1502</v>
      </c>
      <c r="K12" s="20"/>
      <c r="L12" s="20"/>
      <c r="M12" s="17"/>
      <c r="N12" s="17" t="s">
        <v>245</v>
      </c>
      <c r="O12" s="18"/>
      <c r="P12" s="18"/>
      <c r="Q12" s="18"/>
      <c r="R12" s="373"/>
      <c r="S12" s="81"/>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76"/>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59"/>
      <c r="BS12" s="159"/>
      <c r="BT12" s="159"/>
      <c r="BU12" s="159"/>
      <c r="BV12" s="159"/>
      <c r="BW12" s="159"/>
      <c r="BX12" s="159"/>
      <c r="BY12" s="159"/>
      <c r="BZ12" s="159"/>
      <c r="CA12" s="159"/>
      <c r="CB12" s="159"/>
      <c r="CC12" s="159"/>
      <c r="CD12" s="159"/>
      <c r="CE12" s="159"/>
      <c r="CF12" s="159"/>
      <c r="CG12" s="159"/>
      <c r="CH12" s="159"/>
      <c r="CI12" s="159"/>
      <c r="CJ12" s="159"/>
      <c r="CK12" s="159"/>
      <c r="CL12" s="159"/>
      <c r="CM12" s="159"/>
      <c r="CN12" s="159"/>
      <c r="CO12" s="159"/>
      <c r="CP12" s="174"/>
      <c r="CQ12" s="174"/>
      <c r="CR12" s="174"/>
      <c r="CS12" s="174"/>
      <c r="CT12" s="174"/>
      <c r="CU12" s="174"/>
      <c r="CV12" s="174"/>
      <c r="CW12" s="174"/>
      <c r="CX12" s="174"/>
      <c r="CY12" s="174"/>
      <c r="CZ12" s="174"/>
      <c r="DA12" s="174"/>
      <c r="DB12" s="174"/>
      <c r="DC12" s="174"/>
      <c r="DD12" s="174"/>
      <c r="DE12" s="174"/>
      <c r="DF12" s="174"/>
      <c r="DG12" s="174"/>
      <c r="DH12" s="174"/>
      <c r="DI12" s="174"/>
      <c r="DJ12" s="174"/>
      <c r="DK12" s="174"/>
      <c r="DL12" s="174"/>
      <c r="DM12" s="174"/>
    </row>
    <row r="13" spans="2:117" ht="60">
      <c r="B13" s="844"/>
      <c r="C13" s="84"/>
      <c r="D13" s="84"/>
      <c r="E13" s="84"/>
      <c r="F13" s="92"/>
      <c r="G13" s="84"/>
      <c r="H13" s="85"/>
      <c r="I13" s="84"/>
      <c r="J13" s="86"/>
      <c r="K13" s="87"/>
      <c r="L13" s="87"/>
      <c r="M13" s="84"/>
      <c r="N13" s="84"/>
      <c r="O13" s="85"/>
      <c r="P13" s="85"/>
      <c r="Q13" s="85"/>
      <c r="R13" s="375"/>
      <c r="S13" s="88" t="s">
        <v>1509</v>
      </c>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76"/>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59"/>
      <c r="BS13" s="159"/>
      <c r="BT13" s="159"/>
      <c r="BU13" s="159"/>
      <c r="BV13" s="159"/>
      <c r="BW13" s="159"/>
      <c r="BX13" s="159"/>
      <c r="BY13" s="159"/>
      <c r="BZ13" s="159"/>
      <c r="CA13" s="159"/>
      <c r="CB13" s="159"/>
      <c r="CC13" s="159"/>
      <c r="CD13" s="159"/>
      <c r="CE13" s="159"/>
      <c r="CF13" s="159"/>
      <c r="CG13" s="159"/>
      <c r="CH13" s="159"/>
      <c r="CI13" s="159"/>
      <c r="CJ13" s="159"/>
      <c r="CK13" s="159"/>
      <c r="CL13" s="159"/>
      <c r="CM13" s="159"/>
      <c r="CN13" s="159"/>
      <c r="CO13" s="159"/>
      <c r="CP13" s="174"/>
      <c r="CQ13" s="174"/>
      <c r="CR13" s="174"/>
      <c r="CS13" s="174"/>
      <c r="CT13" s="174"/>
      <c r="CU13" s="174"/>
      <c r="CV13" s="174"/>
      <c r="CW13" s="174"/>
      <c r="CX13" s="174"/>
      <c r="CY13" s="174"/>
      <c r="CZ13" s="174"/>
      <c r="DA13" s="174"/>
      <c r="DB13" s="174"/>
      <c r="DC13" s="174"/>
      <c r="DD13" s="174"/>
      <c r="DE13" s="174"/>
      <c r="DF13" s="174"/>
      <c r="DG13" s="174"/>
      <c r="DH13" s="174"/>
      <c r="DI13" s="174"/>
      <c r="DJ13" s="174"/>
      <c r="DK13" s="174"/>
      <c r="DL13" s="174"/>
      <c r="DM13" s="174"/>
    </row>
    <row r="14" spans="2:117">
      <c r="B14" s="844"/>
      <c r="C14" s="17"/>
      <c r="D14" s="17">
        <v>8191</v>
      </c>
      <c r="E14" s="17">
        <v>0</v>
      </c>
      <c r="F14" s="17">
        <v>8192</v>
      </c>
      <c r="G14" s="17"/>
      <c r="H14" s="18"/>
      <c r="I14" s="17"/>
      <c r="J14" s="19" t="s">
        <v>1510</v>
      </c>
      <c r="K14" s="20"/>
      <c r="L14" s="20"/>
      <c r="M14" s="17"/>
      <c r="N14" s="17" t="s">
        <v>1437</v>
      </c>
      <c r="O14" s="18"/>
      <c r="P14" s="18"/>
      <c r="Q14" s="18"/>
      <c r="R14" s="373" t="s">
        <v>1466</v>
      </c>
      <c r="S14" s="81" t="s">
        <v>1511</v>
      </c>
      <c r="T14" s="396" t="s">
        <v>1512</v>
      </c>
      <c r="U14" s="209" t="s">
        <v>1513</v>
      </c>
      <c r="V14" s="159"/>
      <c r="W14" s="159"/>
      <c r="X14" s="159"/>
      <c r="Y14" s="159"/>
      <c r="Z14" s="159"/>
      <c r="AA14" s="159"/>
      <c r="AB14" s="159"/>
      <c r="AC14" s="159"/>
      <c r="AD14" s="159"/>
      <c r="AE14" s="159"/>
      <c r="AF14" s="159"/>
      <c r="AG14" s="159"/>
      <c r="AH14" s="159"/>
      <c r="AI14" s="159"/>
      <c r="AJ14" s="159"/>
      <c r="AK14" s="159"/>
      <c r="AL14" s="159"/>
      <c r="AM14" s="159"/>
      <c r="AN14" s="159"/>
      <c r="AO14" s="159"/>
      <c r="AP14" s="159"/>
      <c r="AQ14" s="159"/>
      <c r="AR14" s="159"/>
      <c r="AS14" s="176"/>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59"/>
      <c r="BS14" s="159"/>
      <c r="BT14" s="159"/>
      <c r="BU14" s="159"/>
      <c r="BV14" s="159"/>
      <c r="BW14" s="159"/>
      <c r="BX14" s="159"/>
      <c r="BY14" s="159"/>
      <c r="BZ14" s="159"/>
      <c r="CA14" s="159"/>
      <c r="CB14" s="159"/>
      <c r="CC14" s="159"/>
      <c r="CD14" s="159"/>
      <c r="CE14" s="159"/>
      <c r="CF14" s="159"/>
      <c r="CG14" s="159"/>
      <c r="CH14" s="159"/>
      <c r="CI14" s="159"/>
      <c r="CJ14" s="159"/>
      <c r="CK14" s="159"/>
      <c r="CL14" s="159"/>
      <c r="CM14" s="159"/>
      <c r="CN14" s="159"/>
      <c r="CO14" s="159"/>
      <c r="CP14" s="174"/>
      <c r="CQ14" s="174"/>
      <c r="CR14" s="174"/>
      <c r="CS14" s="174"/>
      <c r="CT14" s="174"/>
      <c r="CU14" s="174"/>
      <c r="CV14" s="174"/>
      <c r="CW14" s="174"/>
      <c r="CX14" s="174"/>
      <c r="CY14" s="174"/>
      <c r="CZ14" s="174"/>
      <c r="DA14" s="174"/>
      <c r="DB14" s="174"/>
      <c r="DC14" s="174"/>
      <c r="DD14" s="174"/>
      <c r="DE14" s="174"/>
      <c r="DF14" s="174"/>
      <c r="DG14" s="174"/>
      <c r="DH14" s="174"/>
      <c r="DI14" s="174"/>
      <c r="DJ14" s="174"/>
      <c r="DK14" s="174"/>
      <c r="DL14" s="174"/>
      <c r="DM14" s="174"/>
    </row>
    <row r="15" spans="2:117">
      <c r="B15" s="844"/>
      <c r="C15" s="84"/>
      <c r="D15" s="84"/>
      <c r="E15" s="84"/>
      <c r="F15" s="84"/>
      <c r="G15" s="84"/>
      <c r="H15" s="84"/>
      <c r="I15" s="84"/>
      <c r="J15" s="85" t="s">
        <v>1514</v>
      </c>
      <c r="K15" s="84"/>
      <c r="L15" s="84"/>
      <c r="M15" s="84"/>
      <c r="N15" s="84" t="s">
        <v>1440</v>
      </c>
      <c r="O15" s="84"/>
      <c r="P15" s="84"/>
      <c r="Q15" s="84"/>
      <c r="R15" s="373" t="s">
        <v>1466</v>
      </c>
      <c r="S15" s="84" t="s">
        <v>1515</v>
      </c>
      <c r="T15" s="396" t="s">
        <v>1512</v>
      </c>
      <c r="U15" s="209" t="s">
        <v>1513</v>
      </c>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76"/>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59"/>
      <c r="BS15" s="159"/>
      <c r="BT15" s="159"/>
      <c r="BU15" s="159"/>
      <c r="BV15" s="159"/>
      <c r="BW15" s="159"/>
      <c r="BX15" s="159"/>
      <c r="BY15" s="159"/>
      <c r="BZ15" s="159"/>
      <c r="CA15" s="159"/>
      <c r="CB15" s="159"/>
      <c r="CC15" s="159"/>
      <c r="CD15" s="159"/>
      <c r="CE15" s="159"/>
      <c r="CF15" s="159"/>
      <c r="CG15" s="159"/>
      <c r="CH15" s="159"/>
      <c r="CI15" s="159"/>
      <c r="CJ15" s="159"/>
      <c r="CK15" s="159"/>
      <c r="CL15" s="159"/>
      <c r="CM15" s="159"/>
      <c r="CN15" s="159"/>
      <c r="CO15" s="159"/>
      <c r="CP15" s="174"/>
      <c r="CQ15" s="174"/>
      <c r="CR15" s="174"/>
      <c r="CS15" s="174"/>
      <c r="CT15" s="174"/>
      <c r="CU15" s="174"/>
      <c r="CV15" s="174"/>
      <c r="CW15" s="174"/>
      <c r="CX15" s="174"/>
      <c r="CY15" s="174"/>
      <c r="CZ15" s="174"/>
      <c r="DA15" s="174"/>
      <c r="DB15" s="174"/>
      <c r="DC15" s="174"/>
      <c r="DD15" s="174"/>
      <c r="DE15" s="174"/>
      <c r="DF15" s="174"/>
      <c r="DG15" s="174"/>
      <c r="DH15" s="174"/>
      <c r="DI15" s="174"/>
      <c r="DJ15" s="174"/>
      <c r="DK15" s="174"/>
      <c r="DL15" s="174"/>
      <c r="DM15" s="174"/>
    </row>
    <row r="16" spans="2:117">
      <c r="B16" s="844"/>
      <c r="C16" s="84"/>
      <c r="D16" s="84"/>
      <c r="E16" s="84"/>
      <c r="F16" s="84"/>
      <c r="G16" s="84"/>
      <c r="H16" s="84"/>
      <c r="I16" s="84"/>
      <c r="J16" s="84"/>
      <c r="K16" s="84"/>
      <c r="L16" s="84"/>
      <c r="M16" s="84"/>
      <c r="N16" s="84"/>
      <c r="O16" s="84"/>
      <c r="P16" s="84"/>
      <c r="Q16" s="84"/>
      <c r="R16" s="88"/>
      <c r="S16" s="84"/>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76"/>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59"/>
      <c r="BS16" s="159"/>
      <c r="BT16" s="159"/>
      <c r="BU16" s="159"/>
      <c r="BV16" s="159"/>
      <c r="BW16" s="159"/>
      <c r="BX16" s="159"/>
      <c r="BY16" s="159"/>
      <c r="BZ16" s="159"/>
      <c r="CA16" s="159"/>
      <c r="CB16" s="159"/>
      <c r="CC16" s="159"/>
      <c r="CD16" s="159"/>
      <c r="CE16" s="159"/>
      <c r="CF16" s="159"/>
      <c r="CG16" s="159"/>
      <c r="CH16" s="159"/>
      <c r="CI16" s="159"/>
      <c r="CJ16" s="159"/>
      <c r="CK16" s="159"/>
      <c r="CL16" s="159"/>
      <c r="CM16" s="159"/>
      <c r="CN16" s="159"/>
      <c r="CO16" s="159"/>
      <c r="CP16" s="174"/>
      <c r="CQ16" s="174"/>
      <c r="CR16" s="174"/>
      <c r="CS16" s="174"/>
      <c r="CT16" s="174"/>
      <c r="CU16" s="174"/>
      <c r="CV16" s="174"/>
      <c r="CW16" s="174"/>
      <c r="CX16" s="174"/>
      <c r="CY16" s="174"/>
      <c r="CZ16" s="174"/>
      <c r="DA16" s="174"/>
      <c r="DB16" s="174"/>
      <c r="DC16" s="174"/>
      <c r="DD16" s="174"/>
      <c r="DE16" s="174"/>
      <c r="DF16" s="174"/>
      <c r="DG16" s="174"/>
      <c r="DH16" s="174"/>
      <c r="DI16" s="174"/>
      <c r="DJ16" s="174"/>
      <c r="DK16" s="174"/>
      <c r="DL16" s="174"/>
      <c r="DM16" s="174"/>
    </row>
    <row r="17" spans="2:117">
      <c r="B17" s="844"/>
      <c r="C17" s="21"/>
      <c r="D17" s="17">
        <f t="shared" ref="D17:D29" si="0">E17+F17-1</f>
        <v>127</v>
      </c>
      <c r="E17" s="17">
        <v>0</v>
      </c>
      <c r="F17" s="21">
        <v>128</v>
      </c>
      <c r="G17" s="21"/>
      <c r="H17" s="133"/>
      <c r="I17" s="21"/>
      <c r="J17" s="35"/>
      <c r="K17" s="21"/>
      <c r="L17" s="21"/>
      <c r="M17" s="21"/>
      <c r="N17" s="21"/>
      <c r="O17" s="133"/>
      <c r="P17" s="133"/>
      <c r="Q17" s="133"/>
      <c r="R17" s="376"/>
      <c r="S17" s="82"/>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76"/>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59"/>
      <c r="BS17" s="159"/>
      <c r="BT17" s="159"/>
      <c r="BU17" s="159"/>
      <c r="BV17" s="159"/>
      <c r="BW17" s="159"/>
      <c r="BX17" s="159"/>
      <c r="BY17" s="159"/>
      <c r="BZ17" s="159"/>
      <c r="CA17" s="159"/>
      <c r="CB17" s="159"/>
      <c r="CC17" s="159"/>
      <c r="CD17" s="159"/>
      <c r="CE17" s="159"/>
      <c r="CF17" s="159"/>
      <c r="CG17" s="159"/>
      <c r="CH17" s="159"/>
      <c r="CI17" s="159"/>
      <c r="CJ17" s="159"/>
      <c r="CK17" s="159"/>
      <c r="CL17" s="159"/>
      <c r="CM17" s="159"/>
      <c r="CN17" s="159"/>
      <c r="CO17" s="159"/>
      <c r="CP17" s="174"/>
      <c r="CQ17" s="174"/>
      <c r="CR17" s="174"/>
      <c r="CS17" s="174"/>
      <c r="CT17" s="174"/>
      <c r="CU17" s="174"/>
      <c r="CV17" s="174"/>
      <c r="CW17" s="174"/>
      <c r="CX17" s="174"/>
      <c r="CY17" s="174"/>
      <c r="CZ17" s="174"/>
      <c r="DA17" s="174"/>
      <c r="DB17" s="174"/>
      <c r="DC17" s="174"/>
      <c r="DD17" s="174"/>
      <c r="DE17" s="174"/>
      <c r="DF17" s="174"/>
      <c r="DG17" s="174"/>
      <c r="DH17" s="174"/>
      <c r="DI17" s="174"/>
      <c r="DJ17" s="174"/>
      <c r="DK17" s="174"/>
      <c r="DL17" s="174"/>
      <c r="DM17" s="174"/>
    </row>
    <row r="18" spans="2:117">
      <c r="B18" s="844"/>
      <c r="C18" s="21"/>
      <c r="D18" s="17">
        <f t="shared" si="0"/>
        <v>31</v>
      </c>
      <c r="E18" s="17">
        <v>0</v>
      </c>
      <c r="F18" s="21">
        <v>32</v>
      </c>
      <c r="G18" s="21"/>
      <c r="H18" s="133"/>
      <c r="I18" s="21"/>
      <c r="J18" s="35" t="s">
        <v>1516</v>
      </c>
      <c r="K18" s="21"/>
      <c r="L18" s="21"/>
      <c r="M18" s="21"/>
      <c r="N18" s="21" t="s">
        <v>1517</v>
      </c>
      <c r="O18" s="133"/>
      <c r="P18" s="133"/>
      <c r="Q18" s="133"/>
      <c r="R18" s="373" t="s">
        <v>1518</v>
      </c>
      <c r="S18" s="82" t="s">
        <v>1519</v>
      </c>
      <c r="T18" s="209" t="s">
        <v>1468</v>
      </c>
      <c r="U18" s="331"/>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76"/>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59"/>
      <c r="BS18" s="159"/>
      <c r="BT18" s="159"/>
      <c r="BU18" s="159"/>
      <c r="BV18" s="159"/>
      <c r="BW18" s="159"/>
      <c r="BX18" s="159"/>
      <c r="BY18" s="159"/>
      <c r="BZ18" s="159"/>
      <c r="CA18" s="159"/>
      <c r="CB18" s="159"/>
      <c r="CC18" s="159"/>
      <c r="CD18" s="159"/>
      <c r="CE18" s="159"/>
      <c r="CF18" s="159"/>
      <c r="CG18" s="159"/>
      <c r="CH18" s="159"/>
      <c r="CI18" s="159"/>
      <c r="CJ18" s="159"/>
      <c r="CK18" s="159"/>
      <c r="CL18" s="159"/>
      <c r="CM18" s="159"/>
      <c r="CN18" s="159"/>
      <c r="CO18" s="159"/>
      <c r="CP18" s="174"/>
      <c r="CQ18" s="174"/>
      <c r="CR18" s="174"/>
      <c r="CS18" s="174"/>
      <c r="CT18" s="174"/>
      <c r="CU18" s="174"/>
      <c r="CV18" s="174"/>
      <c r="CW18" s="174"/>
      <c r="CX18" s="174"/>
      <c r="CY18" s="174"/>
      <c r="CZ18" s="174"/>
      <c r="DA18" s="174"/>
      <c r="DB18" s="174"/>
      <c r="DC18" s="174"/>
      <c r="DD18" s="174"/>
      <c r="DE18" s="174"/>
      <c r="DF18" s="174"/>
      <c r="DG18" s="174"/>
      <c r="DH18" s="174"/>
      <c r="DI18" s="174"/>
      <c r="DJ18" s="174"/>
      <c r="DK18" s="174"/>
      <c r="DL18" s="174"/>
      <c r="DM18" s="174"/>
    </row>
    <row r="19" spans="2:117">
      <c r="B19" s="844"/>
      <c r="C19" s="21"/>
      <c r="D19" s="17">
        <f t="shared" si="0"/>
        <v>63</v>
      </c>
      <c r="E19" s="17">
        <f>D18+1</f>
        <v>32</v>
      </c>
      <c r="F19" s="21">
        <v>32</v>
      </c>
      <c r="G19" s="21"/>
      <c r="H19" s="133"/>
      <c r="I19" s="21"/>
      <c r="J19" s="35" t="s">
        <v>1516</v>
      </c>
      <c r="K19" s="21"/>
      <c r="L19" s="21"/>
      <c r="M19" s="21"/>
      <c r="N19" s="21" t="s">
        <v>1520</v>
      </c>
      <c r="O19" s="133"/>
      <c r="P19" s="133"/>
      <c r="Q19" s="133"/>
      <c r="R19" s="373" t="s">
        <v>1518</v>
      </c>
      <c r="S19" s="82"/>
      <c r="T19" s="209" t="s">
        <v>1468</v>
      </c>
      <c r="U19" s="331"/>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76"/>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59"/>
      <c r="BS19" s="159"/>
      <c r="BT19" s="159"/>
      <c r="BU19" s="159"/>
      <c r="BV19" s="159"/>
      <c r="BW19" s="159"/>
      <c r="BX19" s="159"/>
      <c r="BY19" s="159"/>
      <c r="BZ19" s="159"/>
      <c r="CA19" s="159"/>
      <c r="CB19" s="159"/>
      <c r="CC19" s="159"/>
      <c r="CD19" s="159"/>
      <c r="CE19" s="159"/>
      <c r="CF19" s="159"/>
      <c r="CG19" s="159"/>
      <c r="CH19" s="159"/>
      <c r="CI19" s="159"/>
      <c r="CJ19" s="159"/>
      <c r="CK19" s="159"/>
      <c r="CL19" s="159"/>
      <c r="CM19" s="159"/>
      <c r="CN19" s="159"/>
      <c r="CO19" s="159"/>
      <c r="CP19" s="174"/>
      <c r="CQ19" s="174"/>
      <c r="CR19" s="174"/>
      <c r="CS19" s="174"/>
      <c r="CT19" s="174"/>
      <c r="CU19" s="174"/>
      <c r="CV19" s="174"/>
      <c r="CW19" s="174"/>
      <c r="CX19" s="174"/>
      <c r="CY19" s="174"/>
      <c r="CZ19" s="174"/>
      <c r="DA19" s="174"/>
      <c r="DB19" s="174"/>
      <c r="DC19" s="174"/>
      <c r="DD19" s="174"/>
      <c r="DE19" s="174"/>
      <c r="DF19" s="174"/>
      <c r="DG19" s="174"/>
      <c r="DH19" s="174"/>
      <c r="DI19" s="174"/>
      <c r="DJ19" s="174"/>
      <c r="DK19" s="174"/>
      <c r="DL19" s="174"/>
      <c r="DM19" s="174"/>
    </row>
    <row r="20" spans="2:117">
      <c r="B20" s="844"/>
      <c r="C20" s="21"/>
      <c r="D20" s="17">
        <f t="shared" si="0"/>
        <v>95</v>
      </c>
      <c r="E20" s="17">
        <f t="shared" ref="E20:E21" si="1">D19+1</f>
        <v>64</v>
      </c>
      <c r="F20" s="21">
        <v>32</v>
      </c>
      <c r="G20" s="21"/>
      <c r="H20" s="133"/>
      <c r="I20" s="21"/>
      <c r="J20" s="35" t="s">
        <v>1516</v>
      </c>
      <c r="K20" s="21"/>
      <c r="L20" s="21"/>
      <c r="M20" s="21"/>
      <c r="N20" s="21" t="s">
        <v>1521</v>
      </c>
      <c r="O20" s="133"/>
      <c r="P20" s="133"/>
      <c r="Q20" s="133"/>
      <c r="R20" s="373" t="s">
        <v>1518</v>
      </c>
      <c r="S20" s="82"/>
      <c r="T20" s="209" t="s">
        <v>1468</v>
      </c>
      <c r="U20" s="331"/>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76"/>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59"/>
      <c r="BS20" s="159"/>
      <c r="BT20" s="159"/>
      <c r="BU20" s="159"/>
      <c r="BV20" s="159"/>
      <c r="BW20" s="159"/>
      <c r="BX20" s="159"/>
      <c r="BY20" s="159"/>
      <c r="BZ20" s="159"/>
      <c r="CA20" s="159"/>
      <c r="CB20" s="159"/>
      <c r="CC20" s="159"/>
      <c r="CD20" s="159"/>
      <c r="CE20" s="159"/>
      <c r="CF20" s="159"/>
      <c r="CG20" s="159"/>
      <c r="CH20" s="159"/>
      <c r="CI20" s="159"/>
      <c r="CJ20" s="159"/>
      <c r="CK20" s="159"/>
      <c r="CL20" s="159"/>
      <c r="CM20" s="159"/>
      <c r="CN20" s="159"/>
      <c r="CO20" s="159"/>
      <c r="CP20" s="174"/>
      <c r="CQ20" s="174"/>
      <c r="CR20" s="174"/>
      <c r="CS20" s="174"/>
      <c r="CT20" s="174"/>
      <c r="CU20" s="174"/>
      <c r="CV20" s="174"/>
      <c r="CW20" s="174"/>
      <c r="CX20" s="174"/>
      <c r="CY20" s="174"/>
      <c r="CZ20" s="174"/>
      <c r="DA20" s="174"/>
      <c r="DB20" s="174"/>
      <c r="DC20" s="174"/>
      <c r="DD20" s="174"/>
      <c r="DE20" s="174"/>
      <c r="DF20" s="174"/>
      <c r="DG20" s="174"/>
      <c r="DH20" s="174"/>
      <c r="DI20" s="174"/>
      <c r="DJ20" s="174"/>
      <c r="DK20" s="174"/>
      <c r="DL20" s="174"/>
      <c r="DM20" s="174"/>
    </row>
    <row r="21" spans="2:117">
      <c r="B21" s="844"/>
      <c r="C21" s="21"/>
      <c r="D21" s="17">
        <f t="shared" si="0"/>
        <v>127</v>
      </c>
      <c r="E21" s="17">
        <f t="shared" si="1"/>
        <v>96</v>
      </c>
      <c r="F21" s="21">
        <v>32</v>
      </c>
      <c r="G21" s="21"/>
      <c r="H21" s="133"/>
      <c r="I21" s="21"/>
      <c r="J21" s="35" t="s">
        <v>1516</v>
      </c>
      <c r="K21" s="21"/>
      <c r="L21" s="21"/>
      <c r="M21" s="21"/>
      <c r="N21" s="21" t="s">
        <v>1522</v>
      </c>
      <c r="O21" s="133"/>
      <c r="P21" s="133"/>
      <c r="Q21" s="133"/>
      <c r="R21" s="373" t="s">
        <v>1518</v>
      </c>
      <c r="S21" s="82"/>
      <c r="T21" s="209" t="s">
        <v>1468</v>
      </c>
      <c r="U21" s="331"/>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76"/>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59"/>
      <c r="BS21" s="159"/>
      <c r="BT21" s="159"/>
      <c r="BU21" s="159"/>
      <c r="BV21" s="159"/>
      <c r="BW21" s="159"/>
      <c r="BX21" s="159"/>
      <c r="BY21" s="159"/>
      <c r="BZ21" s="159"/>
      <c r="CA21" s="159"/>
      <c r="CB21" s="159"/>
      <c r="CC21" s="159"/>
      <c r="CD21" s="159"/>
      <c r="CE21" s="159"/>
      <c r="CF21" s="159"/>
      <c r="CG21" s="159"/>
      <c r="CH21" s="159"/>
      <c r="CI21" s="159"/>
      <c r="CJ21" s="159"/>
      <c r="CK21" s="159"/>
      <c r="CL21" s="159"/>
      <c r="CM21" s="159"/>
      <c r="CN21" s="159"/>
      <c r="CO21" s="159"/>
      <c r="CP21" s="174"/>
      <c r="CQ21" s="174"/>
      <c r="CR21" s="174"/>
      <c r="CS21" s="174"/>
      <c r="CT21" s="174"/>
      <c r="CU21" s="174"/>
      <c r="CV21" s="174"/>
      <c r="CW21" s="174"/>
      <c r="CX21" s="174"/>
      <c r="CY21" s="174"/>
      <c r="CZ21" s="174"/>
      <c r="DA21" s="174"/>
      <c r="DB21" s="174"/>
      <c r="DC21" s="174"/>
      <c r="DD21" s="174"/>
      <c r="DE21" s="174"/>
      <c r="DF21" s="174"/>
      <c r="DG21" s="174"/>
      <c r="DH21" s="174"/>
      <c r="DI21" s="174"/>
      <c r="DJ21" s="174"/>
      <c r="DK21" s="174"/>
      <c r="DL21" s="174"/>
      <c r="DM21" s="174"/>
    </row>
    <row r="22" spans="2:117">
      <c r="B22" s="844"/>
      <c r="C22" s="21"/>
      <c r="D22" s="17">
        <f t="shared" si="0"/>
        <v>31</v>
      </c>
      <c r="E22" s="17">
        <v>0</v>
      </c>
      <c r="F22" s="21">
        <v>32</v>
      </c>
      <c r="G22" s="21"/>
      <c r="H22" s="133"/>
      <c r="I22" s="21"/>
      <c r="J22" s="35" t="s">
        <v>1523</v>
      </c>
      <c r="K22" s="21"/>
      <c r="L22" s="21"/>
      <c r="M22" s="21"/>
      <c r="N22" s="21" t="s">
        <v>1524</v>
      </c>
      <c r="O22" s="133"/>
      <c r="P22" s="133"/>
      <c r="Q22" s="133"/>
      <c r="R22" s="373" t="s">
        <v>1518</v>
      </c>
      <c r="S22" s="82" t="s">
        <v>1525</v>
      </c>
      <c r="T22" s="209" t="s">
        <v>1468</v>
      </c>
      <c r="U22" s="331"/>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76"/>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59"/>
      <c r="BS22" s="159"/>
      <c r="BT22" s="159"/>
      <c r="BU22" s="159"/>
      <c r="BV22" s="159"/>
      <c r="BW22" s="159"/>
      <c r="BX22" s="159"/>
      <c r="BY22" s="159"/>
      <c r="BZ22" s="159"/>
      <c r="CA22" s="159"/>
      <c r="CB22" s="159"/>
      <c r="CC22" s="159"/>
      <c r="CD22" s="159"/>
      <c r="CE22" s="159"/>
      <c r="CF22" s="159"/>
      <c r="CG22" s="159"/>
      <c r="CH22" s="159"/>
      <c r="CI22" s="159"/>
      <c r="CJ22" s="159"/>
      <c r="CK22" s="159"/>
      <c r="CL22" s="159"/>
      <c r="CM22" s="159"/>
      <c r="CN22" s="159"/>
      <c r="CO22" s="159"/>
      <c r="CP22" s="174"/>
      <c r="CQ22" s="174"/>
      <c r="CR22" s="174"/>
      <c r="CS22" s="174"/>
      <c r="CT22" s="174"/>
      <c r="CU22" s="174"/>
      <c r="CV22" s="174"/>
      <c r="CW22" s="174"/>
      <c r="CX22" s="174"/>
      <c r="CY22" s="174"/>
      <c r="CZ22" s="174"/>
      <c r="DA22" s="174"/>
      <c r="DB22" s="174"/>
      <c r="DC22" s="174"/>
      <c r="DD22" s="174"/>
      <c r="DE22" s="174"/>
      <c r="DF22" s="174"/>
      <c r="DG22" s="174"/>
      <c r="DH22" s="174"/>
      <c r="DI22" s="174"/>
      <c r="DJ22" s="174"/>
      <c r="DK22" s="174"/>
      <c r="DL22" s="174"/>
      <c r="DM22" s="174"/>
    </row>
    <row r="23" spans="2:117">
      <c r="B23" s="844"/>
      <c r="C23" s="21"/>
      <c r="D23" s="17">
        <f t="shared" si="0"/>
        <v>63</v>
      </c>
      <c r="E23" s="17">
        <f>D22+1</f>
        <v>32</v>
      </c>
      <c r="F23" s="21">
        <v>32</v>
      </c>
      <c r="G23" s="21"/>
      <c r="H23" s="133"/>
      <c r="I23" s="21"/>
      <c r="J23" s="35" t="s">
        <v>1523</v>
      </c>
      <c r="K23" s="21"/>
      <c r="L23" s="21"/>
      <c r="M23" s="21"/>
      <c r="N23" s="21" t="s">
        <v>1526</v>
      </c>
      <c r="O23" s="133"/>
      <c r="P23" s="133"/>
      <c r="Q23" s="133"/>
      <c r="R23" s="373" t="s">
        <v>1518</v>
      </c>
      <c r="S23" s="82"/>
      <c r="T23" s="209" t="s">
        <v>1468</v>
      </c>
      <c r="U23" s="331"/>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76"/>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59"/>
      <c r="BS23" s="159"/>
      <c r="BT23" s="159"/>
      <c r="BU23" s="159"/>
      <c r="BV23" s="159"/>
      <c r="BW23" s="159"/>
      <c r="BX23" s="159"/>
      <c r="BY23" s="159"/>
      <c r="BZ23" s="159"/>
      <c r="CA23" s="159"/>
      <c r="CB23" s="159"/>
      <c r="CC23" s="159"/>
      <c r="CD23" s="159"/>
      <c r="CE23" s="159"/>
      <c r="CF23" s="159"/>
      <c r="CG23" s="159"/>
      <c r="CH23" s="159"/>
      <c r="CI23" s="159"/>
      <c r="CJ23" s="159"/>
      <c r="CK23" s="159"/>
      <c r="CL23" s="159"/>
      <c r="CM23" s="159"/>
      <c r="CN23" s="159"/>
      <c r="CO23" s="159"/>
      <c r="CP23" s="174"/>
      <c r="CQ23" s="174"/>
      <c r="CR23" s="174"/>
      <c r="CS23" s="174"/>
      <c r="CT23" s="174"/>
      <c r="CU23" s="174"/>
      <c r="CV23" s="174"/>
      <c r="CW23" s="174"/>
      <c r="CX23" s="174"/>
      <c r="CY23" s="174"/>
      <c r="CZ23" s="174"/>
      <c r="DA23" s="174"/>
      <c r="DB23" s="174"/>
      <c r="DC23" s="174"/>
      <c r="DD23" s="174"/>
      <c r="DE23" s="174"/>
      <c r="DF23" s="174"/>
      <c r="DG23" s="174"/>
      <c r="DH23" s="174"/>
      <c r="DI23" s="174"/>
      <c r="DJ23" s="174"/>
      <c r="DK23" s="174"/>
      <c r="DL23" s="174"/>
      <c r="DM23" s="174"/>
    </row>
    <row r="24" spans="2:117">
      <c r="B24" s="844"/>
      <c r="C24" s="21"/>
      <c r="D24" s="17">
        <f t="shared" si="0"/>
        <v>95</v>
      </c>
      <c r="E24" s="17">
        <f t="shared" ref="E24:E25" si="2">D23+1</f>
        <v>64</v>
      </c>
      <c r="F24" s="21">
        <v>32</v>
      </c>
      <c r="G24" s="21"/>
      <c r="H24" s="133"/>
      <c r="I24" s="21"/>
      <c r="J24" s="35" t="s">
        <v>1523</v>
      </c>
      <c r="K24" s="21"/>
      <c r="L24" s="21"/>
      <c r="M24" s="21"/>
      <c r="N24" s="21" t="s">
        <v>1527</v>
      </c>
      <c r="O24" s="133"/>
      <c r="P24" s="133"/>
      <c r="Q24" s="133"/>
      <c r="R24" s="373" t="s">
        <v>1518</v>
      </c>
      <c r="S24" s="82"/>
      <c r="T24" s="209" t="s">
        <v>1468</v>
      </c>
      <c r="U24" s="331"/>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76"/>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59"/>
      <c r="BS24" s="159"/>
      <c r="BT24" s="159"/>
      <c r="BU24" s="159"/>
      <c r="BV24" s="159"/>
      <c r="BW24" s="159"/>
      <c r="BX24" s="159"/>
      <c r="BY24" s="159"/>
      <c r="BZ24" s="159"/>
      <c r="CA24" s="159"/>
      <c r="CB24" s="159"/>
      <c r="CC24" s="159"/>
      <c r="CD24" s="159"/>
      <c r="CE24" s="159"/>
      <c r="CF24" s="159"/>
      <c r="CG24" s="159"/>
      <c r="CH24" s="159"/>
      <c r="CI24" s="159"/>
      <c r="CJ24" s="159"/>
      <c r="CK24" s="159"/>
      <c r="CL24" s="159"/>
      <c r="CM24" s="159"/>
      <c r="CN24" s="159"/>
      <c r="CO24" s="159"/>
      <c r="CP24" s="174"/>
      <c r="CQ24" s="174"/>
      <c r="CR24" s="174"/>
      <c r="CS24" s="174"/>
      <c r="CT24" s="174"/>
      <c r="CU24" s="174"/>
      <c r="CV24" s="174"/>
      <c r="CW24" s="174"/>
      <c r="CX24" s="174"/>
      <c r="CY24" s="174"/>
      <c r="CZ24" s="174"/>
      <c r="DA24" s="174"/>
      <c r="DB24" s="174"/>
      <c r="DC24" s="174"/>
      <c r="DD24" s="174"/>
      <c r="DE24" s="174"/>
      <c r="DF24" s="174"/>
      <c r="DG24" s="174"/>
      <c r="DH24" s="174"/>
      <c r="DI24" s="174"/>
      <c r="DJ24" s="174"/>
      <c r="DK24" s="174"/>
      <c r="DL24" s="174"/>
      <c r="DM24" s="174"/>
    </row>
    <row r="25" spans="2:117">
      <c r="B25" s="844"/>
      <c r="C25" s="21"/>
      <c r="D25" s="17">
        <f t="shared" si="0"/>
        <v>127</v>
      </c>
      <c r="E25" s="17">
        <f t="shared" si="2"/>
        <v>96</v>
      </c>
      <c r="F25" s="21">
        <v>32</v>
      </c>
      <c r="G25" s="21"/>
      <c r="H25" s="133"/>
      <c r="I25" s="21"/>
      <c r="J25" s="35" t="s">
        <v>1523</v>
      </c>
      <c r="K25" s="21"/>
      <c r="L25" s="21"/>
      <c r="M25" s="21"/>
      <c r="N25" s="21" t="s">
        <v>1528</v>
      </c>
      <c r="O25" s="133"/>
      <c r="P25" s="133"/>
      <c r="Q25" s="133"/>
      <c r="R25" s="373" t="s">
        <v>1518</v>
      </c>
      <c r="S25" s="82"/>
      <c r="T25" s="209" t="s">
        <v>1468</v>
      </c>
      <c r="U25" s="331"/>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76"/>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59"/>
      <c r="BS25" s="159"/>
      <c r="BT25" s="159"/>
      <c r="BU25" s="159"/>
      <c r="BV25" s="159"/>
      <c r="BW25" s="159"/>
      <c r="BX25" s="159"/>
      <c r="BY25" s="159"/>
      <c r="BZ25" s="159"/>
      <c r="CA25" s="159"/>
      <c r="CB25" s="159"/>
      <c r="CC25" s="159"/>
      <c r="CD25" s="159"/>
      <c r="CE25" s="159"/>
      <c r="CF25" s="159"/>
      <c r="CG25" s="159"/>
      <c r="CH25" s="159"/>
      <c r="CI25" s="159"/>
      <c r="CJ25" s="159"/>
      <c r="CK25" s="159"/>
      <c r="CL25" s="159"/>
      <c r="CM25" s="159"/>
      <c r="CN25" s="159"/>
      <c r="CO25" s="159"/>
      <c r="CP25" s="174"/>
      <c r="CQ25" s="174"/>
      <c r="CR25" s="174"/>
      <c r="CS25" s="174"/>
      <c r="CT25" s="174"/>
      <c r="CU25" s="174"/>
      <c r="CV25" s="174"/>
      <c r="CW25" s="174"/>
      <c r="CX25" s="174"/>
      <c r="CY25" s="174"/>
      <c r="CZ25" s="174"/>
      <c r="DA25" s="174"/>
      <c r="DB25" s="174"/>
      <c r="DC25" s="174"/>
      <c r="DD25" s="174"/>
      <c r="DE25" s="174"/>
      <c r="DF25" s="174"/>
      <c r="DG25" s="174"/>
      <c r="DH25" s="174"/>
      <c r="DI25" s="174"/>
      <c r="DJ25" s="174"/>
      <c r="DK25" s="174"/>
      <c r="DL25" s="174"/>
      <c r="DM25" s="174"/>
    </row>
    <row r="26" spans="2:117">
      <c r="B26" s="844"/>
      <c r="C26" s="21"/>
      <c r="D26" s="17">
        <f t="shared" si="0"/>
        <v>31</v>
      </c>
      <c r="E26" s="17">
        <v>0</v>
      </c>
      <c r="F26" s="21">
        <v>32</v>
      </c>
      <c r="G26" s="21"/>
      <c r="H26" s="133"/>
      <c r="I26" s="21"/>
      <c r="J26" s="35" t="s">
        <v>1529</v>
      </c>
      <c r="K26" s="21"/>
      <c r="L26" s="21"/>
      <c r="M26" s="21"/>
      <c r="N26" s="21" t="s">
        <v>1530</v>
      </c>
      <c r="O26" s="133"/>
      <c r="P26" s="133"/>
      <c r="Q26" s="133"/>
      <c r="R26" s="373" t="s">
        <v>1518</v>
      </c>
      <c r="S26" s="82" t="s">
        <v>1531</v>
      </c>
      <c r="T26" s="209" t="s">
        <v>1468</v>
      </c>
      <c r="U26" s="331"/>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76"/>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59"/>
      <c r="BS26" s="159"/>
      <c r="BT26" s="159"/>
      <c r="BU26" s="159"/>
      <c r="BV26" s="159"/>
      <c r="BW26" s="159"/>
      <c r="BX26" s="159"/>
      <c r="BY26" s="159"/>
      <c r="BZ26" s="159"/>
      <c r="CA26" s="159"/>
      <c r="CB26" s="159"/>
      <c r="CC26" s="159"/>
      <c r="CD26" s="159"/>
      <c r="CE26" s="159"/>
      <c r="CF26" s="159"/>
      <c r="CG26" s="159"/>
      <c r="CH26" s="159"/>
      <c r="CI26" s="159"/>
      <c r="CJ26" s="159"/>
      <c r="CK26" s="159"/>
      <c r="CL26" s="159"/>
      <c r="CM26" s="159"/>
      <c r="CN26" s="159"/>
      <c r="CO26" s="159"/>
      <c r="CP26" s="174"/>
      <c r="CQ26" s="174"/>
      <c r="CR26" s="174"/>
      <c r="CS26" s="174"/>
      <c r="CT26" s="174"/>
      <c r="CU26" s="174"/>
      <c r="CV26" s="174"/>
      <c r="CW26" s="174"/>
      <c r="CX26" s="174"/>
      <c r="CY26" s="174"/>
      <c r="CZ26" s="174"/>
      <c r="DA26" s="174"/>
      <c r="DB26" s="174"/>
      <c r="DC26" s="174"/>
      <c r="DD26" s="174"/>
      <c r="DE26" s="174"/>
      <c r="DF26" s="174"/>
      <c r="DG26" s="174"/>
      <c r="DH26" s="174"/>
      <c r="DI26" s="174"/>
      <c r="DJ26" s="174"/>
      <c r="DK26" s="174"/>
      <c r="DL26" s="174"/>
      <c r="DM26" s="174"/>
    </row>
    <row r="27" spans="2:117">
      <c r="B27" s="844"/>
      <c r="C27" s="21"/>
      <c r="D27" s="17">
        <f t="shared" si="0"/>
        <v>63</v>
      </c>
      <c r="E27" s="17">
        <f>D26+1</f>
        <v>32</v>
      </c>
      <c r="F27" s="21">
        <v>32</v>
      </c>
      <c r="G27" s="21"/>
      <c r="H27" s="133"/>
      <c r="I27" s="21"/>
      <c r="J27" s="35" t="s">
        <v>1529</v>
      </c>
      <c r="K27" s="21"/>
      <c r="L27" s="21"/>
      <c r="M27" s="21"/>
      <c r="N27" s="21" t="s">
        <v>1532</v>
      </c>
      <c r="O27" s="133"/>
      <c r="P27" s="133"/>
      <c r="Q27" s="133"/>
      <c r="R27" s="373" t="s">
        <v>1518</v>
      </c>
      <c r="S27" s="82"/>
      <c r="T27" s="209" t="s">
        <v>1468</v>
      </c>
      <c r="U27" s="331"/>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76"/>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59"/>
      <c r="BS27" s="159"/>
      <c r="BT27" s="159"/>
      <c r="BU27" s="159"/>
      <c r="BV27" s="159"/>
      <c r="BW27" s="159"/>
      <c r="BX27" s="159"/>
      <c r="BY27" s="159"/>
      <c r="BZ27" s="159"/>
      <c r="CA27" s="159"/>
      <c r="CB27" s="159"/>
      <c r="CC27" s="159"/>
      <c r="CD27" s="159"/>
      <c r="CE27" s="159"/>
      <c r="CF27" s="159"/>
      <c r="CG27" s="159"/>
      <c r="CH27" s="159"/>
      <c r="CI27" s="159"/>
      <c r="CJ27" s="159"/>
      <c r="CK27" s="159"/>
      <c r="CL27" s="159"/>
      <c r="CM27" s="159"/>
      <c r="CN27" s="159"/>
      <c r="CO27" s="159"/>
      <c r="CP27" s="174"/>
      <c r="CQ27" s="174"/>
      <c r="CR27" s="174"/>
      <c r="CS27" s="174"/>
      <c r="CT27" s="174"/>
      <c r="CU27" s="174"/>
      <c r="CV27" s="174"/>
      <c r="CW27" s="174"/>
      <c r="CX27" s="174"/>
      <c r="CY27" s="174"/>
      <c r="CZ27" s="174"/>
      <c r="DA27" s="174"/>
      <c r="DB27" s="174"/>
      <c r="DC27" s="174"/>
      <c r="DD27" s="174"/>
      <c r="DE27" s="174"/>
      <c r="DF27" s="174"/>
      <c r="DG27" s="174"/>
      <c r="DH27" s="174"/>
      <c r="DI27" s="174"/>
      <c r="DJ27" s="174"/>
      <c r="DK27" s="174"/>
      <c r="DL27" s="174"/>
      <c r="DM27" s="174"/>
    </row>
    <row r="28" spans="2:117">
      <c r="B28" s="844"/>
      <c r="C28" s="21"/>
      <c r="D28" s="17">
        <f t="shared" si="0"/>
        <v>95</v>
      </c>
      <c r="E28" s="17">
        <f t="shared" ref="E28:E29" si="3">D27+1</f>
        <v>64</v>
      </c>
      <c r="F28" s="21">
        <v>32</v>
      </c>
      <c r="G28" s="21"/>
      <c r="H28" s="133"/>
      <c r="I28" s="21"/>
      <c r="J28" s="35" t="s">
        <v>1529</v>
      </c>
      <c r="K28" s="21"/>
      <c r="L28" s="21"/>
      <c r="M28" s="21"/>
      <c r="N28" s="21" t="s">
        <v>1533</v>
      </c>
      <c r="O28" s="133"/>
      <c r="P28" s="133"/>
      <c r="Q28" s="133"/>
      <c r="R28" s="373" t="s">
        <v>1518</v>
      </c>
      <c r="S28" s="82"/>
      <c r="T28" s="209" t="s">
        <v>1468</v>
      </c>
      <c r="U28" s="331"/>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76"/>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59"/>
      <c r="BS28" s="159"/>
      <c r="BT28" s="159"/>
      <c r="BU28" s="159"/>
      <c r="BV28" s="159"/>
      <c r="BW28" s="159"/>
      <c r="BX28" s="159"/>
      <c r="BY28" s="159"/>
      <c r="BZ28" s="159"/>
      <c r="CA28" s="159"/>
      <c r="CB28" s="159"/>
      <c r="CC28" s="159"/>
      <c r="CD28" s="159"/>
      <c r="CE28" s="159"/>
      <c r="CF28" s="159"/>
      <c r="CG28" s="159"/>
      <c r="CH28" s="159"/>
      <c r="CI28" s="159"/>
      <c r="CJ28" s="159"/>
      <c r="CK28" s="159"/>
      <c r="CL28" s="159"/>
      <c r="CM28" s="159"/>
      <c r="CN28" s="159"/>
      <c r="CO28" s="159"/>
      <c r="CP28" s="174"/>
      <c r="CQ28" s="174"/>
      <c r="CR28" s="174"/>
      <c r="CS28" s="174"/>
      <c r="CT28" s="174"/>
      <c r="CU28" s="174"/>
      <c r="CV28" s="174"/>
      <c r="CW28" s="174"/>
      <c r="CX28" s="174"/>
      <c r="CY28" s="174"/>
      <c r="CZ28" s="174"/>
      <c r="DA28" s="174"/>
      <c r="DB28" s="174"/>
      <c r="DC28" s="174"/>
      <c r="DD28" s="174"/>
      <c r="DE28" s="174"/>
      <c r="DF28" s="174"/>
      <c r="DG28" s="174"/>
      <c r="DH28" s="174"/>
      <c r="DI28" s="174"/>
      <c r="DJ28" s="174"/>
      <c r="DK28" s="174"/>
      <c r="DL28" s="174"/>
      <c r="DM28" s="174"/>
    </row>
    <row r="29" spans="2:117">
      <c r="B29" s="844"/>
      <c r="C29" s="21"/>
      <c r="D29" s="17">
        <f t="shared" si="0"/>
        <v>127</v>
      </c>
      <c r="E29" s="17">
        <f t="shared" si="3"/>
        <v>96</v>
      </c>
      <c r="F29" s="21">
        <v>32</v>
      </c>
      <c r="G29" s="21"/>
      <c r="H29" s="133"/>
      <c r="I29" s="21"/>
      <c r="J29" s="35" t="s">
        <v>1529</v>
      </c>
      <c r="K29" s="21"/>
      <c r="L29" s="21"/>
      <c r="M29" s="21"/>
      <c r="N29" s="21" t="s">
        <v>1534</v>
      </c>
      <c r="O29" s="133"/>
      <c r="P29" s="133"/>
      <c r="Q29" s="133"/>
      <c r="R29" s="373" t="s">
        <v>1518</v>
      </c>
      <c r="S29" s="82"/>
      <c r="T29" s="209" t="s">
        <v>1468</v>
      </c>
      <c r="U29" s="331"/>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76"/>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59"/>
      <c r="BS29" s="159"/>
      <c r="BT29" s="159"/>
      <c r="BU29" s="159"/>
      <c r="BV29" s="159"/>
      <c r="BW29" s="159"/>
      <c r="BX29" s="159"/>
      <c r="BY29" s="159"/>
      <c r="BZ29" s="159"/>
      <c r="CA29" s="159"/>
      <c r="CB29" s="159"/>
      <c r="CC29" s="159"/>
      <c r="CD29" s="159"/>
      <c r="CE29" s="159"/>
      <c r="CF29" s="159"/>
      <c r="CG29" s="159"/>
      <c r="CH29" s="159"/>
      <c r="CI29" s="159"/>
      <c r="CJ29" s="159"/>
      <c r="CK29" s="159"/>
      <c r="CL29" s="159"/>
      <c r="CM29" s="159"/>
      <c r="CN29" s="159"/>
      <c r="CO29" s="159"/>
      <c r="CP29" s="174"/>
      <c r="CQ29" s="174"/>
      <c r="CR29" s="174"/>
      <c r="CS29" s="174"/>
      <c r="CT29" s="174"/>
      <c r="CU29" s="174"/>
      <c r="CV29" s="174"/>
      <c r="CW29" s="174"/>
      <c r="CX29" s="174"/>
      <c r="CY29" s="174"/>
      <c r="CZ29" s="174"/>
      <c r="DA29" s="174"/>
      <c r="DB29" s="174"/>
      <c r="DC29" s="174"/>
      <c r="DD29" s="174"/>
      <c r="DE29" s="174"/>
      <c r="DF29" s="174"/>
      <c r="DG29" s="174"/>
      <c r="DH29" s="174"/>
      <c r="DI29" s="174"/>
      <c r="DJ29" s="174"/>
      <c r="DK29" s="174"/>
      <c r="DL29" s="174"/>
      <c r="DM29" s="174"/>
    </row>
    <row r="30" spans="2:117">
      <c r="B30" s="845" t="s">
        <v>1535</v>
      </c>
      <c r="C30" s="7"/>
      <c r="D30" s="7"/>
      <c r="E30" s="7"/>
      <c r="F30" s="7"/>
      <c r="G30" s="7"/>
      <c r="H30" s="8"/>
      <c r="I30" s="7"/>
      <c r="J30" s="15" t="s">
        <v>1536</v>
      </c>
      <c r="K30" s="16">
        <v>6</v>
      </c>
      <c r="L30" s="16">
        <v>0</v>
      </c>
      <c r="M30" s="7"/>
      <c r="N30" s="7"/>
      <c r="O30" s="8"/>
      <c r="P30" s="8" t="s">
        <v>1537</v>
      </c>
      <c r="Q30" s="8"/>
      <c r="R30" s="373" t="s">
        <v>1518</v>
      </c>
      <c r="S30" s="32" t="s">
        <v>245</v>
      </c>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76"/>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59"/>
      <c r="BS30" s="159"/>
      <c r="BT30" s="159"/>
      <c r="BU30" s="159"/>
      <c r="BV30" s="159"/>
      <c r="BW30" s="159"/>
      <c r="BX30" s="159"/>
      <c r="BY30" s="159"/>
      <c r="BZ30" s="159"/>
      <c r="CA30" s="159"/>
      <c r="CB30" s="159"/>
      <c r="CC30" s="159"/>
      <c r="CD30" s="159"/>
      <c r="CE30" s="159"/>
      <c r="CF30" s="159"/>
      <c r="CG30" s="159"/>
      <c r="CH30" s="159"/>
      <c r="CI30" s="159"/>
      <c r="CJ30" s="159"/>
      <c r="CK30" s="159"/>
      <c r="CL30" s="159"/>
      <c r="CM30" s="159"/>
      <c r="CN30" s="159"/>
      <c r="CO30" s="159"/>
      <c r="CP30" s="174"/>
      <c r="CQ30" s="174"/>
      <c r="CR30" s="174"/>
      <c r="CS30" s="174"/>
      <c r="CT30" s="174"/>
      <c r="CU30" s="174"/>
      <c r="CV30" s="174"/>
      <c r="CW30" s="174"/>
      <c r="CX30" s="174"/>
      <c r="CY30" s="174"/>
      <c r="CZ30" s="174"/>
      <c r="DA30" s="174"/>
      <c r="DB30" s="174"/>
      <c r="DC30" s="174"/>
      <c r="DD30" s="174"/>
      <c r="DE30" s="174"/>
      <c r="DF30" s="174"/>
      <c r="DG30" s="174"/>
      <c r="DH30" s="174"/>
      <c r="DI30" s="174"/>
      <c r="DJ30" s="174"/>
      <c r="DK30" s="174"/>
      <c r="DL30" s="174"/>
      <c r="DM30" s="174"/>
    </row>
    <row r="31" spans="2:117">
      <c r="B31" s="846"/>
      <c r="C31" s="7"/>
      <c r="D31" s="24">
        <v>31</v>
      </c>
      <c r="E31" s="24">
        <v>0</v>
      </c>
      <c r="F31" s="24">
        <v>32</v>
      </c>
      <c r="G31" s="7"/>
      <c r="H31" s="8"/>
      <c r="I31" s="7"/>
      <c r="J31" s="15" t="s">
        <v>1538</v>
      </c>
      <c r="K31" s="16">
        <v>7</v>
      </c>
      <c r="L31" s="16">
        <v>0</v>
      </c>
      <c r="M31" s="24" t="s">
        <v>1539</v>
      </c>
      <c r="N31" s="7"/>
      <c r="O31" s="25" t="s">
        <v>1505</v>
      </c>
      <c r="P31" s="8" t="s">
        <v>1540</v>
      </c>
      <c r="Q31" s="8"/>
      <c r="R31" s="373" t="s">
        <v>1518</v>
      </c>
      <c r="S31" s="32" t="s">
        <v>1541</v>
      </c>
      <c r="T31" s="209" t="s">
        <v>1542</v>
      </c>
      <c r="U31" s="331"/>
      <c r="V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76"/>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59"/>
      <c r="BS31" s="159"/>
      <c r="BT31" s="159"/>
      <c r="BU31" s="159"/>
      <c r="BV31" s="159"/>
      <c r="BW31" s="159"/>
      <c r="BX31" s="159"/>
      <c r="BY31" s="159"/>
      <c r="BZ31" s="159"/>
      <c r="CA31" s="159"/>
      <c r="CB31" s="159"/>
      <c r="CC31" s="159"/>
      <c r="CD31" s="159"/>
      <c r="CE31" s="159"/>
      <c r="CF31" s="159"/>
      <c r="CG31" s="159"/>
      <c r="CH31" s="159"/>
      <c r="CI31" s="159"/>
      <c r="CJ31" s="159"/>
      <c r="CK31" s="159"/>
      <c r="CL31" s="159"/>
      <c r="CM31" s="159"/>
      <c r="CN31" s="159"/>
      <c r="CO31" s="159"/>
      <c r="CP31" s="174"/>
      <c r="CQ31" s="174"/>
      <c r="CR31" s="174"/>
      <c r="CS31" s="174"/>
      <c r="CT31" s="174"/>
      <c r="CU31" s="174"/>
      <c r="CV31" s="174"/>
      <c r="CW31" s="174"/>
      <c r="CX31" s="174"/>
      <c r="CY31" s="174"/>
      <c r="CZ31" s="174"/>
      <c r="DA31" s="174"/>
      <c r="DB31" s="174"/>
      <c r="DC31" s="174"/>
      <c r="DD31" s="174"/>
      <c r="DE31" s="174"/>
      <c r="DF31" s="174"/>
      <c r="DG31" s="174"/>
      <c r="DH31" s="174"/>
      <c r="DI31" s="174"/>
      <c r="DJ31" s="174"/>
      <c r="DK31" s="174"/>
      <c r="DL31" s="174"/>
      <c r="DM31" s="174"/>
    </row>
    <row r="32" spans="2:117">
      <c r="B32" s="846"/>
      <c r="C32" s="7"/>
      <c r="D32" s="24">
        <f>E32+F32-1</f>
        <v>63</v>
      </c>
      <c r="E32" s="24">
        <f>D31+1</f>
        <v>32</v>
      </c>
      <c r="F32" s="24">
        <v>32</v>
      </c>
      <c r="G32" s="7"/>
      <c r="H32" s="8"/>
      <c r="I32" s="7"/>
      <c r="J32" s="15"/>
      <c r="K32" s="16"/>
      <c r="L32" s="16"/>
      <c r="M32" s="24" t="s">
        <v>1543</v>
      </c>
      <c r="N32" s="7"/>
      <c r="O32" s="25" t="s">
        <v>1505</v>
      </c>
      <c r="P32" s="8"/>
      <c r="Q32" s="8"/>
      <c r="R32" s="373" t="s">
        <v>1518</v>
      </c>
      <c r="S32" s="32" t="s">
        <v>1544</v>
      </c>
      <c r="T32" s="209" t="s">
        <v>1542</v>
      </c>
      <c r="U32" s="331"/>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76"/>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59"/>
      <c r="BS32" s="159"/>
      <c r="BT32" s="159"/>
      <c r="BU32" s="159"/>
      <c r="BV32" s="159"/>
      <c r="BW32" s="159"/>
      <c r="BX32" s="159"/>
      <c r="BY32" s="159"/>
      <c r="BZ32" s="159"/>
      <c r="CA32" s="159"/>
      <c r="CB32" s="159"/>
      <c r="CC32" s="159"/>
      <c r="CD32" s="159"/>
      <c r="CE32" s="159"/>
      <c r="CF32" s="159"/>
      <c r="CG32" s="159"/>
      <c r="CH32" s="159"/>
      <c r="CI32" s="159"/>
      <c r="CJ32" s="159"/>
      <c r="CK32" s="159"/>
      <c r="CL32" s="159"/>
      <c r="CM32" s="159"/>
      <c r="CN32" s="159"/>
      <c r="CO32" s="159"/>
      <c r="CP32" s="174"/>
      <c r="CQ32" s="174"/>
      <c r="CR32" s="174"/>
      <c r="CS32" s="174"/>
      <c r="CT32" s="174"/>
      <c r="CU32" s="174"/>
      <c r="CV32" s="174"/>
      <c r="CW32" s="174"/>
      <c r="CX32" s="174"/>
      <c r="CY32" s="174"/>
      <c r="CZ32" s="174"/>
      <c r="DA32" s="174"/>
      <c r="DB32" s="174"/>
      <c r="DC32" s="174"/>
      <c r="DD32" s="174"/>
      <c r="DE32" s="174"/>
      <c r="DF32" s="174"/>
      <c r="DG32" s="174"/>
      <c r="DH32" s="174"/>
      <c r="DI32" s="174"/>
      <c r="DJ32" s="174"/>
      <c r="DK32" s="174"/>
      <c r="DL32" s="174"/>
      <c r="DM32" s="174"/>
    </row>
    <row r="33" spans="2:117">
      <c r="B33" s="846"/>
      <c r="C33" s="7"/>
      <c r="D33" s="24">
        <f>E33+F33-1</f>
        <v>95</v>
      </c>
      <c r="E33" s="24">
        <f>D32+1</f>
        <v>64</v>
      </c>
      <c r="F33" s="24">
        <v>32</v>
      </c>
      <c r="G33" s="7"/>
      <c r="H33" s="8"/>
      <c r="I33" s="7"/>
      <c r="J33" s="15"/>
      <c r="K33" s="16"/>
      <c r="L33" s="16"/>
      <c r="M33" s="24" t="s">
        <v>1545</v>
      </c>
      <c r="N33" s="7"/>
      <c r="O33" s="25" t="s">
        <v>1505</v>
      </c>
      <c r="P33" s="8"/>
      <c r="Q33" s="8"/>
      <c r="R33" s="373" t="s">
        <v>1518</v>
      </c>
      <c r="S33" s="32" t="s">
        <v>1546</v>
      </c>
      <c r="T33" s="209" t="s">
        <v>1542</v>
      </c>
      <c r="U33" s="331"/>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76"/>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59"/>
      <c r="BS33" s="159"/>
      <c r="BT33" s="159"/>
      <c r="BU33" s="159"/>
      <c r="BV33" s="159"/>
      <c r="BW33" s="159"/>
      <c r="BX33" s="159"/>
      <c r="BY33" s="159"/>
      <c r="BZ33" s="159"/>
      <c r="CA33" s="159"/>
      <c r="CB33" s="159"/>
      <c r="CC33" s="159"/>
      <c r="CD33" s="159"/>
      <c r="CE33" s="159"/>
      <c r="CF33" s="159"/>
      <c r="CG33" s="159"/>
      <c r="CH33" s="159"/>
      <c r="CI33" s="159"/>
      <c r="CJ33" s="159"/>
      <c r="CK33" s="159"/>
      <c r="CL33" s="159"/>
      <c r="CM33" s="159"/>
      <c r="CN33" s="159"/>
      <c r="CO33" s="159"/>
      <c r="CP33" s="174"/>
      <c r="CQ33" s="174"/>
      <c r="CR33" s="174"/>
      <c r="CS33" s="174"/>
      <c r="CT33" s="174"/>
      <c r="CU33" s="174"/>
      <c r="CV33" s="174"/>
      <c r="CW33" s="174"/>
      <c r="CX33" s="174"/>
      <c r="CY33" s="174"/>
      <c r="CZ33" s="174"/>
      <c r="DA33" s="174"/>
      <c r="DB33" s="174"/>
      <c r="DC33" s="174"/>
      <c r="DD33" s="174"/>
      <c r="DE33" s="174"/>
      <c r="DF33" s="174"/>
      <c r="DG33" s="174"/>
      <c r="DH33" s="174"/>
      <c r="DI33" s="174"/>
      <c r="DJ33" s="174"/>
      <c r="DK33" s="174"/>
      <c r="DL33" s="174"/>
      <c r="DM33" s="174"/>
    </row>
    <row r="34" spans="2:117">
      <c r="B34" s="846"/>
      <c r="C34" s="7"/>
      <c r="D34" s="24">
        <f>E34+F34-1</f>
        <v>127</v>
      </c>
      <c r="E34" s="24">
        <f>D33+1</f>
        <v>96</v>
      </c>
      <c r="F34" s="24">
        <v>32</v>
      </c>
      <c r="G34" s="7"/>
      <c r="H34" s="8"/>
      <c r="I34" s="7"/>
      <c r="J34" s="15"/>
      <c r="K34" s="16"/>
      <c r="L34" s="16"/>
      <c r="M34" s="24" t="s">
        <v>1547</v>
      </c>
      <c r="N34" s="7"/>
      <c r="O34" s="25" t="s">
        <v>1505</v>
      </c>
      <c r="P34" s="8"/>
      <c r="Q34" s="8"/>
      <c r="R34" s="373" t="s">
        <v>1518</v>
      </c>
      <c r="S34" s="32" t="s">
        <v>1548</v>
      </c>
      <c r="T34" s="209" t="s">
        <v>1542</v>
      </c>
      <c r="U34" s="331"/>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76"/>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59"/>
      <c r="BS34" s="159"/>
      <c r="BT34" s="159"/>
      <c r="BU34" s="159"/>
      <c r="BV34" s="159"/>
      <c r="BW34" s="159"/>
      <c r="BX34" s="159"/>
      <c r="BY34" s="159"/>
      <c r="BZ34" s="159"/>
      <c r="CA34" s="159"/>
      <c r="CB34" s="159"/>
      <c r="CC34" s="159"/>
      <c r="CD34" s="159"/>
      <c r="CE34" s="159"/>
      <c r="CF34" s="159"/>
      <c r="CG34" s="159"/>
      <c r="CH34" s="159"/>
      <c r="CI34" s="159"/>
      <c r="CJ34" s="159"/>
      <c r="CK34" s="159"/>
      <c r="CL34" s="159"/>
      <c r="CM34" s="159"/>
      <c r="CN34" s="159"/>
      <c r="CO34" s="159"/>
      <c r="CP34" s="174"/>
      <c r="CQ34" s="174"/>
      <c r="CR34" s="174"/>
      <c r="CS34" s="174"/>
      <c r="CT34" s="174"/>
      <c r="CU34" s="174"/>
      <c r="CV34" s="174"/>
      <c r="CW34" s="174"/>
      <c r="CX34" s="174"/>
      <c r="CY34" s="174"/>
      <c r="CZ34" s="174"/>
      <c r="DA34" s="174"/>
      <c r="DB34" s="174"/>
      <c r="DC34" s="174"/>
      <c r="DD34" s="174"/>
      <c r="DE34" s="174"/>
      <c r="DF34" s="174"/>
      <c r="DG34" s="174"/>
      <c r="DH34" s="174"/>
      <c r="DI34" s="174"/>
      <c r="DJ34" s="174"/>
      <c r="DK34" s="174"/>
      <c r="DL34" s="174"/>
      <c r="DM34" s="174"/>
    </row>
    <row r="35" spans="2:117">
      <c r="B35" s="846"/>
      <c r="C35" s="7"/>
      <c r="D35" s="7">
        <v>31</v>
      </c>
      <c r="E35" s="7">
        <v>0</v>
      </c>
      <c r="F35" s="7">
        <v>32</v>
      </c>
      <c r="G35" s="7"/>
      <c r="H35" s="8"/>
      <c r="I35" s="7"/>
      <c r="J35" s="15" t="s">
        <v>1549</v>
      </c>
      <c r="K35" s="16">
        <v>7</v>
      </c>
      <c r="L35" s="16">
        <v>1</v>
      </c>
      <c r="M35" s="24" t="s">
        <v>1550</v>
      </c>
      <c r="N35" s="7"/>
      <c r="O35" s="25" t="s">
        <v>1505</v>
      </c>
      <c r="P35" s="8" t="s">
        <v>1540</v>
      </c>
      <c r="Q35" s="8"/>
      <c r="R35" s="373" t="s">
        <v>1518</v>
      </c>
      <c r="S35" s="32" t="s">
        <v>1551</v>
      </c>
      <c r="T35" s="209" t="s">
        <v>1542</v>
      </c>
      <c r="U35" s="331"/>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76"/>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59"/>
      <c r="BS35" s="159"/>
      <c r="BT35" s="159"/>
      <c r="BU35" s="159"/>
      <c r="BV35" s="159"/>
      <c r="BW35" s="159"/>
      <c r="BX35" s="159"/>
      <c r="BY35" s="159"/>
      <c r="BZ35" s="159"/>
      <c r="CA35" s="159"/>
      <c r="CB35" s="159"/>
      <c r="CC35" s="159"/>
      <c r="CD35" s="159"/>
      <c r="CE35" s="159"/>
      <c r="CF35" s="159"/>
      <c r="CG35" s="159"/>
      <c r="CH35" s="159"/>
      <c r="CI35" s="159"/>
      <c r="CJ35" s="159"/>
      <c r="CK35" s="159"/>
      <c r="CL35" s="159"/>
      <c r="CM35" s="159"/>
      <c r="CN35" s="159"/>
      <c r="CO35" s="159"/>
      <c r="CP35" s="174"/>
      <c r="CQ35" s="174"/>
      <c r="CR35" s="174"/>
      <c r="CS35" s="174"/>
      <c r="CT35" s="174"/>
      <c r="CU35" s="174"/>
      <c r="CV35" s="174"/>
      <c r="CW35" s="174"/>
      <c r="CX35" s="174"/>
      <c r="CY35" s="174"/>
      <c r="CZ35" s="174"/>
      <c r="DA35" s="174"/>
      <c r="DB35" s="174"/>
      <c r="DC35" s="174"/>
      <c r="DD35" s="174"/>
      <c r="DE35" s="174"/>
      <c r="DF35" s="174"/>
      <c r="DG35" s="174"/>
      <c r="DH35" s="174"/>
      <c r="DI35" s="174"/>
      <c r="DJ35" s="174"/>
      <c r="DK35" s="174"/>
      <c r="DL35" s="174"/>
      <c r="DM35" s="174"/>
    </row>
    <row r="36" spans="2:117">
      <c r="B36" s="846"/>
      <c r="C36" s="7"/>
      <c r="D36" s="24">
        <f>E36+F36-1</f>
        <v>63</v>
      </c>
      <c r="E36" s="24">
        <f>D35+1</f>
        <v>32</v>
      </c>
      <c r="F36" s="7">
        <v>32</v>
      </c>
      <c r="G36" s="7"/>
      <c r="H36" s="8"/>
      <c r="I36" s="7"/>
      <c r="J36" s="15"/>
      <c r="K36" s="16"/>
      <c r="L36" s="16"/>
      <c r="M36" s="152" t="s">
        <v>1552</v>
      </c>
      <c r="N36" s="7"/>
      <c r="O36" s="25" t="s">
        <v>1505</v>
      </c>
      <c r="P36" s="8"/>
      <c r="Q36" s="356"/>
      <c r="R36" s="373" t="s">
        <v>1518</v>
      </c>
      <c r="S36" s="153" t="s">
        <v>1553</v>
      </c>
      <c r="T36" s="209" t="s">
        <v>1542</v>
      </c>
      <c r="U36" s="331"/>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c r="AR36" s="159"/>
      <c r="AS36" s="176"/>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59"/>
      <c r="BS36" s="159"/>
      <c r="BT36" s="159"/>
      <c r="BU36" s="159"/>
      <c r="BV36" s="159"/>
      <c r="BW36" s="159"/>
      <c r="BX36" s="159"/>
      <c r="BY36" s="159"/>
      <c r="BZ36" s="159"/>
      <c r="CA36" s="159"/>
      <c r="CB36" s="159"/>
      <c r="CC36" s="159"/>
      <c r="CD36" s="159"/>
      <c r="CE36" s="159"/>
      <c r="CF36" s="159"/>
      <c r="CG36" s="159"/>
      <c r="CH36" s="159"/>
      <c r="CI36" s="159"/>
      <c r="CJ36" s="159"/>
      <c r="CK36" s="159"/>
      <c r="CL36" s="159"/>
      <c r="CM36" s="159"/>
      <c r="CN36" s="159"/>
      <c r="CO36" s="159"/>
      <c r="CP36" s="174"/>
      <c r="CQ36" s="174"/>
      <c r="CR36" s="174"/>
      <c r="CS36" s="174"/>
      <c r="CT36" s="174"/>
      <c r="CU36" s="174"/>
      <c r="CV36" s="174"/>
      <c r="CW36" s="174"/>
      <c r="CX36" s="174"/>
      <c r="CY36" s="174"/>
      <c r="CZ36" s="174"/>
      <c r="DA36" s="174"/>
      <c r="DB36" s="174"/>
      <c r="DC36" s="174"/>
      <c r="DD36" s="174"/>
      <c r="DE36" s="174"/>
      <c r="DF36" s="174"/>
      <c r="DG36" s="174"/>
      <c r="DH36" s="174"/>
      <c r="DI36" s="174"/>
      <c r="DJ36" s="174"/>
      <c r="DK36" s="174"/>
      <c r="DL36" s="174"/>
      <c r="DM36" s="174"/>
    </row>
    <row r="37" spans="2:117">
      <c r="B37" s="846"/>
      <c r="C37" s="7"/>
      <c r="D37" s="24">
        <f>E37+F37-1</f>
        <v>95</v>
      </c>
      <c r="E37" s="24">
        <f>D36+1</f>
        <v>64</v>
      </c>
      <c r="F37" s="7">
        <v>32</v>
      </c>
      <c r="G37" s="7"/>
      <c r="H37" s="8"/>
      <c r="I37" s="7"/>
      <c r="J37" s="15"/>
      <c r="K37" s="16"/>
      <c r="L37" s="16"/>
      <c r="M37" s="152" t="s">
        <v>1554</v>
      </c>
      <c r="N37" s="7"/>
      <c r="O37" s="25" t="s">
        <v>1505</v>
      </c>
      <c r="P37" s="8"/>
      <c r="Q37" s="356"/>
      <c r="R37" s="373" t="s">
        <v>1518</v>
      </c>
      <c r="S37" s="153" t="s">
        <v>1555</v>
      </c>
      <c r="T37" s="209" t="s">
        <v>1542</v>
      </c>
      <c r="U37" s="331"/>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76"/>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59"/>
      <c r="BS37" s="159"/>
      <c r="BT37" s="159"/>
      <c r="BU37" s="159"/>
      <c r="BV37" s="159"/>
      <c r="BW37" s="159"/>
      <c r="BX37" s="159"/>
      <c r="BY37" s="159"/>
      <c r="BZ37" s="159"/>
      <c r="CA37" s="159"/>
      <c r="CB37" s="159"/>
      <c r="CC37" s="159"/>
      <c r="CD37" s="159"/>
      <c r="CE37" s="159"/>
      <c r="CF37" s="159"/>
      <c r="CG37" s="159"/>
      <c r="CH37" s="159"/>
      <c r="CI37" s="159"/>
      <c r="CJ37" s="159"/>
      <c r="CK37" s="159"/>
      <c r="CL37" s="159"/>
      <c r="CM37" s="159"/>
      <c r="CN37" s="159"/>
      <c r="CO37" s="159"/>
      <c r="CP37" s="174"/>
      <c r="CQ37" s="174"/>
      <c r="CR37" s="174"/>
      <c r="CS37" s="174"/>
      <c r="CT37" s="174"/>
      <c r="CU37" s="174"/>
      <c r="CV37" s="174"/>
      <c r="CW37" s="174"/>
      <c r="CX37" s="174"/>
      <c r="CY37" s="174"/>
      <c r="CZ37" s="174"/>
      <c r="DA37" s="174"/>
      <c r="DB37" s="174"/>
      <c r="DC37" s="174"/>
      <c r="DD37" s="174"/>
      <c r="DE37" s="174"/>
      <c r="DF37" s="174"/>
      <c r="DG37" s="174"/>
      <c r="DH37" s="174"/>
      <c r="DI37" s="174"/>
      <c r="DJ37" s="174"/>
      <c r="DK37" s="174"/>
      <c r="DL37" s="174"/>
      <c r="DM37" s="174"/>
    </row>
    <row r="38" spans="2:117">
      <c r="B38" s="846"/>
      <c r="C38" s="7"/>
      <c r="D38" s="24">
        <f>E38+F38-1</f>
        <v>127</v>
      </c>
      <c r="E38" s="24">
        <f>D37+1</f>
        <v>96</v>
      </c>
      <c r="F38" s="7">
        <v>32</v>
      </c>
      <c r="G38" s="7"/>
      <c r="H38" s="8"/>
      <c r="I38" s="7"/>
      <c r="J38" s="15"/>
      <c r="K38" s="16"/>
      <c r="L38" s="16"/>
      <c r="M38" s="152" t="s">
        <v>1556</v>
      </c>
      <c r="N38" s="7"/>
      <c r="O38" s="25" t="s">
        <v>1505</v>
      </c>
      <c r="P38" s="8"/>
      <c r="Q38" s="356"/>
      <c r="R38" s="373" t="s">
        <v>1518</v>
      </c>
      <c r="S38" s="153" t="s">
        <v>1557</v>
      </c>
      <c r="T38" s="209" t="s">
        <v>1542</v>
      </c>
      <c r="U38" s="331"/>
      <c r="V38" s="159"/>
      <c r="W38" s="159"/>
      <c r="X38" s="159"/>
      <c r="Y38" s="159"/>
      <c r="Z38" s="159"/>
      <c r="AA38" s="159"/>
      <c r="AB38" s="159"/>
      <c r="AC38" s="159"/>
      <c r="AD38" s="159"/>
      <c r="AE38" s="159"/>
      <c r="AF38" s="159"/>
      <c r="AG38" s="159"/>
      <c r="AH38" s="159"/>
      <c r="AI38" s="159"/>
      <c r="AJ38" s="159"/>
      <c r="AK38" s="159"/>
      <c r="AL38" s="159"/>
      <c r="AM38" s="159"/>
      <c r="AN38" s="159"/>
      <c r="AO38" s="159"/>
      <c r="AP38" s="159"/>
      <c r="AQ38" s="159"/>
      <c r="AR38" s="159"/>
      <c r="AS38" s="176"/>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59"/>
      <c r="BS38" s="159"/>
      <c r="BT38" s="159"/>
      <c r="BU38" s="159"/>
      <c r="BV38" s="159"/>
      <c r="BW38" s="159"/>
      <c r="BX38" s="159"/>
      <c r="BY38" s="159"/>
      <c r="BZ38" s="159"/>
      <c r="CA38" s="159"/>
      <c r="CB38" s="159"/>
      <c r="CC38" s="159"/>
      <c r="CD38" s="159"/>
      <c r="CE38" s="159"/>
      <c r="CF38" s="159"/>
      <c r="CG38" s="159"/>
      <c r="CH38" s="159"/>
      <c r="CI38" s="159"/>
      <c r="CJ38" s="159"/>
      <c r="CK38" s="159"/>
      <c r="CL38" s="159"/>
      <c r="CM38" s="159"/>
      <c r="CN38" s="159"/>
      <c r="CO38" s="159"/>
      <c r="CP38" s="174"/>
      <c r="CQ38" s="174"/>
      <c r="CR38" s="174"/>
      <c r="CS38" s="174"/>
      <c r="CT38" s="174"/>
      <c r="CU38" s="174"/>
      <c r="CV38" s="174"/>
      <c r="CW38" s="174"/>
      <c r="CX38" s="174"/>
      <c r="CY38" s="174"/>
      <c r="CZ38" s="174"/>
      <c r="DA38" s="174"/>
      <c r="DB38" s="174"/>
      <c r="DC38" s="174"/>
      <c r="DD38" s="174"/>
      <c r="DE38" s="174"/>
      <c r="DF38" s="174"/>
      <c r="DG38" s="174"/>
      <c r="DH38" s="174"/>
      <c r="DI38" s="174"/>
      <c r="DJ38" s="174"/>
      <c r="DK38" s="174"/>
      <c r="DL38" s="174"/>
      <c r="DM38" s="174"/>
    </row>
    <row r="39" spans="2:117">
      <c r="B39" s="846"/>
      <c r="C39" s="7"/>
      <c r="D39" s="7">
        <v>31</v>
      </c>
      <c r="E39" s="7">
        <v>0</v>
      </c>
      <c r="F39" s="7">
        <v>32</v>
      </c>
      <c r="G39" s="7"/>
      <c r="H39" s="8"/>
      <c r="I39" s="7"/>
      <c r="J39" s="15" t="s">
        <v>1558</v>
      </c>
      <c r="K39" s="16">
        <v>7</v>
      </c>
      <c r="L39" s="16">
        <v>2</v>
      </c>
      <c r="M39" s="24" t="s">
        <v>1559</v>
      </c>
      <c r="N39" s="7"/>
      <c r="O39" s="25" t="s">
        <v>1505</v>
      </c>
      <c r="P39" s="8" t="s">
        <v>1540</v>
      </c>
      <c r="Q39" s="8"/>
      <c r="R39" s="373" t="s">
        <v>1518</v>
      </c>
      <c r="S39" s="32" t="s">
        <v>1560</v>
      </c>
      <c r="T39" s="209" t="s">
        <v>1542</v>
      </c>
      <c r="U39" s="331"/>
      <c r="V39" s="159"/>
      <c r="W39" s="159"/>
      <c r="X39" s="159"/>
      <c r="Y39" s="159"/>
      <c r="Z39" s="159"/>
      <c r="AA39" s="159"/>
      <c r="AB39" s="159"/>
      <c r="AC39" s="159"/>
      <c r="AD39" s="159"/>
      <c r="AE39" s="159"/>
      <c r="AF39" s="159"/>
      <c r="AG39" s="159"/>
      <c r="AH39" s="159"/>
      <c r="AI39" s="159"/>
      <c r="AJ39" s="159"/>
      <c r="AK39" s="159"/>
      <c r="AL39" s="159"/>
      <c r="AM39" s="159"/>
      <c r="AN39" s="159"/>
      <c r="AO39" s="159"/>
      <c r="AP39" s="159"/>
      <c r="AQ39" s="159"/>
      <c r="AR39" s="159"/>
      <c r="AS39" s="176"/>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59"/>
      <c r="BS39" s="159"/>
      <c r="BT39" s="159"/>
      <c r="BU39" s="159"/>
      <c r="BV39" s="159"/>
      <c r="BW39" s="159"/>
      <c r="BX39" s="159"/>
      <c r="BY39" s="159"/>
      <c r="BZ39" s="159"/>
      <c r="CA39" s="159"/>
      <c r="CB39" s="159"/>
      <c r="CC39" s="159"/>
      <c r="CD39" s="159"/>
      <c r="CE39" s="159"/>
      <c r="CF39" s="159"/>
      <c r="CG39" s="159"/>
      <c r="CH39" s="159"/>
      <c r="CI39" s="159"/>
      <c r="CJ39" s="159"/>
      <c r="CK39" s="159"/>
      <c r="CL39" s="159"/>
      <c r="CM39" s="159"/>
      <c r="CN39" s="159"/>
      <c r="CO39" s="159"/>
      <c r="CP39" s="174"/>
      <c r="CQ39" s="174"/>
      <c r="CR39" s="174"/>
      <c r="CS39" s="174"/>
      <c r="CT39" s="174"/>
      <c r="CU39" s="174"/>
      <c r="CV39" s="174"/>
      <c r="CW39" s="174"/>
      <c r="CX39" s="174"/>
      <c r="CY39" s="174"/>
      <c r="CZ39" s="174"/>
      <c r="DA39" s="174"/>
      <c r="DB39" s="174"/>
      <c r="DC39" s="174"/>
      <c r="DD39" s="174"/>
      <c r="DE39" s="174"/>
      <c r="DF39" s="174"/>
      <c r="DG39" s="174"/>
      <c r="DH39" s="174"/>
      <c r="DI39" s="174"/>
      <c r="DJ39" s="174"/>
      <c r="DK39" s="174"/>
      <c r="DL39" s="174"/>
      <c r="DM39" s="174"/>
    </row>
    <row r="40" spans="2:117">
      <c r="B40" s="846"/>
      <c r="C40" s="7"/>
      <c r="D40" s="24">
        <f>E40+F40-1</f>
        <v>63</v>
      </c>
      <c r="E40" s="24">
        <f>D39+1</f>
        <v>32</v>
      </c>
      <c r="F40" s="7">
        <v>32</v>
      </c>
      <c r="G40" s="7"/>
      <c r="H40" s="8"/>
      <c r="I40" s="7"/>
      <c r="J40" s="15"/>
      <c r="K40" s="16"/>
      <c r="L40" s="16"/>
      <c r="M40" s="24" t="s">
        <v>1561</v>
      </c>
      <c r="N40" s="7"/>
      <c r="O40" s="25" t="s">
        <v>1505</v>
      </c>
      <c r="P40" s="8"/>
      <c r="Q40" s="8"/>
      <c r="R40" s="373" t="s">
        <v>1518</v>
      </c>
      <c r="S40" s="32" t="s">
        <v>1562</v>
      </c>
      <c r="T40" s="209" t="s">
        <v>1542</v>
      </c>
      <c r="U40" s="331"/>
      <c r="V40" s="159"/>
      <c r="W40" s="159"/>
      <c r="X40" s="159"/>
      <c r="Y40" s="159"/>
      <c r="Z40" s="159"/>
      <c r="AA40" s="159"/>
      <c r="AB40" s="159"/>
      <c r="AC40" s="159"/>
      <c r="AD40" s="159"/>
      <c r="AE40" s="159"/>
      <c r="AF40" s="159"/>
      <c r="AG40" s="159"/>
      <c r="AH40" s="159"/>
      <c r="AI40" s="159"/>
      <c r="AJ40" s="159"/>
      <c r="AK40" s="159"/>
      <c r="AL40" s="159"/>
      <c r="AM40" s="159"/>
      <c r="AN40" s="159"/>
      <c r="AO40" s="159"/>
      <c r="AP40" s="159"/>
      <c r="AQ40" s="159"/>
      <c r="AR40" s="159"/>
      <c r="AS40" s="176"/>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59"/>
      <c r="BS40" s="159"/>
      <c r="BT40" s="159"/>
      <c r="BU40" s="159"/>
      <c r="BV40" s="159"/>
      <c r="BW40" s="159"/>
      <c r="BX40" s="159"/>
      <c r="BY40" s="159"/>
      <c r="BZ40" s="159"/>
      <c r="CA40" s="159"/>
      <c r="CB40" s="159"/>
      <c r="CC40" s="159"/>
      <c r="CD40" s="159"/>
      <c r="CE40" s="159"/>
      <c r="CF40" s="159"/>
      <c r="CG40" s="159"/>
      <c r="CH40" s="159"/>
      <c r="CI40" s="159"/>
      <c r="CJ40" s="159"/>
      <c r="CK40" s="159"/>
      <c r="CL40" s="159"/>
      <c r="CM40" s="159"/>
      <c r="CN40" s="159"/>
      <c r="CO40" s="159"/>
      <c r="CP40" s="174"/>
      <c r="CQ40" s="174"/>
      <c r="CR40" s="174"/>
      <c r="CS40" s="174"/>
      <c r="CT40" s="174"/>
      <c r="CU40" s="174"/>
      <c r="CV40" s="174"/>
      <c r="CW40" s="174"/>
      <c r="CX40" s="174"/>
      <c r="CY40" s="174"/>
      <c r="CZ40" s="174"/>
      <c r="DA40" s="174"/>
      <c r="DB40" s="174"/>
      <c r="DC40" s="174"/>
      <c r="DD40" s="174"/>
      <c r="DE40" s="174"/>
      <c r="DF40" s="174"/>
      <c r="DG40" s="174"/>
      <c r="DH40" s="174"/>
      <c r="DI40" s="174"/>
      <c r="DJ40" s="174"/>
      <c r="DK40" s="174"/>
      <c r="DL40" s="174"/>
      <c r="DM40" s="174"/>
    </row>
    <row r="41" spans="2:117">
      <c r="B41" s="846"/>
      <c r="C41" s="7"/>
      <c r="D41" s="24">
        <f>E41+F41-1</f>
        <v>95</v>
      </c>
      <c r="E41" s="24">
        <f>D40+1</f>
        <v>64</v>
      </c>
      <c r="F41" s="7">
        <v>32</v>
      </c>
      <c r="G41" s="7"/>
      <c r="H41" s="8"/>
      <c r="I41" s="7"/>
      <c r="J41" s="15"/>
      <c r="K41" s="16"/>
      <c r="L41" s="16"/>
      <c r="M41" s="24" t="s">
        <v>1563</v>
      </c>
      <c r="N41" s="7"/>
      <c r="O41" s="25" t="s">
        <v>1505</v>
      </c>
      <c r="P41" s="8"/>
      <c r="Q41" s="8"/>
      <c r="R41" s="373" t="s">
        <v>1518</v>
      </c>
      <c r="S41" s="32" t="s">
        <v>1564</v>
      </c>
      <c r="T41" s="209" t="s">
        <v>1542</v>
      </c>
      <c r="U41" s="331"/>
      <c r="V41" s="159"/>
      <c r="W41" s="159"/>
      <c r="X41" s="159"/>
      <c r="Y41" s="159"/>
      <c r="Z41" s="159"/>
      <c r="AA41" s="159"/>
      <c r="AB41" s="159"/>
      <c r="AC41" s="159"/>
      <c r="AD41" s="159"/>
      <c r="AE41" s="159"/>
      <c r="AF41" s="159"/>
      <c r="AG41" s="159"/>
      <c r="AH41" s="159"/>
      <c r="AI41" s="159"/>
      <c r="AJ41" s="159"/>
      <c r="AK41" s="159"/>
      <c r="AL41" s="159"/>
      <c r="AM41" s="159"/>
      <c r="AN41" s="159"/>
      <c r="AO41" s="159"/>
      <c r="AP41" s="159"/>
      <c r="AQ41" s="159"/>
      <c r="AR41" s="159"/>
      <c r="AS41" s="176"/>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59"/>
      <c r="BS41" s="159"/>
      <c r="BT41" s="159"/>
      <c r="BU41" s="159"/>
      <c r="BV41" s="159"/>
      <c r="BW41" s="159"/>
      <c r="BX41" s="159"/>
      <c r="BY41" s="159"/>
      <c r="BZ41" s="159"/>
      <c r="CA41" s="159"/>
      <c r="CB41" s="159"/>
      <c r="CC41" s="159"/>
      <c r="CD41" s="159"/>
      <c r="CE41" s="159"/>
      <c r="CF41" s="159"/>
      <c r="CG41" s="159"/>
      <c r="CH41" s="159"/>
      <c r="CI41" s="159"/>
      <c r="CJ41" s="159"/>
      <c r="CK41" s="159"/>
      <c r="CL41" s="159"/>
      <c r="CM41" s="159"/>
      <c r="CN41" s="159"/>
      <c r="CO41" s="159"/>
      <c r="CP41" s="174"/>
      <c r="CQ41" s="174"/>
      <c r="CR41" s="174"/>
      <c r="CS41" s="174"/>
      <c r="CT41" s="174"/>
      <c r="CU41" s="174"/>
      <c r="CV41" s="174"/>
      <c r="CW41" s="174"/>
      <c r="CX41" s="174"/>
      <c r="CY41" s="174"/>
      <c r="CZ41" s="174"/>
      <c r="DA41" s="174"/>
      <c r="DB41" s="174"/>
      <c r="DC41" s="174"/>
      <c r="DD41" s="174"/>
      <c r="DE41" s="174"/>
      <c r="DF41" s="174"/>
      <c r="DG41" s="174"/>
      <c r="DH41" s="174"/>
      <c r="DI41" s="174"/>
      <c r="DJ41" s="174"/>
      <c r="DK41" s="174"/>
      <c r="DL41" s="174"/>
      <c r="DM41" s="174"/>
    </row>
    <row r="42" spans="2:117">
      <c r="B42" s="846"/>
      <c r="C42" s="7"/>
      <c r="D42" s="24">
        <f>E42+F42-1</f>
        <v>127</v>
      </c>
      <c r="E42" s="24">
        <f>D41+1</f>
        <v>96</v>
      </c>
      <c r="F42" s="7">
        <v>32</v>
      </c>
      <c r="G42" s="7"/>
      <c r="H42" s="8"/>
      <c r="I42" s="7"/>
      <c r="J42" s="15"/>
      <c r="K42" s="16"/>
      <c r="L42" s="16"/>
      <c r="M42" s="24" t="s">
        <v>1565</v>
      </c>
      <c r="N42" s="7"/>
      <c r="O42" s="25" t="s">
        <v>1505</v>
      </c>
      <c r="P42" s="8"/>
      <c r="Q42" s="8"/>
      <c r="R42" s="373" t="s">
        <v>1518</v>
      </c>
      <c r="S42" s="32" t="s">
        <v>1566</v>
      </c>
      <c r="T42" s="209" t="s">
        <v>1542</v>
      </c>
      <c r="U42" s="331"/>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76"/>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59"/>
      <c r="BS42" s="159"/>
      <c r="BT42" s="159"/>
      <c r="BU42" s="159"/>
      <c r="BV42" s="159"/>
      <c r="BW42" s="159"/>
      <c r="BX42" s="159"/>
      <c r="BY42" s="159"/>
      <c r="BZ42" s="159"/>
      <c r="CA42" s="159"/>
      <c r="CB42" s="159"/>
      <c r="CC42" s="159"/>
      <c r="CD42" s="159"/>
      <c r="CE42" s="159"/>
      <c r="CF42" s="159"/>
      <c r="CG42" s="159"/>
      <c r="CH42" s="159"/>
      <c r="CI42" s="159"/>
      <c r="CJ42" s="159"/>
      <c r="CK42" s="159"/>
      <c r="CL42" s="159"/>
      <c r="CM42" s="159"/>
      <c r="CN42" s="159"/>
      <c r="CO42" s="159"/>
      <c r="CP42" s="174"/>
      <c r="CQ42" s="174"/>
      <c r="CR42" s="174"/>
      <c r="CS42" s="174"/>
      <c r="CT42" s="174"/>
      <c r="CU42" s="174"/>
      <c r="CV42" s="174"/>
      <c r="CW42" s="174"/>
      <c r="CX42" s="174"/>
      <c r="CY42" s="174"/>
      <c r="CZ42" s="174"/>
      <c r="DA42" s="174"/>
      <c r="DB42" s="174"/>
      <c r="DC42" s="174"/>
      <c r="DD42" s="174"/>
      <c r="DE42" s="174"/>
      <c r="DF42" s="174"/>
      <c r="DG42" s="174"/>
      <c r="DH42" s="174"/>
      <c r="DI42" s="174"/>
      <c r="DJ42" s="174"/>
      <c r="DK42" s="174"/>
      <c r="DL42" s="174"/>
      <c r="DM42" s="174"/>
    </row>
    <row r="43" spans="2:117">
      <c r="B43" s="847"/>
      <c r="C43" s="7"/>
      <c r="D43" s="7">
        <v>127</v>
      </c>
      <c r="E43" s="7">
        <v>0</v>
      </c>
      <c r="F43" s="7">
        <v>128</v>
      </c>
      <c r="G43" s="7"/>
      <c r="H43" s="8"/>
      <c r="I43" s="7"/>
      <c r="J43" s="15" t="s">
        <v>1567</v>
      </c>
      <c r="K43" s="16">
        <v>7</v>
      </c>
      <c r="L43" s="16">
        <v>3</v>
      </c>
      <c r="M43" s="7"/>
      <c r="N43" s="7"/>
      <c r="O43" s="8"/>
      <c r="P43" s="8" t="s">
        <v>1540</v>
      </c>
      <c r="Q43" s="8"/>
      <c r="R43" s="373" t="s">
        <v>1518</v>
      </c>
      <c r="S43" s="80" t="s">
        <v>1568</v>
      </c>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76"/>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59"/>
      <c r="BS43" s="159"/>
      <c r="BT43" s="159"/>
      <c r="BU43" s="159"/>
      <c r="BV43" s="159"/>
      <c r="BW43" s="159"/>
      <c r="BX43" s="159"/>
      <c r="BY43" s="159"/>
      <c r="BZ43" s="159"/>
      <c r="CA43" s="159"/>
      <c r="CB43" s="159"/>
      <c r="CC43" s="159"/>
      <c r="CD43" s="159"/>
      <c r="CE43" s="159"/>
      <c r="CF43" s="159"/>
      <c r="CG43" s="159"/>
      <c r="CH43" s="159"/>
      <c r="CI43" s="159"/>
      <c r="CJ43" s="159"/>
      <c r="CK43" s="159"/>
      <c r="CL43" s="159"/>
      <c r="CM43" s="159"/>
      <c r="CN43" s="159"/>
      <c r="CO43" s="159"/>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row>
    <row r="44" spans="2:117">
      <c r="B44" s="84"/>
      <c r="C44" s="84"/>
      <c r="D44" s="84"/>
      <c r="E44" s="84"/>
      <c r="F44" s="92">
        <f>(HEX2DEC(J45) - HEX2DEC(J43) - 1)*128</f>
        <v>3584</v>
      </c>
      <c r="G44" s="84"/>
      <c r="H44" s="85"/>
      <c r="I44" s="84"/>
      <c r="J44" s="86"/>
      <c r="K44" s="87"/>
      <c r="L44" s="87"/>
      <c r="M44" s="84"/>
      <c r="N44" s="84"/>
      <c r="O44" s="85"/>
      <c r="P44" s="85"/>
      <c r="Q44" s="85"/>
      <c r="R44" s="375"/>
      <c r="S44" s="88" t="s">
        <v>1569</v>
      </c>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76"/>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59"/>
      <c r="BS44" s="159"/>
      <c r="BT44" s="159"/>
      <c r="BU44" s="159"/>
      <c r="BV44" s="159"/>
      <c r="BW44" s="159"/>
      <c r="BX44" s="159"/>
      <c r="BY44" s="159"/>
      <c r="BZ44" s="159"/>
      <c r="CA44" s="159"/>
      <c r="CB44" s="159"/>
      <c r="CC44" s="159"/>
      <c r="CD44" s="159"/>
      <c r="CE44" s="159"/>
      <c r="CF44" s="159"/>
      <c r="CG44" s="159"/>
      <c r="CH44" s="159"/>
      <c r="CI44" s="159"/>
      <c r="CJ44" s="159"/>
      <c r="CK44" s="159"/>
      <c r="CL44" s="159"/>
      <c r="CM44" s="159"/>
      <c r="CN44" s="159"/>
      <c r="CO44" s="159"/>
      <c r="CP44" s="174"/>
      <c r="CQ44" s="174"/>
      <c r="CR44" s="174"/>
      <c r="CS44" s="174"/>
      <c r="CT44" s="174"/>
      <c r="CU44" s="174"/>
      <c r="CV44" s="174"/>
      <c r="CW44" s="174"/>
      <c r="CX44" s="174"/>
      <c r="CY44" s="174"/>
      <c r="CZ44" s="174"/>
      <c r="DA44" s="174"/>
      <c r="DB44" s="174"/>
      <c r="DC44" s="174"/>
      <c r="DD44" s="174"/>
      <c r="DE44" s="174"/>
      <c r="DF44" s="174"/>
      <c r="DG44" s="174"/>
      <c r="DH44" s="174"/>
      <c r="DI44" s="174"/>
      <c r="DJ44" s="174"/>
      <c r="DK44" s="174"/>
      <c r="DL44" s="174"/>
      <c r="DM44" s="174"/>
    </row>
    <row r="45" spans="2:117" ht="30.75">
      <c r="B45" s="848"/>
      <c r="C45" s="7"/>
      <c r="D45" s="24">
        <f>F45-1</f>
        <v>2047</v>
      </c>
      <c r="E45" s="24">
        <v>0</v>
      </c>
      <c r="F45" s="24">
        <v>2048</v>
      </c>
      <c r="G45" s="7"/>
      <c r="H45" s="8"/>
      <c r="I45" s="7"/>
      <c r="J45" s="22" t="s">
        <v>1570</v>
      </c>
      <c r="K45" s="16">
        <v>8</v>
      </c>
      <c r="L45" s="16">
        <v>0</v>
      </c>
      <c r="M45" s="7"/>
      <c r="N45" s="7"/>
      <c r="O45" s="8"/>
      <c r="P45" s="8" t="s">
        <v>1540</v>
      </c>
      <c r="Q45" s="8"/>
      <c r="R45" s="373" t="s">
        <v>1518</v>
      </c>
      <c r="S45" s="32" t="s">
        <v>1571</v>
      </c>
      <c r="T45" s="209" t="s">
        <v>1468</v>
      </c>
      <c r="V45" s="159"/>
      <c r="W45" s="159"/>
      <c r="X45" s="159"/>
      <c r="Y45" s="159"/>
      <c r="Z45" s="159"/>
      <c r="AA45" s="159"/>
      <c r="AB45" s="159"/>
      <c r="AC45" s="159"/>
      <c r="AD45" s="159"/>
      <c r="AE45" s="159"/>
      <c r="AF45" s="159"/>
      <c r="AG45" s="159"/>
      <c r="AH45" s="159"/>
      <c r="AI45" s="159"/>
      <c r="AJ45" s="159"/>
      <c r="AK45" s="159"/>
      <c r="AL45" s="159"/>
      <c r="AM45" s="159"/>
      <c r="AN45" s="159"/>
      <c r="AO45" s="159"/>
      <c r="AP45" s="159"/>
      <c r="AQ45" s="159"/>
      <c r="AR45" s="159"/>
      <c r="AS45" s="176"/>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59"/>
      <c r="BS45" s="159"/>
      <c r="BT45" s="159"/>
      <c r="BU45" s="159"/>
      <c r="BV45" s="159"/>
      <c r="BW45" s="159"/>
      <c r="BX45" s="159"/>
      <c r="BY45" s="159"/>
      <c r="BZ45" s="159"/>
      <c r="CA45" s="159"/>
      <c r="CB45" s="159"/>
      <c r="CC45" s="159"/>
      <c r="CD45" s="159"/>
      <c r="CE45" s="159"/>
      <c r="CF45" s="159"/>
      <c r="CG45" s="159"/>
      <c r="CH45" s="159"/>
      <c r="CI45" s="159"/>
      <c r="CJ45" s="159"/>
      <c r="CK45" s="159"/>
      <c r="CL45" s="159"/>
      <c r="CM45" s="159"/>
      <c r="CN45" s="159"/>
      <c r="CO45" s="159"/>
      <c r="CP45" s="174"/>
      <c r="CQ45" s="174"/>
      <c r="CR45" s="174"/>
      <c r="CS45" s="174"/>
      <c r="CT45" s="174"/>
      <c r="CU45" s="174"/>
      <c r="CV45" s="174"/>
      <c r="CW45" s="174"/>
      <c r="CX45" s="174"/>
      <c r="CY45" s="174"/>
      <c r="CZ45" s="174"/>
      <c r="DA45" s="174"/>
      <c r="DB45" s="174"/>
      <c r="DC45" s="174"/>
      <c r="DD45" s="174"/>
      <c r="DE45" s="174"/>
      <c r="DF45" s="174"/>
      <c r="DG45" s="174"/>
      <c r="DH45" s="174"/>
      <c r="DI45" s="174"/>
      <c r="DJ45" s="174"/>
      <c r="DK45" s="174"/>
      <c r="DL45" s="174"/>
      <c r="DM45" s="174"/>
    </row>
    <row r="46" spans="2:117">
      <c r="B46" s="849"/>
      <c r="C46" s="7"/>
      <c r="D46" s="24">
        <v>2047</v>
      </c>
      <c r="E46" s="24">
        <v>0</v>
      </c>
      <c r="F46" s="24">
        <v>2048</v>
      </c>
      <c r="G46" s="7"/>
      <c r="H46" s="8"/>
      <c r="I46" s="7"/>
      <c r="J46" s="22" t="s">
        <v>1572</v>
      </c>
      <c r="K46" s="154">
        <v>8</v>
      </c>
      <c r="L46" s="154">
        <v>15</v>
      </c>
      <c r="M46" s="7"/>
      <c r="N46" s="7"/>
      <c r="O46" s="8"/>
      <c r="P46" s="8" t="s">
        <v>1540</v>
      </c>
      <c r="Q46" s="8"/>
      <c r="R46" s="372"/>
      <c r="S46" s="80"/>
      <c r="T46" s="209" t="s">
        <v>1468</v>
      </c>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76"/>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59"/>
      <c r="BS46" s="159"/>
      <c r="BT46" s="159"/>
      <c r="BU46" s="159"/>
      <c r="BV46" s="159"/>
      <c r="BW46" s="159"/>
      <c r="BX46" s="159"/>
      <c r="BY46" s="159"/>
      <c r="BZ46" s="159"/>
      <c r="CA46" s="159"/>
      <c r="CB46" s="159"/>
      <c r="CC46" s="159"/>
      <c r="CD46" s="159"/>
      <c r="CE46" s="159"/>
      <c r="CF46" s="159"/>
      <c r="CG46" s="159"/>
      <c r="CH46" s="159"/>
      <c r="CI46" s="159"/>
      <c r="CJ46" s="159"/>
      <c r="CK46" s="159"/>
      <c r="CL46" s="159"/>
      <c r="CM46" s="159"/>
      <c r="CN46" s="159"/>
      <c r="CO46" s="159"/>
      <c r="CP46" s="174"/>
      <c r="CQ46" s="174"/>
      <c r="CR46" s="174"/>
      <c r="CS46" s="174"/>
      <c r="CT46" s="174"/>
      <c r="CU46" s="174"/>
      <c r="CV46" s="174"/>
      <c r="CW46" s="174"/>
      <c r="CX46" s="174"/>
      <c r="CY46" s="174"/>
      <c r="CZ46" s="174"/>
      <c r="DA46" s="174"/>
      <c r="DB46" s="174"/>
      <c r="DC46" s="174"/>
      <c r="DD46" s="174"/>
      <c r="DE46" s="174"/>
      <c r="DF46" s="174"/>
      <c r="DG46" s="174"/>
      <c r="DH46" s="174"/>
      <c r="DI46" s="174"/>
      <c r="DJ46" s="174"/>
      <c r="DK46" s="174"/>
      <c r="DL46" s="174"/>
      <c r="DM46" s="174"/>
    </row>
    <row r="47" spans="2:117">
      <c r="B47" s="849"/>
      <c r="C47" s="7"/>
      <c r="D47" s="24">
        <v>2047</v>
      </c>
      <c r="E47" s="24">
        <v>0</v>
      </c>
      <c r="F47" s="24">
        <v>2048</v>
      </c>
      <c r="G47" s="7"/>
      <c r="H47" s="8"/>
      <c r="I47" s="7"/>
      <c r="J47" s="22" t="s">
        <v>1573</v>
      </c>
      <c r="K47" s="154">
        <v>9</v>
      </c>
      <c r="L47" s="16">
        <v>0</v>
      </c>
      <c r="M47" s="7"/>
      <c r="N47" s="7"/>
      <c r="O47" s="8"/>
      <c r="P47" s="8" t="s">
        <v>1540</v>
      </c>
      <c r="Q47" s="8"/>
      <c r="R47" s="372"/>
      <c r="S47" s="80"/>
      <c r="T47" s="209" t="s">
        <v>1468</v>
      </c>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c r="AR47" s="159"/>
      <c r="AS47" s="176"/>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59"/>
      <c r="BS47" s="159"/>
      <c r="BT47" s="159"/>
      <c r="BU47" s="159"/>
      <c r="BV47" s="159"/>
      <c r="BW47" s="159"/>
      <c r="BX47" s="159"/>
      <c r="BY47" s="159"/>
      <c r="BZ47" s="159"/>
      <c r="CA47" s="159"/>
      <c r="CB47" s="159"/>
      <c r="CC47" s="159"/>
      <c r="CD47" s="159"/>
      <c r="CE47" s="159"/>
      <c r="CF47" s="159"/>
      <c r="CG47" s="159"/>
      <c r="CH47" s="159"/>
      <c r="CI47" s="159"/>
      <c r="CJ47" s="159"/>
      <c r="CK47" s="159"/>
      <c r="CL47" s="159"/>
      <c r="CM47" s="159"/>
      <c r="CN47" s="159"/>
      <c r="CO47" s="159"/>
      <c r="CP47" s="174"/>
      <c r="CQ47" s="174"/>
      <c r="CR47" s="174"/>
      <c r="CS47" s="174"/>
      <c r="CT47" s="174"/>
      <c r="CU47" s="174"/>
      <c r="CV47" s="174"/>
      <c r="CW47" s="174"/>
      <c r="CX47" s="174"/>
      <c r="CY47" s="174"/>
      <c r="CZ47" s="174"/>
      <c r="DA47" s="174"/>
      <c r="DB47" s="174"/>
      <c r="DC47" s="174"/>
      <c r="DD47" s="174"/>
      <c r="DE47" s="174"/>
      <c r="DF47" s="174"/>
      <c r="DG47" s="174"/>
      <c r="DH47" s="174"/>
      <c r="DI47" s="174"/>
      <c r="DJ47" s="174"/>
      <c r="DK47" s="174"/>
      <c r="DL47" s="174"/>
      <c r="DM47" s="174"/>
    </row>
    <row r="48" spans="2:117">
      <c r="B48" s="850"/>
      <c r="C48" s="7"/>
      <c r="D48" s="24">
        <v>2047</v>
      </c>
      <c r="E48" s="24">
        <v>0</v>
      </c>
      <c r="F48" s="24">
        <v>2048</v>
      </c>
      <c r="G48" s="7"/>
      <c r="H48" s="8"/>
      <c r="I48" s="7"/>
      <c r="J48" s="22" t="s">
        <v>1574</v>
      </c>
      <c r="K48" s="154">
        <v>9</v>
      </c>
      <c r="L48" s="154">
        <v>15</v>
      </c>
      <c r="M48" s="7"/>
      <c r="N48" s="7"/>
      <c r="O48" s="8"/>
      <c r="P48" s="8" t="s">
        <v>1540</v>
      </c>
      <c r="Q48" s="8"/>
      <c r="R48" s="372"/>
      <c r="S48" s="80"/>
      <c r="T48" s="209" t="s">
        <v>1468</v>
      </c>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76"/>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59"/>
      <c r="BS48" s="159"/>
      <c r="BT48" s="159"/>
      <c r="BU48" s="159"/>
      <c r="BV48" s="159"/>
      <c r="BW48" s="159"/>
      <c r="BX48" s="159"/>
      <c r="BY48" s="159"/>
      <c r="BZ48" s="159"/>
      <c r="CA48" s="159"/>
      <c r="CB48" s="159"/>
      <c r="CC48" s="159"/>
      <c r="CD48" s="159"/>
      <c r="CE48" s="159"/>
      <c r="CF48" s="159"/>
      <c r="CG48" s="159"/>
      <c r="CH48" s="159"/>
      <c r="CI48" s="159"/>
      <c r="CJ48" s="159"/>
      <c r="CK48" s="159"/>
      <c r="CL48" s="159"/>
      <c r="CM48" s="159"/>
      <c r="CN48" s="159"/>
      <c r="CO48" s="159"/>
      <c r="CP48" s="174"/>
      <c r="CQ48" s="174"/>
      <c r="CR48" s="174"/>
      <c r="CS48" s="174"/>
      <c r="CT48" s="174"/>
      <c r="CU48" s="174"/>
      <c r="CV48" s="174"/>
      <c r="CW48" s="174"/>
      <c r="CX48" s="174"/>
      <c r="CY48" s="174"/>
      <c r="CZ48" s="174"/>
      <c r="DA48" s="174"/>
      <c r="DB48" s="174"/>
      <c r="DC48" s="174"/>
      <c r="DD48" s="174"/>
      <c r="DE48" s="174"/>
      <c r="DF48" s="174"/>
      <c r="DG48" s="174"/>
      <c r="DH48" s="174"/>
      <c r="DI48" s="174"/>
      <c r="DJ48" s="174"/>
      <c r="DK48" s="174"/>
      <c r="DL48" s="174"/>
      <c r="DM48" s="174"/>
    </row>
    <row r="49" spans="2:117">
      <c r="B49" s="851"/>
      <c r="C49" s="7"/>
      <c r="D49" s="7"/>
      <c r="E49" s="7"/>
      <c r="F49" s="7"/>
      <c r="G49" s="7"/>
      <c r="H49" s="8"/>
      <c r="I49" s="7"/>
      <c r="J49" s="15" t="s">
        <v>1575</v>
      </c>
      <c r="K49" s="16" t="s">
        <v>1576</v>
      </c>
      <c r="L49" s="16">
        <v>0</v>
      </c>
      <c r="M49" s="7"/>
      <c r="N49" s="7"/>
      <c r="O49" s="8"/>
      <c r="P49" s="8"/>
      <c r="Q49" s="8"/>
      <c r="R49" s="372"/>
      <c r="S49" s="80" t="s">
        <v>1577</v>
      </c>
      <c r="T49" s="209" t="s">
        <v>1468</v>
      </c>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76"/>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59"/>
      <c r="BS49" s="159"/>
      <c r="BT49" s="159"/>
      <c r="BU49" s="159"/>
      <c r="BV49" s="159"/>
      <c r="BW49" s="159"/>
      <c r="BX49" s="159"/>
      <c r="BY49" s="159"/>
      <c r="BZ49" s="159"/>
      <c r="CA49" s="159"/>
      <c r="CB49" s="159"/>
      <c r="CC49" s="159"/>
      <c r="CD49" s="159"/>
      <c r="CE49" s="159"/>
      <c r="CF49" s="159"/>
      <c r="CG49" s="159"/>
      <c r="CH49" s="159"/>
      <c r="CI49" s="159"/>
      <c r="CJ49" s="159"/>
      <c r="CK49" s="159"/>
      <c r="CL49" s="159"/>
      <c r="CM49" s="159"/>
      <c r="CN49" s="159"/>
      <c r="CO49" s="159"/>
      <c r="CP49" s="174"/>
      <c r="CQ49" s="174"/>
      <c r="CR49" s="174"/>
      <c r="CS49" s="174"/>
      <c r="CT49" s="174"/>
      <c r="CU49" s="174"/>
      <c r="CV49" s="174"/>
      <c r="CW49" s="174"/>
      <c r="CX49" s="174"/>
      <c r="CY49" s="174"/>
      <c r="CZ49" s="174"/>
      <c r="DA49" s="174"/>
      <c r="DB49" s="174"/>
      <c r="DC49" s="174"/>
      <c r="DD49" s="174"/>
      <c r="DE49" s="174"/>
      <c r="DF49" s="174"/>
      <c r="DG49" s="174"/>
      <c r="DH49" s="174"/>
      <c r="DI49" s="174"/>
      <c r="DJ49" s="174"/>
      <c r="DK49" s="174"/>
      <c r="DL49" s="174"/>
      <c r="DM49" s="174"/>
    </row>
    <row r="50" spans="2:117">
      <c r="B50" s="851"/>
      <c r="C50" s="7"/>
      <c r="D50" s="7"/>
      <c r="E50" s="7"/>
      <c r="F50" s="7"/>
      <c r="G50" s="7"/>
      <c r="H50" s="8"/>
      <c r="I50" s="7"/>
      <c r="J50" s="15"/>
      <c r="K50" s="16"/>
      <c r="L50" s="16"/>
      <c r="M50" s="7"/>
      <c r="N50" s="7"/>
      <c r="O50" s="8"/>
      <c r="P50" s="8"/>
      <c r="Q50" s="8"/>
      <c r="R50" s="372"/>
      <c r="S50" s="80"/>
      <c r="V50" s="159"/>
      <c r="W50" s="159"/>
      <c r="X50" s="159"/>
      <c r="Y50" s="159"/>
      <c r="Z50" s="159"/>
      <c r="AA50" s="159"/>
      <c r="AB50" s="159"/>
      <c r="AC50" s="159"/>
      <c r="AD50" s="159"/>
      <c r="AE50" s="159"/>
      <c r="AF50" s="159"/>
      <c r="AG50" s="159"/>
      <c r="AH50" s="159"/>
      <c r="AI50" s="159"/>
      <c r="AJ50" s="159"/>
      <c r="AK50" s="159"/>
      <c r="AL50" s="159"/>
      <c r="AM50" s="159"/>
      <c r="AN50" s="159"/>
      <c r="AO50" s="159"/>
      <c r="AP50" s="159"/>
      <c r="AQ50" s="159"/>
      <c r="AR50" s="159"/>
      <c r="AS50" s="176"/>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59"/>
      <c r="BS50" s="159"/>
      <c r="BT50" s="159"/>
      <c r="BU50" s="159"/>
      <c r="BV50" s="159"/>
      <c r="BW50" s="159"/>
      <c r="BX50" s="159"/>
      <c r="BY50" s="159"/>
      <c r="BZ50" s="159"/>
      <c r="CA50" s="159"/>
      <c r="CB50" s="159"/>
      <c r="CC50" s="159"/>
      <c r="CD50" s="159"/>
      <c r="CE50" s="159"/>
      <c r="CF50" s="159"/>
      <c r="CG50" s="159"/>
      <c r="CH50" s="159"/>
      <c r="CI50" s="159"/>
      <c r="CJ50" s="159"/>
      <c r="CK50" s="159"/>
      <c r="CL50" s="159"/>
      <c r="CM50" s="159"/>
      <c r="CN50" s="159"/>
      <c r="CO50" s="159"/>
      <c r="CP50" s="174"/>
      <c r="CQ50" s="174"/>
      <c r="CR50" s="174"/>
      <c r="CS50" s="174"/>
      <c r="CT50" s="174"/>
      <c r="CU50" s="174"/>
      <c r="CV50" s="174"/>
      <c r="CW50" s="174"/>
      <c r="CX50" s="174"/>
      <c r="CY50" s="174"/>
      <c r="CZ50" s="174"/>
      <c r="DA50" s="174"/>
      <c r="DB50" s="174"/>
      <c r="DC50" s="174"/>
      <c r="DD50" s="174"/>
      <c r="DE50" s="174"/>
      <c r="DF50" s="174"/>
      <c r="DG50" s="174"/>
      <c r="DH50" s="174"/>
      <c r="DI50" s="174"/>
      <c r="DJ50" s="174"/>
      <c r="DK50" s="174"/>
      <c r="DL50" s="174"/>
      <c r="DM50" s="174"/>
    </row>
    <row r="51" spans="2:117" ht="30.75">
      <c r="B51" s="851"/>
      <c r="C51" s="7"/>
      <c r="D51" s="7">
        <v>31</v>
      </c>
      <c r="E51" s="7">
        <v>0</v>
      </c>
      <c r="F51" s="7">
        <v>32</v>
      </c>
      <c r="G51" s="7"/>
      <c r="H51" s="8"/>
      <c r="I51" s="7"/>
      <c r="J51" s="15" t="s">
        <v>1578</v>
      </c>
      <c r="K51" s="16" t="s">
        <v>1579</v>
      </c>
      <c r="L51" s="16">
        <v>0</v>
      </c>
      <c r="M51" s="7"/>
      <c r="N51" s="7"/>
      <c r="O51" s="25" t="s">
        <v>1580</v>
      </c>
      <c r="P51" s="8" t="s">
        <v>1540</v>
      </c>
      <c r="Q51" s="8"/>
      <c r="R51" s="373" t="s">
        <v>1518</v>
      </c>
      <c r="S51" s="80" t="s">
        <v>1581</v>
      </c>
      <c r="T51" s="209" t="s">
        <v>1542</v>
      </c>
      <c r="U51" s="331"/>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c r="AR51" s="159"/>
      <c r="AS51" s="176"/>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59"/>
      <c r="BS51" s="159"/>
      <c r="BT51" s="159"/>
      <c r="BU51" s="159"/>
      <c r="BV51" s="159"/>
      <c r="BW51" s="159"/>
      <c r="BX51" s="159"/>
      <c r="BY51" s="159"/>
      <c r="BZ51" s="159"/>
      <c r="CA51" s="159"/>
      <c r="CB51" s="159"/>
      <c r="CC51" s="159"/>
      <c r="CD51" s="159"/>
      <c r="CE51" s="159"/>
      <c r="CF51" s="159"/>
      <c r="CG51" s="159"/>
      <c r="CH51" s="159"/>
      <c r="CI51" s="159"/>
      <c r="CJ51" s="159"/>
      <c r="CK51" s="159"/>
      <c r="CL51" s="159"/>
      <c r="CM51" s="159"/>
      <c r="CN51" s="159"/>
      <c r="CO51" s="159"/>
      <c r="CP51" s="174"/>
      <c r="CQ51" s="174"/>
      <c r="CR51" s="174"/>
      <c r="CS51" s="174"/>
      <c r="CT51" s="174"/>
      <c r="CU51" s="174"/>
      <c r="CV51" s="174"/>
      <c r="CW51" s="174"/>
      <c r="CX51" s="174"/>
      <c r="CY51" s="174"/>
      <c r="CZ51" s="174"/>
      <c r="DA51" s="174"/>
      <c r="DB51" s="174"/>
      <c r="DC51" s="174"/>
      <c r="DD51" s="174"/>
      <c r="DE51" s="174"/>
      <c r="DF51" s="174"/>
      <c r="DG51" s="174"/>
      <c r="DH51" s="174"/>
      <c r="DI51" s="174"/>
      <c r="DJ51" s="174"/>
      <c r="DK51" s="174"/>
      <c r="DL51" s="174"/>
      <c r="DM51" s="174"/>
    </row>
    <row r="52" spans="2:117">
      <c r="B52" s="851"/>
      <c r="C52" s="7"/>
      <c r="D52" s="7">
        <f t="shared" ref="D52:D90" si="4">E52+F52-1</f>
        <v>35</v>
      </c>
      <c r="E52" s="7">
        <f t="shared" ref="E52:E66" si="5">D51+1</f>
        <v>32</v>
      </c>
      <c r="F52" s="7">
        <v>4</v>
      </c>
      <c r="G52" s="7"/>
      <c r="H52" s="8"/>
      <c r="I52" s="7"/>
      <c r="J52" s="15" t="s">
        <v>1578</v>
      </c>
      <c r="K52" s="16"/>
      <c r="L52" s="16"/>
      <c r="M52" s="7" t="s">
        <v>1582</v>
      </c>
      <c r="N52" s="7"/>
      <c r="O52" s="25" t="s">
        <v>1583</v>
      </c>
      <c r="P52" s="8" t="s">
        <v>1537</v>
      </c>
      <c r="Q52" s="8"/>
      <c r="R52" s="373" t="s">
        <v>1518</v>
      </c>
      <c r="S52" s="80" t="s">
        <v>1584</v>
      </c>
      <c r="T52" s="209" t="s">
        <v>1542</v>
      </c>
      <c r="U52" s="331"/>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c r="AR52" s="159"/>
      <c r="AS52" s="176"/>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59"/>
      <c r="BS52" s="159"/>
      <c r="BT52" s="159"/>
      <c r="BU52" s="159"/>
      <c r="BV52" s="159"/>
      <c r="BW52" s="159"/>
      <c r="BX52" s="159"/>
      <c r="BY52" s="159"/>
      <c r="BZ52" s="159"/>
      <c r="CA52" s="159"/>
      <c r="CB52" s="159"/>
      <c r="CC52" s="159"/>
      <c r="CD52" s="159"/>
      <c r="CE52" s="159"/>
      <c r="CF52" s="159"/>
      <c r="CG52" s="159"/>
      <c r="CH52" s="159"/>
      <c r="CI52" s="159"/>
      <c r="CJ52" s="159"/>
      <c r="CK52" s="159"/>
      <c r="CL52" s="159"/>
      <c r="CM52" s="159"/>
      <c r="CN52" s="159"/>
      <c r="CO52" s="159"/>
      <c r="CP52" s="174"/>
      <c r="CQ52" s="174"/>
      <c r="CR52" s="174"/>
      <c r="CS52" s="174"/>
      <c r="CT52" s="174"/>
      <c r="CU52" s="174"/>
      <c r="CV52" s="174"/>
      <c r="CW52" s="174"/>
      <c r="CX52" s="174"/>
      <c r="CY52" s="174"/>
      <c r="CZ52" s="174"/>
      <c r="DA52" s="174"/>
      <c r="DB52" s="174"/>
      <c r="DC52" s="174"/>
      <c r="DD52" s="174"/>
      <c r="DE52" s="174"/>
      <c r="DF52" s="174"/>
      <c r="DG52" s="174"/>
      <c r="DH52" s="174"/>
      <c r="DI52" s="174"/>
      <c r="DJ52" s="174"/>
      <c r="DK52" s="174"/>
      <c r="DL52" s="174"/>
      <c r="DM52" s="174"/>
    </row>
    <row r="53" spans="2:117">
      <c r="B53" s="851"/>
      <c r="C53" s="7"/>
      <c r="D53" s="7">
        <f t="shared" si="4"/>
        <v>63</v>
      </c>
      <c r="E53" s="7">
        <f t="shared" si="5"/>
        <v>36</v>
      </c>
      <c r="F53" s="7">
        <v>28</v>
      </c>
      <c r="G53" s="7"/>
      <c r="H53" s="8"/>
      <c r="I53" s="7"/>
      <c r="J53" s="15" t="s">
        <v>1578</v>
      </c>
      <c r="K53" s="16"/>
      <c r="L53" s="16"/>
      <c r="M53" s="7"/>
      <c r="N53" s="7"/>
      <c r="O53" s="25" t="s">
        <v>1585</v>
      </c>
      <c r="P53" s="8"/>
      <c r="Q53" s="8"/>
      <c r="R53" s="373" t="s">
        <v>1518</v>
      </c>
      <c r="S53" s="32" t="s">
        <v>1586</v>
      </c>
      <c r="T53" s="209" t="s">
        <v>1542</v>
      </c>
      <c r="U53" s="331"/>
      <c r="V53" s="159"/>
      <c r="W53" s="159"/>
      <c r="X53" s="159"/>
      <c r="Y53" s="159"/>
      <c r="Z53" s="159"/>
      <c r="AA53" s="159"/>
      <c r="AB53" s="159"/>
      <c r="AC53" s="159"/>
      <c r="AD53" s="159"/>
      <c r="AE53" s="159"/>
      <c r="AF53" s="159"/>
      <c r="AG53" s="159"/>
      <c r="AH53" s="159"/>
      <c r="AI53" s="159"/>
      <c r="AJ53" s="159"/>
      <c r="AK53" s="159"/>
      <c r="AL53" s="159"/>
      <c r="AM53" s="159"/>
      <c r="AN53" s="159"/>
      <c r="AO53" s="159"/>
      <c r="AP53" s="159"/>
      <c r="AQ53" s="159"/>
      <c r="AR53" s="159"/>
      <c r="AS53" s="176"/>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59"/>
      <c r="BS53" s="159"/>
      <c r="BT53" s="159"/>
      <c r="BU53" s="159"/>
      <c r="BV53" s="159"/>
      <c r="BW53" s="159"/>
      <c r="BX53" s="159"/>
      <c r="BY53" s="159"/>
      <c r="BZ53" s="159"/>
      <c r="CA53" s="159"/>
      <c r="CB53" s="159"/>
      <c r="CC53" s="159"/>
      <c r="CD53" s="159"/>
      <c r="CE53" s="159"/>
      <c r="CF53" s="159"/>
      <c r="CG53" s="159"/>
      <c r="CH53" s="159"/>
      <c r="CI53" s="159"/>
      <c r="CJ53" s="159"/>
      <c r="CK53" s="159"/>
      <c r="CL53" s="159"/>
      <c r="CM53" s="159"/>
      <c r="CN53" s="159"/>
      <c r="CO53" s="159"/>
      <c r="CP53" s="174"/>
      <c r="CQ53" s="174"/>
      <c r="CR53" s="174"/>
      <c r="CS53" s="174"/>
      <c r="CT53" s="174"/>
      <c r="CU53" s="174"/>
      <c r="CV53" s="174"/>
      <c r="CW53" s="174"/>
      <c r="CX53" s="174"/>
      <c r="CY53" s="174"/>
      <c r="CZ53" s="174"/>
      <c r="DA53" s="174"/>
      <c r="DB53" s="174"/>
      <c r="DC53" s="174"/>
      <c r="DD53" s="174"/>
      <c r="DE53" s="174"/>
      <c r="DF53" s="174"/>
      <c r="DG53" s="174"/>
      <c r="DH53" s="174"/>
      <c r="DI53" s="174"/>
      <c r="DJ53" s="174"/>
      <c r="DK53" s="174"/>
      <c r="DL53" s="174"/>
      <c r="DM53" s="174"/>
    </row>
    <row r="54" spans="2:117">
      <c r="B54" s="851"/>
      <c r="C54" s="7"/>
      <c r="D54" s="24">
        <f t="shared" si="4"/>
        <v>65</v>
      </c>
      <c r="E54" s="24">
        <f t="shared" si="5"/>
        <v>64</v>
      </c>
      <c r="F54" s="24">
        <v>2</v>
      </c>
      <c r="G54" s="7"/>
      <c r="H54" s="8"/>
      <c r="I54" s="7"/>
      <c r="J54" s="15" t="s">
        <v>1578</v>
      </c>
      <c r="K54" s="16"/>
      <c r="L54" s="16"/>
      <c r="M54" s="7"/>
      <c r="N54" s="7"/>
      <c r="O54" s="25" t="s">
        <v>1587</v>
      </c>
      <c r="P54" s="8"/>
      <c r="Q54" s="8"/>
      <c r="R54" s="373" t="s">
        <v>1518</v>
      </c>
      <c r="S54" s="32" t="s">
        <v>1588</v>
      </c>
      <c r="T54" s="209" t="s">
        <v>1542</v>
      </c>
      <c r="U54" s="331"/>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76"/>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59"/>
      <c r="BS54" s="159"/>
      <c r="BT54" s="159"/>
      <c r="BU54" s="159"/>
      <c r="BV54" s="159"/>
      <c r="BW54" s="159"/>
      <c r="BX54" s="159"/>
      <c r="BY54" s="159"/>
      <c r="BZ54" s="159"/>
      <c r="CA54" s="159"/>
      <c r="CB54" s="159"/>
      <c r="CC54" s="159"/>
      <c r="CD54" s="159"/>
      <c r="CE54" s="159"/>
      <c r="CF54" s="159"/>
      <c r="CG54" s="159"/>
      <c r="CH54" s="159"/>
      <c r="CI54" s="159"/>
      <c r="CJ54" s="159"/>
      <c r="CK54" s="159"/>
      <c r="CL54" s="159"/>
      <c r="CM54" s="159"/>
      <c r="CN54" s="159"/>
      <c r="CO54" s="159"/>
      <c r="CP54" s="174"/>
      <c r="CQ54" s="174"/>
      <c r="CR54" s="174"/>
      <c r="CS54" s="174"/>
      <c r="CT54" s="174"/>
      <c r="CU54" s="174"/>
      <c r="CV54" s="174"/>
      <c r="CW54" s="174"/>
      <c r="CX54" s="174"/>
      <c r="CY54" s="174"/>
      <c r="CZ54" s="174"/>
      <c r="DA54" s="174"/>
      <c r="DB54" s="174"/>
      <c r="DC54" s="174"/>
      <c r="DD54" s="174"/>
      <c r="DE54" s="174"/>
      <c r="DF54" s="174"/>
      <c r="DG54" s="174"/>
      <c r="DH54" s="174"/>
      <c r="DI54" s="174"/>
      <c r="DJ54" s="174"/>
      <c r="DK54" s="174"/>
      <c r="DL54" s="174"/>
      <c r="DM54" s="174"/>
    </row>
    <row r="55" spans="2:117">
      <c r="B55" s="851"/>
      <c r="C55" s="7"/>
      <c r="D55" s="24">
        <f t="shared" si="4"/>
        <v>66</v>
      </c>
      <c r="E55" s="24">
        <f t="shared" si="5"/>
        <v>66</v>
      </c>
      <c r="F55" s="24">
        <v>1</v>
      </c>
      <c r="G55" s="7"/>
      <c r="H55" s="8"/>
      <c r="I55" s="7"/>
      <c r="J55" s="15" t="s">
        <v>1578</v>
      </c>
      <c r="K55" s="16"/>
      <c r="L55" s="16"/>
      <c r="M55" s="24" t="s">
        <v>1589</v>
      </c>
      <c r="N55" s="7"/>
      <c r="O55" s="25" t="s">
        <v>1590</v>
      </c>
      <c r="P55" s="8"/>
      <c r="Q55" s="8"/>
      <c r="R55" s="373" t="s">
        <v>1518</v>
      </c>
      <c r="S55" s="32"/>
      <c r="T55" s="209" t="s">
        <v>1542</v>
      </c>
      <c r="U55" s="331"/>
      <c r="V55" s="159"/>
      <c r="W55" s="159"/>
      <c r="X55" s="159"/>
      <c r="Y55" s="159"/>
      <c r="Z55" s="159"/>
      <c r="AA55" s="159"/>
      <c r="AB55" s="159"/>
      <c r="AC55" s="159"/>
      <c r="AD55" s="159"/>
      <c r="AE55" s="159"/>
      <c r="AF55" s="159"/>
      <c r="AG55" s="159"/>
      <c r="AH55" s="159"/>
      <c r="AI55" s="159"/>
      <c r="AJ55" s="159"/>
      <c r="AK55" s="159"/>
      <c r="AL55" s="159"/>
      <c r="AM55" s="159"/>
      <c r="AN55" s="159"/>
      <c r="AO55" s="159"/>
      <c r="AP55" s="159"/>
      <c r="AQ55" s="159"/>
      <c r="AR55" s="159"/>
      <c r="AS55" s="176"/>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59"/>
      <c r="BS55" s="159"/>
      <c r="BT55" s="159"/>
      <c r="BU55" s="159"/>
      <c r="BV55" s="159"/>
      <c r="BW55" s="159"/>
      <c r="BX55" s="159"/>
      <c r="BY55" s="159"/>
      <c r="BZ55" s="159"/>
      <c r="CA55" s="159"/>
      <c r="CB55" s="159"/>
      <c r="CC55" s="159"/>
      <c r="CD55" s="159"/>
      <c r="CE55" s="159"/>
      <c r="CF55" s="159"/>
      <c r="CG55" s="159"/>
      <c r="CH55" s="159"/>
      <c r="CI55" s="159"/>
      <c r="CJ55" s="159"/>
      <c r="CK55" s="159"/>
      <c r="CL55" s="159"/>
      <c r="CM55" s="159"/>
      <c r="CN55" s="159"/>
      <c r="CO55" s="159"/>
      <c r="CP55" s="174"/>
      <c r="CQ55" s="174"/>
      <c r="CR55" s="174"/>
      <c r="CS55" s="174"/>
      <c r="CT55" s="174"/>
      <c r="CU55" s="174"/>
      <c r="CV55" s="174"/>
      <c r="CW55" s="174"/>
      <c r="CX55" s="174"/>
      <c r="CY55" s="174"/>
      <c r="CZ55" s="174"/>
      <c r="DA55" s="174"/>
      <c r="DB55" s="174"/>
      <c r="DC55" s="174"/>
      <c r="DD55" s="174"/>
      <c r="DE55" s="174"/>
      <c r="DF55" s="174"/>
      <c r="DG55" s="174"/>
      <c r="DH55" s="174"/>
      <c r="DI55" s="174"/>
      <c r="DJ55" s="174"/>
      <c r="DK55" s="174"/>
      <c r="DL55" s="174"/>
      <c r="DM55" s="174"/>
    </row>
    <row r="56" spans="2:117">
      <c r="B56" s="851"/>
      <c r="C56" s="7"/>
      <c r="D56" s="24">
        <f t="shared" si="4"/>
        <v>67</v>
      </c>
      <c r="E56" s="24">
        <f t="shared" si="5"/>
        <v>67</v>
      </c>
      <c r="F56" s="7">
        <v>1</v>
      </c>
      <c r="G56" s="7"/>
      <c r="H56" s="8"/>
      <c r="I56" s="7"/>
      <c r="J56" s="15" t="s">
        <v>1578</v>
      </c>
      <c r="K56" s="16"/>
      <c r="L56" s="16"/>
      <c r="M56" s="7" t="s">
        <v>1591</v>
      </c>
      <c r="N56" s="7"/>
      <c r="O56" s="25" t="s">
        <v>1592</v>
      </c>
      <c r="P56" s="8" t="s">
        <v>1537</v>
      </c>
      <c r="Q56" s="8"/>
      <c r="R56" s="373" t="s">
        <v>1518</v>
      </c>
      <c r="S56" s="80" t="s">
        <v>1593</v>
      </c>
      <c r="T56" s="209" t="s">
        <v>1542</v>
      </c>
      <c r="U56" s="331"/>
      <c r="V56" s="159"/>
      <c r="W56" s="159"/>
      <c r="X56" s="159"/>
      <c r="Y56" s="159"/>
      <c r="Z56" s="159"/>
      <c r="AA56" s="159"/>
      <c r="AB56" s="159"/>
      <c r="AC56" s="159"/>
      <c r="AD56" s="159"/>
      <c r="AE56" s="159"/>
      <c r="AF56" s="159"/>
      <c r="AG56" s="159"/>
      <c r="AH56" s="159"/>
      <c r="AI56" s="159"/>
      <c r="AJ56" s="159"/>
      <c r="AK56" s="159"/>
      <c r="AL56" s="159"/>
      <c r="AM56" s="159"/>
      <c r="AN56" s="159"/>
      <c r="AO56" s="159"/>
      <c r="AP56" s="159"/>
      <c r="AQ56" s="159"/>
      <c r="AR56" s="159"/>
      <c r="AS56" s="176"/>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59"/>
      <c r="BS56" s="159"/>
      <c r="BT56" s="159"/>
      <c r="BU56" s="159"/>
      <c r="BV56" s="159"/>
      <c r="BW56" s="159"/>
      <c r="BX56" s="159"/>
      <c r="BY56" s="159"/>
      <c r="BZ56" s="159"/>
      <c r="CA56" s="159"/>
      <c r="CB56" s="159"/>
      <c r="CC56" s="159"/>
      <c r="CD56" s="159"/>
      <c r="CE56" s="159"/>
      <c r="CF56" s="159"/>
      <c r="CG56" s="159"/>
      <c r="CH56" s="159"/>
      <c r="CI56" s="159"/>
      <c r="CJ56" s="159"/>
      <c r="CK56" s="159"/>
      <c r="CL56" s="159"/>
      <c r="CM56" s="159"/>
      <c r="CN56" s="159"/>
      <c r="CO56" s="159"/>
      <c r="CP56" s="174"/>
      <c r="CQ56" s="174"/>
      <c r="CR56" s="174"/>
      <c r="CS56" s="174"/>
      <c r="CT56" s="174"/>
      <c r="CU56" s="174"/>
      <c r="CV56" s="174"/>
      <c r="CW56" s="174"/>
      <c r="CX56" s="174"/>
      <c r="CY56" s="174"/>
      <c r="CZ56" s="174"/>
      <c r="DA56" s="174"/>
      <c r="DB56" s="174"/>
      <c r="DC56" s="174"/>
      <c r="DD56" s="174"/>
      <c r="DE56" s="174"/>
      <c r="DF56" s="174"/>
      <c r="DG56" s="174"/>
      <c r="DH56" s="174"/>
      <c r="DI56" s="174"/>
      <c r="DJ56" s="174"/>
      <c r="DK56" s="174"/>
      <c r="DL56" s="174"/>
      <c r="DM56" s="174"/>
    </row>
    <row r="57" spans="2:117">
      <c r="B57" s="851"/>
      <c r="C57" s="7"/>
      <c r="D57" s="24">
        <f t="shared" si="4"/>
        <v>68</v>
      </c>
      <c r="E57" s="24">
        <f t="shared" si="5"/>
        <v>68</v>
      </c>
      <c r="F57" s="7">
        <v>1</v>
      </c>
      <c r="G57" s="7"/>
      <c r="H57" s="8"/>
      <c r="I57" s="7"/>
      <c r="J57" s="15" t="s">
        <v>1578</v>
      </c>
      <c r="K57" s="16"/>
      <c r="L57" s="16"/>
      <c r="M57" s="7" t="s">
        <v>1594</v>
      </c>
      <c r="N57" s="7"/>
      <c r="O57" s="8" t="s">
        <v>1592</v>
      </c>
      <c r="P57" s="8" t="s">
        <v>1537</v>
      </c>
      <c r="Q57" s="8"/>
      <c r="R57" s="373" t="s">
        <v>1518</v>
      </c>
      <c r="S57" s="80" t="s">
        <v>1595</v>
      </c>
      <c r="T57" s="209" t="s">
        <v>1542</v>
      </c>
      <c r="U57" s="331"/>
      <c r="V57" s="159"/>
      <c r="W57" s="159"/>
      <c r="X57" s="159"/>
      <c r="Y57" s="159"/>
      <c r="Z57" s="159"/>
      <c r="AA57" s="159"/>
      <c r="AB57" s="159"/>
      <c r="AC57" s="159"/>
      <c r="AD57" s="159"/>
      <c r="AE57" s="159"/>
      <c r="AF57" s="159"/>
      <c r="AG57" s="159"/>
      <c r="AH57" s="159"/>
      <c r="AI57" s="159"/>
      <c r="AJ57" s="159"/>
      <c r="AK57" s="159"/>
      <c r="AL57" s="159"/>
      <c r="AM57" s="159"/>
      <c r="AN57" s="159"/>
      <c r="AO57" s="159"/>
      <c r="AP57" s="159"/>
      <c r="AQ57" s="159"/>
      <c r="AR57" s="159"/>
      <c r="AS57" s="176"/>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59"/>
      <c r="BS57" s="159"/>
      <c r="BT57" s="159"/>
      <c r="BU57" s="159"/>
      <c r="BV57" s="159"/>
      <c r="BW57" s="159"/>
      <c r="BX57" s="159"/>
      <c r="BY57" s="159"/>
      <c r="BZ57" s="159"/>
      <c r="CA57" s="159"/>
      <c r="CB57" s="159"/>
      <c r="CC57" s="159"/>
      <c r="CD57" s="159"/>
      <c r="CE57" s="159"/>
      <c r="CF57" s="159"/>
      <c r="CG57" s="159"/>
      <c r="CH57" s="159"/>
      <c r="CI57" s="159"/>
      <c r="CJ57" s="159"/>
      <c r="CK57" s="159"/>
      <c r="CL57" s="159"/>
      <c r="CM57" s="159"/>
      <c r="CN57" s="159"/>
      <c r="CO57" s="159"/>
      <c r="CP57" s="174"/>
      <c r="CQ57" s="174"/>
      <c r="CR57" s="174"/>
      <c r="CS57" s="174"/>
      <c r="CT57" s="174"/>
      <c r="CU57" s="174"/>
      <c r="CV57" s="174"/>
      <c r="CW57" s="174"/>
      <c r="CX57" s="174"/>
      <c r="CY57" s="174"/>
      <c r="CZ57" s="174"/>
      <c r="DA57" s="174"/>
      <c r="DB57" s="174"/>
      <c r="DC57" s="174"/>
      <c r="DD57" s="174"/>
      <c r="DE57" s="174"/>
      <c r="DF57" s="174"/>
      <c r="DG57" s="174"/>
      <c r="DH57" s="174"/>
      <c r="DI57" s="174"/>
      <c r="DJ57" s="174"/>
      <c r="DK57" s="174"/>
      <c r="DL57" s="174"/>
      <c r="DM57" s="174"/>
    </row>
    <row r="58" spans="2:117">
      <c r="B58" s="851"/>
      <c r="C58" s="7"/>
      <c r="D58" s="24">
        <f t="shared" si="4"/>
        <v>69</v>
      </c>
      <c r="E58" s="24">
        <f t="shared" si="5"/>
        <v>69</v>
      </c>
      <c r="F58" s="7">
        <v>1</v>
      </c>
      <c r="G58" s="7"/>
      <c r="H58" s="8"/>
      <c r="I58" s="7"/>
      <c r="J58" s="15" t="s">
        <v>1578</v>
      </c>
      <c r="K58" s="16"/>
      <c r="L58" s="16"/>
      <c r="M58" s="7" t="s">
        <v>1596</v>
      </c>
      <c r="N58" s="7"/>
      <c r="O58" s="8" t="s">
        <v>1592</v>
      </c>
      <c r="P58" s="8" t="s">
        <v>1537</v>
      </c>
      <c r="Q58" s="8"/>
      <c r="R58" s="373" t="s">
        <v>1518</v>
      </c>
      <c r="S58" s="80" t="s">
        <v>1597</v>
      </c>
      <c r="T58" s="209" t="s">
        <v>1542</v>
      </c>
      <c r="U58" s="331"/>
      <c r="V58" s="159"/>
      <c r="W58" s="159"/>
      <c r="X58" s="159"/>
      <c r="Y58" s="159"/>
      <c r="Z58" s="159"/>
      <c r="AA58" s="159"/>
      <c r="AB58" s="159"/>
      <c r="AC58" s="159"/>
      <c r="AD58" s="159"/>
      <c r="AE58" s="159"/>
      <c r="AF58" s="159"/>
      <c r="AG58" s="159"/>
      <c r="AH58" s="159"/>
      <c r="AI58" s="159"/>
      <c r="AJ58" s="159"/>
      <c r="AK58" s="159"/>
      <c r="AL58" s="159"/>
      <c r="AM58" s="159"/>
      <c r="AN58" s="159"/>
      <c r="AO58" s="159"/>
      <c r="AP58" s="159"/>
      <c r="AQ58" s="159"/>
      <c r="AR58" s="159"/>
      <c r="AS58" s="176"/>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59"/>
      <c r="BS58" s="159"/>
      <c r="BT58" s="159"/>
      <c r="BU58" s="159"/>
      <c r="BV58" s="159"/>
      <c r="BW58" s="159"/>
      <c r="BX58" s="159"/>
      <c r="BY58" s="159"/>
      <c r="BZ58" s="159"/>
      <c r="CA58" s="159"/>
      <c r="CB58" s="159"/>
      <c r="CC58" s="159"/>
      <c r="CD58" s="159"/>
      <c r="CE58" s="159"/>
      <c r="CF58" s="159"/>
      <c r="CG58" s="159"/>
      <c r="CH58" s="159"/>
      <c r="CI58" s="159"/>
      <c r="CJ58" s="159"/>
      <c r="CK58" s="159"/>
      <c r="CL58" s="159"/>
      <c r="CM58" s="159"/>
      <c r="CN58" s="159"/>
      <c r="CO58" s="159"/>
      <c r="CP58" s="174"/>
      <c r="CQ58" s="174"/>
      <c r="CR58" s="174"/>
      <c r="CS58" s="174"/>
      <c r="CT58" s="174"/>
      <c r="CU58" s="174"/>
      <c r="CV58" s="174"/>
      <c r="CW58" s="174"/>
      <c r="CX58" s="174"/>
      <c r="CY58" s="174"/>
      <c r="CZ58" s="174"/>
      <c r="DA58" s="174"/>
      <c r="DB58" s="174"/>
      <c r="DC58" s="174"/>
      <c r="DD58" s="174"/>
      <c r="DE58" s="174"/>
      <c r="DF58" s="174"/>
      <c r="DG58" s="174"/>
      <c r="DH58" s="174"/>
      <c r="DI58" s="174"/>
      <c r="DJ58" s="174"/>
      <c r="DK58" s="174"/>
      <c r="DL58" s="174"/>
      <c r="DM58" s="174"/>
    </row>
    <row r="59" spans="2:117">
      <c r="B59" s="851"/>
      <c r="C59" s="7"/>
      <c r="D59" s="24">
        <f t="shared" si="4"/>
        <v>70</v>
      </c>
      <c r="E59" s="24">
        <f t="shared" si="5"/>
        <v>70</v>
      </c>
      <c r="F59" s="7">
        <v>1</v>
      </c>
      <c r="G59" s="7"/>
      <c r="H59" s="8"/>
      <c r="I59" s="7"/>
      <c r="J59" s="15" t="s">
        <v>1578</v>
      </c>
      <c r="K59" s="16"/>
      <c r="L59" s="16"/>
      <c r="M59" s="7" t="s">
        <v>1598</v>
      </c>
      <c r="N59" s="7"/>
      <c r="O59" s="8" t="s">
        <v>1592</v>
      </c>
      <c r="P59" s="8" t="s">
        <v>1537</v>
      </c>
      <c r="Q59" s="8"/>
      <c r="R59" s="373" t="s">
        <v>1518</v>
      </c>
      <c r="S59" s="80" t="s">
        <v>1599</v>
      </c>
      <c r="T59" s="209" t="s">
        <v>1542</v>
      </c>
      <c r="U59" s="331"/>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c r="AR59" s="159"/>
      <c r="AS59" s="176"/>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59"/>
      <c r="BS59" s="159"/>
      <c r="BT59" s="159"/>
      <c r="BU59" s="159"/>
      <c r="BV59" s="159"/>
      <c r="BW59" s="159"/>
      <c r="BX59" s="159"/>
      <c r="BY59" s="159"/>
      <c r="BZ59" s="159"/>
      <c r="CA59" s="159"/>
      <c r="CB59" s="159"/>
      <c r="CC59" s="159"/>
      <c r="CD59" s="159"/>
      <c r="CE59" s="159"/>
      <c r="CF59" s="159"/>
      <c r="CG59" s="159"/>
      <c r="CH59" s="159"/>
      <c r="CI59" s="159"/>
      <c r="CJ59" s="159"/>
      <c r="CK59" s="159"/>
      <c r="CL59" s="159"/>
      <c r="CM59" s="159"/>
      <c r="CN59" s="159"/>
      <c r="CO59" s="159"/>
      <c r="CP59" s="174"/>
      <c r="CQ59" s="174"/>
      <c r="CR59" s="174"/>
      <c r="CS59" s="174"/>
      <c r="CT59" s="174"/>
      <c r="CU59" s="174"/>
      <c r="CV59" s="174"/>
      <c r="CW59" s="174"/>
      <c r="CX59" s="174"/>
      <c r="CY59" s="174"/>
      <c r="CZ59" s="174"/>
      <c r="DA59" s="174"/>
      <c r="DB59" s="174"/>
      <c r="DC59" s="174"/>
      <c r="DD59" s="174"/>
      <c r="DE59" s="174"/>
      <c r="DF59" s="174"/>
      <c r="DG59" s="174"/>
      <c r="DH59" s="174"/>
      <c r="DI59" s="174"/>
      <c r="DJ59" s="174"/>
      <c r="DK59" s="174"/>
      <c r="DL59" s="174"/>
      <c r="DM59" s="174"/>
    </row>
    <row r="60" spans="2:117">
      <c r="B60" s="851"/>
      <c r="C60" s="7"/>
      <c r="D60" s="24">
        <f t="shared" si="4"/>
        <v>71</v>
      </c>
      <c r="E60" s="24">
        <f t="shared" si="5"/>
        <v>71</v>
      </c>
      <c r="F60" s="7">
        <v>1</v>
      </c>
      <c r="G60" s="7"/>
      <c r="H60" s="8"/>
      <c r="I60" s="7"/>
      <c r="J60" s="15" t="s">
        <v>1578</v>
      </c>
      <c r="K60" s="16"/>
      <c r="L60" s="16"/>
      <c r="M60" s="7" t="s">
        <v>1600</v>
      </c>
      <c r="N60" s="7"/>
      <c r="O60" s="8" t="s">
        <v>1592</v>
      </c>
      <c r="P60" s="8" t="s">
        <v>1537</v>
      </c>
      <c r="Q60" s="8"/>
      <c r="R60" s="373" t="s">
        <v>1518</v>
      </c>
      <c r="S60" s="80" t="s">
        <v>1601</v>
      </c>
      <c r="T60" s="209" t="s">
        <v>1542</v>
      </c>
      <c r="U60" s="331"/>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c r="AR60" s="159"/>
      <c r="AS60" s="176"/>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59"/>
      <c r="BS60" s="159"/>
      <c r="BT60" s="159"/>
      <c r="BU60" s="159"/>
      <c r="BV60" s="159"/>
      <c r="BW60" s="159"/>
      <c r="BX60" s="159"/>
      <c r="BY60" s="159"/>
      <c r="BZ60" s="159"/>
      <c r="CA60" s="159"/>
      <c r="CB60" s="159"/>
      <c r="CC60" s="159"/>
      <c r="CD60" s="159"/>
      <c r="CE60" s="159"/>
      <c r="CF60" s="159"/>
      <c r="CG60" s="159"/>
      <c r="CH60" s="159"/>
      <c r="CI60" s="159"/>
      <c r="CJ60" s="159"/>
      <c r="CK60" s="159"/>
      <c r="CL60" s="159"/>
      <c r="CM60" s="159"/>
      <c r="CN60" s="159"/>
      <c r="CO60" s="159"/>
      <c r="CP60" s="174"/>
      <c r="CQ60" s="174"/>
      <c r="CR60" s="174"/>
      <c r="CS60" s="174"/>
      <c r="CT60" s="174"/>
      <c r="CU60" s="174"/>
      <c r="CV60" s="174"/>
      <c r="CW60" s="174"/>
      <c r="CX60" s="174"/>
      <c r="CY60" s="174"/>
      <c r="CZ60" s="174"/>
      <c r="DA60" s="174"/>
      <c r="DB60" s="174"/>
      <c r="DC60" s="174"/>
      <c r="DD60" s="174"/>
      <c r="DE60" s="174"/>
      <c r="DF60" s="174"/>
      <c r="DG60" s="174"/>
      <c r="DH60" s="174"/>
      <c r="DI60" s="174"/>
      <c r="DJ60" s="174"/>
      <c r="DK60" s="174"/>
      <c r="DL60" s="174"/>
      <c r="DM60" s="174"/>
    </row>
    <row r="61" spans="2:117">
      <c r="B61" s="851"/>
      <c r="C61" s="7"/>
      <c r="D61" s="24">
        <f t="shared" si="4"/>
        <v>75</v>
      </c>
      <c r="E61" s="24">
        <f t="shared" si="5"/>
        <v>72</v>
      </c>
      <c r="F61" s="7">
        <v>4</v>
      </c>
      <c r="G61" s="7"/>
      <c r="H61" s="8"/>
      <c r="I61" s="7"/>
      <c r="J61" s="15" t="s">
        <v>1578</v>
      </c>
      <c r="K61" s="16"/>
      <c r="L61" s="16"/>
      <c r="M61" s="7" t="s">
        <v>1602</v>
      </c>
      <c r="N61" s="7"/>
      <c r="O61" s="8" t="s">
        <v>1603</v>
      </c>
      <c r="P61" s="8" t="s">
        <v>1537</v>
      </c>
      <c r="Q61" s="8"/>
      <c r="R61" s="373" t="s">
        <v>1518</v>
      </c>
      <c r="S61" s="80" t="s">
        <v>1604</v>
      </c>
      <c r="T61" s="209" t="s">
        <v>1542</v>
      </c>
      <c r="U61" s="331"/>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76"/>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59"/>
      <c r="BS61" s="159"/>
      <c r="BT61" s="159"/>
      <c r="BU61" s="159"/>
      <c r="BV61" s="159"/>
      <c r="BW61" s="159"/>
      <c r="BX61" s="159"/>
      <c r="BY61" s="159"/>
      <c r="BZ61" s="159"/>
      <c r="CA61" s="159"/>
      <c r="CB61" s="159"/>
      <c r="CC61" s="159"/>
      <c r="CD61" s="159"/>
      <c r="CE61" s="159"/>
      <c r="CF61" s="159"/>
      <c r="CG61" s="159"/>
      <c r="CH61" s="159"/>
      <c r="CI61" s="159"/>
      <c r="CJ61" s="159"/>
      <c r="CK61" s="159"/>
      <c r="CL61" s="159"/>
      <c r="CM61" s="159"/>
      <c r="CN61" s="159"/>
      <c r="CO61" s="159"/>
      <c r="CP61" s="174"/>
      <c r="CQ61" s="174"/>
      <c r="CR61" s="174"/>
      <c r="CS61" s="174"/>
      <c r="CT61" s="174"/>
      <c r="CU61" s="174"/>
      <c r="CV61" s="174"/>
      <c r="CW61" s="174"/>
      <c r="CX61" s="174"/>
      <c r="CY61" s="174"/>
      <c r="CZ61" s="174"/>
      <c r="DA61" s="174"/>
      <c r="DB61" s="174"/>
      <c r="DC61" s="174"/>
      <c r="DD61" s="174"/>
      <c r="DE61" s="174"/>
      <c r="DF61" s="174"/>
      <c r="DG61" s="174"/>
      <c r="DH61" s="174"/>
      <c r="DI61" s="174"/>
      <c r="DJ61" s="174"/>
      <c r="DK61" s="174"/>
      <c r="DL61" s="174"/>
      <c r="DM61" s="174"/>
    </row>
    <row r="62" spans="2:117">
      <c r="B62" s="851"/>
      <c r="C62" s="7"/>
      <c r="D62" s="24">
        <f t="shared" si="4"/>
        <v>79</v>
      </c>
      <c r="E62" s="24">
        <f t="shared" si="5"/>
        <v>76</v>
      </c>
      <c r="F62" s="7">
        <v>4</v>
      </c>
      <c r="G62" s="7"/>
      <c r="H62" s="8"/>
      <c r="I62" s="7"/>
      <c r="J62" s="15" t="s">
        <v>1578</v>
      </c>
      <c r="K62" s="16"/>
      <c r="L62" s="16"/>
      <c r="M62" s="7" t="s">
        <v>1605</v>
      </c>
      <c r="N62" s="7"/>
      <c r="O62" s="8" t="s">
        <v>1606</v>
      </c>
      <c r="P62" s="8" t="s">
        <v>1537</v>
      </c>
      <c r="Q62" s="8"/>
      <c r="R62" s="373" t="s">
        <v>1518</v>
      </c>
      <c r="S62" s="80" t="s">
        <v>1607</v>
      </c>
      <c r="T62" s="209" t="s">
        <v>1542</v>
      </c>
      <c r="U62" s="331"/>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c r="AR62" s="159"/>
      <c r="AS62" s="176"/>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59"/>
      <c r="BS62" s="159"/>
      <c r="BT62" s="159"/>
      <c r="BU62" s="159"/>
      <c r="BV62" s="159"/>
      <c r="BW62" s="159"/>
      <c r="BX62" s="159"/>
      <c r="BY62" s="159"/>
      <c r="BZ62" s="159"/>
      <c r="CA62" s="159"/>
      <c r="CB62" s="159"/>
      <c r="CC62" s="159"/>
      <c r="CD62" s="159"/>
      <c r="CE62" s="159"/>
      <c r="CF62" s="159"/>
      <c r="CG62" s="159"/>
      <c r="CH62" s="159"/>
      <c r="CI62" s="159"/>
      <c r="CJ62" s="159"/>
      <c r="CK62" s="159"/>
      <c r="CL62" s="159"/>
      <c r="CM62" s="159"/>
      <c r="CN62" s="159"/>
      <c r="CO62" s="159"/>
      <c r="CP62" s="174"/>
      <c r="CQ62" s="174"/>
      <c r="CR62" s="174"/>
      <c r="CS62" s="174"/>
      <c r="CT62" s="174"/>
      <c r="CU62" s="174"/>
      <c r="CV62" s="174"/>
      <c r="CW62" s="174"/>
      <c r="CX62" s="174"/>
      <c r="CY62" s="174"/>
      <c r="CZ62" s="174"/>
      <c r="DA62" s="174"/>
      <c r="DB62" s="174"/>
      <c r="DC62" s="174"/>
      <c r="DD62" s="174"/>
      <c r="DE62" s="174"/>
      <c r="DF62" s="174"/>
      <c r="DG62" s="174"/>
      <c r="DH62" s="174"/>
      <c r="DI62" s="174"/>
      <c r="DJ62" s="174"/>
      <c r="DK62" s="174"/>
      <c r="DL62" s="174"/>
      <c r="DM62" s="174"/>
    </row>
    <row r="63" spans="2:117">
      <c r="B63" s="851"/>
      <c r="C63" s="7"/>
      <c r="D63" s="24">
        <f t="shared" si="4"/>
        <v>87</v>
      </c>
      <c r="E63" s="24">
        <f t="shared" si="5"/>
        <v>80</v>
      </c>
      <c r="F63" s="7">
        <v>8</v>
      </c>
      <c r="G63" s="7"/>
      <c r="H63" s="8"/>
      <c r="I63" s="7"/>
      <c r="J63" s="15" t="s">
        <v>1578</v>
      </c>
      <c r="K63" s="16"/>
      <c r="L63" s="16"/>
      <c r="M63" s="7"/>
      <c r="N63" s="7"/>
      <c r="O63" s="25" t="s">
        <v>1608</v>
      </c>
      <c r="P63" s="25"/>
      <c r="Q63" s="25"/>
      <c r="R63" s="373" t="s">
        <v>1518</v>
      </c>
      <c r="S63" s="32" t="s">
        <v>1588</v>
      </c>
      <c r="T63" s="209" t="s">
        <v>1542</v>
      </c>
      <c r="U63" s="331"/>
      <c r="V63" s="159"/>
      <c r="W63" s="159"/>
      <c r="X63" s="159"/>
      <c r="Y63" s="159"/>
      <c r="Z63" s="159"/>
      <c r="AA63" s="159"/>
      <c r="AB63" s="159"/>
      <c r="AC63" s="159"/>
      <c r="AD63" s="159"/>
      <c r="AE63" s="159"/>
      <c r="AF63" s="159"/>
      <c r="AG63" s="159"/>
      <c r="AH63" s="159"/>
      <c r="AI63" s="159"/>
      <c r="AJ63" s="159"/>
      <c r="AK63" s="159"/>
      <c r="AL63" s="159"/>
      <c r="AM63" s="159"/>
      <c r="AN63" s="159"/>
      <c r="AO63" s="159"/>
      <c r="AP63" s="159"/>
      <c r="AQ63" s="159"/>
      <c r="AR63" s="159"/>
      <c r="AS63" s="176"/>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59"/>
      <c r="BS63" s="159"/>
      <c r="BT63" s="159"/>
      <c r="BU63" s="159"/>
      <c r="BV63" s="159"/>
      <c r="BW63" s="159"/>
      <c r="BX63" s="159"/>
      <c r="BY63" s="159"/>
      <c r="BZ63" s="159"/>
      <c r="CA63" s="159"/>
      <c r="CB63" s="159"/>
      <c r="CC63" s="159"/>
      <c r="CD63" s="159"/>
      <c r="CE63" s="159"/>
      <c r="CF63" s="159"/>
      <c r="CG63" s="159"/>
      <c r="CH63" s="159"/>
      <c r="CI63" s="159"/>
      <c r="CJ63" s="159"/>
      <c r="CK63" s="159"/>
      <c r="CL63" s="159"/>
      <c r="CM63" s="159"/>
      <c r="CN63" s="159"/>
      <c r="CO63" s="159"/>
      <c r="CP63" s="174"/>
      <c r="CQ63" s="174"/>
      <c r="CR63" s="174"/>
      <c r="CS63" s="174"/>
      <c r="CT63" s="174"/>
      <c r="CU63" s="174"/>
      <c r="CV63" s="174"/>
      <c r="CW63" s="174"/>
      <c r="CX63" s="174"/>
      <c r="CY63" s="174"/>
      <c r="CZ63" s="174"/>
      <c r="DA63" s="174"/>
      <c r="DB63" s="174"/>
      <c r="DC63" s="174"/>
      <c r="DD63" s="174"/>
      <c r="DE63" s="174"/>
      <c r="DF63" s="174"/>
      <c r="DG63" s="174"/>
      <c r="DH63" s="174"/>
      <c r="DI63" s="174"/>
      <c r="DJ63" s="174"/>
      <c r="DK63" s="174"/>
      <c r="DL63" s="174"/>
      <c r="DM63" s="174"/>
    </row>
    <row r="64" spans="2:117">
      <c r="B64" s="851"/>
      <c r="C64" s="7"/>
      <c r="D64" s="24">
        <f t="shared" si="4"/>
        <v>88</v>
      </c>
      <c r="E64" s="24">
        <f t="shared" si="5"/>
        <v>88</v>
      </c>
      <c r="F64" s="24">
        <v>1</v>
      </c>
      <c r="G64" s="7"/>
      <c r="H64" s="8"/>
      <c r="I64" s="7"/>
      <c r="J64" s="15" t="s">
        <v>1578</v>
      </c>
      <c r="K64" s="16"/>
      <c r="L64" s="16"/>
      <c r="M64" s="24" t="s">
        <v>1609</v>
      </c>
      <c r="N64" s="7"/>
      <c r="O64" s="25" t="s">
        <v>1590</v>
      </c>
      <c r="P64" s="25"/>
      <c r="Q64" s="25"/>
      <c r="R64" s="373" t="s">
        <v>1518</v>
      </c>
      <c r="S64" s="32" t="s">
        <v>1610</v>
      </c>
      <c r="T64" s="209" t="s">
        <v>1542</v>
      </c>
      <c r="U64" s="331"/>
      <c r="V64" s="159"/>
      <c r="W64" s="159"/>
      <c r="X64" s="159"/>
      <c r="Y64" s="159"/>
      <c r="Z64" s="159"/>
      <c r="AA64" s="159"/>
      <c r="AB64" s="159"/>
      <c r="AC64" s="159"/>
      <c r="AD64" s="159"/>
      <c r="AE64" s="159"/>
      <c r="AF64" s="159"/>
      <c r="AG64" s="159"/>
      <c r="AH64" s="159"/>
      <c r="AI64" s="159"/>
      <c r="AJ64" s="159"/>
      <c r="AK64" s="159"/>
      <c r="AL64" s="159"/>
      <c r="AM64" s="159"/>
      <c r="AN64" s="159"/>
      <c r="AO64" s="159"/>
      <c r="AP64" s="159"/>
      <c r="AQ64" s="159"/>
      <c r="AR64" s="159"/>
      <c r="AS64" s="176"/>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59"/>
      <c r="BS64" s="159"/>
      <c r="BT64" s="159"/>
      <c r="BU64" s="159"/>
      <c r="BV64" s="159"/>
      <c r="BW64" s="159"/>
      <c r="BX64" s="159"/>
      <c r="BY64" s="159"/>
      <c r="BZ64" s="159"/>
      <c r="CA64" s="159"/>
      <c r="CB64" s="159"/>
      <c r="CC64" s="159"/>
      <c r="CD64" s="159"/>
      <c r="CE64" s="159"/>
      <c r="CF64" s="159"/>
      <c r="CG64" s="159"/>
      <c r="CH64" s="159"/>
      <c r="CI64" s="159"/>
      <c r="CJ64" s="159"/>
      <c r="CK64" s="159"/>
      <c r="CL64" s="159"/>
      <c r="CM64" s="159"/>
      <c r="CN64" s="159"/>
      <c r="CO64" s="159"/>
      <c r="CP64" s="174"/>
      <c r="CQ64" s="174"/>
      <c r="CR64" s="174"/>
      <c r="CS64" s="174"/>
      <c r="CT64" s="174"/>
      <c r="CU64" s="174"/>
      <c r="CV64" s="174"/>
      <c r="CW64" s="174"/>
      <c r="CX64" s="174"/>
      <c r="CY64" s="174"/>
      <c r="CZ64" s="174"/>
      <c r="DA64" s="174"/>
      <c r="DB64" s="174"/>
      <c r="DC64" s="174"/>
      <c r="DD64" s="174"/>
      <c r="DE64" s="174"/>
      <c r="DF64" s="174"/>
      <c r="DG64" s="174"/>
      <c r="DH64" s="174"/>
      <c r="DI64" s="174"/>
      <c r="DJ64" s="174"/>
      <c r="DK64" s="174"/>
      <c r="DL64" s="174"/>
      <c r="DM64" s="174"/>
    </row>
    <row r="65" spans="2:117">
      <c r="B65" s="851"/>
      <c r="C65" s="7"/>
      <c r="D65" s="24">
        <f t="shared" si="4"/>
        <v>95</v>
      </c>
      <c r="E65" s="24">
        <f t="shared" si="5"/>
        <v>89</v>
      </c>
      <c r="F65" s="24">
        <v>7</v>
      </c>
      <c r="G65" s="7"/>
      <c r="H65" s="8"/>
      <c r="I65" s="7"/>
      <c r="J65" s="15" t="s">
        <v>1578</v>
      </c>
      <c r="K65" s="16"/>
      <c r="L65" s="16"/>
      <c r="M65" s="24"/>
      <c r="N65" s="7"/>
      <c r="O65" s="25" t="s">
        <v>1611</v>
      </c>
      <c r="P65" s="25"/>
      <c r="Q65" s="25"/>
      <c r="R65" s="373" t="s">
        <v>1518</v>
      </c>
      <c r="S65" s="32" t="s">
        <v>1588</v>
      </c>
      <c r="T65" s="209" t="s">
        <v>1542</v>
      </c>
      <c r="U65" s="331"/>
      <c r="V65" s="159"/>
      <c r="W65" s="159"/>
      <c r="X65" s="159"/>
      <c r="Y65" s="159"/>
      <c r="Z65" s="159"/>
      <c r="AA65" s="159"/>
      <c r="AB65" s="159"/>
      <c r="AC65" s="159"/>
      <c r="AD65" s="159"/>
      <c r="AE65" s="159"/>
      <c r="AF65" s="159"/>
      <c r="AG65" s="159"/>
      <c r="AH65" s="159"/>
      <c r="AI65" s="159"/>
      <c r="AJ65" s="159"/>
      <c r="AK65" s="159"/>
      <c r="AL65" s="159"/>
      <c r="AM65" s="159"/>
      <c r="AN65" s="159"/>
      <c r="AO65" s="159"/>
      <c r="AP65" s="159"/>
      <c r="AQ65" s="159"/>
      <c r="AR65" s="159"/>
      <c r="AS65" s="176"/>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59"/>
      <c r="BS65" s="159"/>
      <c r="BT65" s="159"/>
      <c r="BU65" s="159"/>
      <c r="BV65" s="159"/>
      <c r="BW65" s="159"/>
      <c r="BX65" s="159"/>
      <c r="BY65" s="159"/>
      <c r="BZ65" s="159"/>
      <c r="CA65" s="159"/>
      <c r="CB65" s="159"/>
      <c r="CC65" s="159"/>
      <c r="CD65" s="159"/>
      <c r="CE65" s="159"/>
      <c r="CF65" s="159"/>
      <c r="CG65" s="159"/>
      <c r="CH65" s="159"/>
      <c r="CI65" s="159"/>
      <c r="CJ65" s="159"/>
      <c r="CK65" s="159"/>
      <c r="CL65" s="159"/>
      <c r="CM65" s="159"/>
      <c r="CN65" s="159"/>
      <c r="CO65" s="159"/>
      <c r="CP65" s="174"/>
      <c r="CQ65" s="174"/>
      <c r="CR65" s="174"/>
      <c r="CS65" s="174"/>
      <c r="CT65" s="174"/>
      <c r="CU65" s="174"/>
      <c r="CV65" s="174"/>
      <c r="CW65" s="174"/>
      <c r="CX65" s="174"/>
      <c r="CY65" s="174"/>
      <c r="CZ65" s="174"/>
      <c r="DA65" s="174"/>
      <c r="DB65" s="174"/>
      <c r="DC65" s="174"/>
      <c r="DD65" s="174"/>
      <c r="DE65" s="174"/>
      <c r="DF65" s="174"/>
      <c r="DG65" s="174"/>
      <c r="DH65" s="174"/>
      <c r="DI65" s="174"/>
      <c r="DJ65" s="174"/>
      <c r="DK65" s="174"/>
      <c r="DL65" s="174"/>
      <c r="DM65" s="174"/>
    </row>
    <row r="66" spans="2:117">
      <c r="B66" s="851"/>
      <c r="C66" s="7"/>
      <c r="D66" s="24">
        <f t="shared" si="4"/>
        <v>127</v>
      </c>
      <c r="E66" s="24">
        <f t="shared" si="5"/>
        <v>96</v>
      </c>
      <c r="F66" s="24">
        <v>32</v>
      </c>
      <c r="G66" s="7"/>
      <c r="H66" s="8"/>
      <c r="I66" s="7"/>
      <c r="J66" s="15" t="s">
        <v>1578</v>
      </c>
      <c r="K66" s="16"/>
      <c r="L66" s="16"/>
      <c r="N66" s="7"/>
      <c r="O66" s="25" t="s">
        <v>1612</v>
      </c>
      <c r="P66" s="25"/>
      <c r="Q66" s="25"/>
      <c r="R66" s="373" t="s">
        <v>1518</v>
      </c>
      <c r="S66" s="24" t="s">
        <v>1613</v>
      </c>
      <c r="T66" s="209" t="s">
        <v>1542</v>
      </c>
      <c r="U66" s="331"/>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76"/>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59"/>
      <c r="BS66" s="159"/>
      <c r="BT66" s="159"/>
      <c r="BU66" s="159"/>
      <c r="BV66" s="159"/>
      <c r="BW66" s="159"/>
      <c r="BX66" s="159"/>
      <c r="BY66" s="159"/>
      <c r="BZ66" s="159"/>
      <c r="CA66" s="159"/>
      <c r="CB66" s="159"/>
      <c r="CC66" s="159"/>
      <c r="CD66" s="159"/>
      <c r="CE66" s="159"/>
      <c r="CF66" s="159"/>
      <c r="CG66" s="159"/>
      <c r="CH66" s="159"/>
      <c r="CI66" s="159"/>
      <c r="CJ66" s="159"/>
      <c r="CK66" s="159"/>
      <c r="CL66" s="159"/>
      <c r="CM66" s="159"/>
      <c r="CN66" s="159"/>
      <c r="CO66" s="159"/>
      <c r="CP66" s="174"/>
      <c r="CQ66" s="174"/>
      <c r="CR66" s="174"/>
      <c r="CS66" s="174"/>
      <c r="CT66" s="174"/>
      <c r="CU66" s="174"/>
      <c r="CV66" s="174"/>
      <c r="CW66" s="174"/>
      <c r="CX66" s="174"/>
      <c r="CY66" s="174"/>
      <c r="CZ66" s="174"/>
      <c r="DA66" s="174"/>
      <c r="DB66" s="174"/>
      <c r="DC66" s="174"/>
      <c r="DD66" s="174"/>
      <c r="DE66" s="174"/>
      <c r="DF66" s="174"/>
      <c r="DG66" s="174"/>
      <c r="DH66" s="174"/>
      <c r="DI66" s="174"/>
      <c r="DJ66" s="174"/>
      <c r="DK66" s="174"/>
      <c r="DL66" s="174"/>
      <c r="DM66" s="174"/>
    </row>
    <row r="67" spans="2:117" ht="60.75">
      <c r="B67" s="851"/>
      <c r="C67" s="7"/>
      <c r="D67" s="24">
        <f t="shared" si="4"/>
        <v>31</v>
      </c>
      <c r="E67" s="24">
        <v>0</v>
      </c>
      <c r="F67" s="24">
        <v>32</v>
      </c>
      <c r="G67" s="7"/>
      <c r="H67" s="8"/>
      <c r="I67" s="7"/>
      <c r="J67" s="22" t="s">
        <v>1614</v>
      </c>
      <c r="K67" s="16"/>
      <c r="L67" s="16"/>
      <c r="M67" s="28"/>
      <c r="N67" s="7"/>
      <c r="O67" s="25" t="s">
        <v>1615</v>
      </c>
      <c r="P67" s="25"/>
      <c r="Q67" s="25"/>
      <c r="R67" s="373" t="s">
        <v>1518</v>
      </c>
      <c r="S67" s="32" t="s">
        <v>1616</v>
      </c>
      <c r="T67" s="209" t="s">
        <v>1542</v>
      </c>
      <c r="U67" s="331"/>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76"/>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59"/>
      <c r="BS67" s="159"/>
      <c r="BT67" s="159"/>
      <c r="BU67" s="159"/>
      <c r="BV67" s="159"/>
      <c r="BW67" s="159"/>
      <c r="BX67" s="159"/>
      <c r="BY67" s="159"/>
      <c r="BZ67" s="159"/>
      <c r="CA67" s="159"/>
      <c r="CB67" s="159"/>
      <c r="CC67" s="159"/>
      <c r="CD67" s="159"/>
      <c r="CE67" s="159"/>
      <c r="CF67" s="159"/>
      <c r="CG67" s="159"/>
      <c r="CH67" s="159"/>
      <c r="CI67" s="159"/>
      <c r="CJ67" s="159"/>
      <c r="CK67" s="159"/>
      <c r="CL67" s="159"/>
      <c r="CM67" s="159"/>
      <c r="CN67" s="159"/>
      <c r="CO67" s="159"/>
      <c r="CP67" s="174"/>
      <c r="CQ67" s="174"/>
      <c r="CR67" s="174"/>
      <c r="CS67" s="174"/>
      <c r="CT67" s="174"/>
      <c r="CU67" s="174"/>
      <c r="CV67" s="174"/>
      <c r="CW67" s="174"/>
      <c r="CX67" s="174"/>
      <c r="CY67" s="174"/>
      <c r="CZ67" s="174"/>
      <c r="DA67" s="174"/>
      <c r="DB67" s="174"/>
      <c r="DC67" s="174"/>
      <c r="DD67" s="174"/>
      <c r="DE67" s="174"/>
      <c r="DF67" s="174"/>
      <c r="DG67" s="174"/>
      <c r="DH67" s="174"/>
      <c r="DI67" s="174"/>
      <c r="DJ67" s="174"/>
      <c r="DK67" s="174"/>
      <c r="DL67" s="174"/>
      <c r="DM67" s="174"/>
    </row>
    <row r="68" spans="2:117">
      <c r="B68" s="851"/>
      <c r="C68" s="7"/>
      <c r="D68" s="24">
        <f t="shared" si="4"/>
        <v>63</v>
      </c>
      <c r="E68" s="24">
        <f>D67+1</f>
        <v>32</v>
      </c>
      <c r="F68" s="24">
        <v>32</v>
      </c>
      <c r="G68" s="7"/>
      <c r="H68" s="8"/>
      <c r="I68" s="7"/>
      <c r="J68" s="22" t="s">
        <v>1614</v>
      </c>
      <c r="K68" s="16"/>
      <c r="L68" s="16"/>
      <c r="M68" s="28"/>
      <c r="N68" s="7"/>
      <c r="O68" s="25" t="s">
        <v>1617</v>
      </c>
      <c r="P68" s="25"/>
      <c r="Q68" s="25"/>
      <c r="R68" s="373" t="s">
        <v>1518</v>
      </c>
      <c r="S68" s="24" t="s">
        <v>1618</v>
      </c>
      <c r="T68" s="209" t="s">
        <v>1542</v>
      </c>
      <c r="U68" s="331"/>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76"/>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59"/>
      <c r="BS68" s="159"/>
      <c r="BT68" s="159"/>
      <c r="BU68" s="159"/>
      <c r="BV68" s="159"/>
      <c r="BW68" s="159"/>
      <c r="BX68" s="159"/>
      <c r="BY68" s="159"/>
      <c r="BZ68" s="159"/>
      <c r="CA68" s="159"/>
      <c r="CB68" s="159"/>
      <c r="CC68" s="159"/>
      <c r="CD68" s="159"/>
      <c r="CE68" s="159"/>
      <c r="CF68" s="159"/>
      <c r="CG68" s="159"/>
      <c r="CH68" s="159"/>
      <c r="CI68" s="159"/>
      <c r="CJ68" s="159"/>
      <c r="CK68" s="159"/>
      <c r="CL68" s="159"/>
      <c r="CM68" s="159"/>
      <c r="CN68" s="159"/>
      <c r="CO68" s="159"/>
      <c r="CP68" s="174"/>
      <c r="CQ68" s="174"/>
      <c r="CR68" s="174"/>
      <c r="CS68" s="174"/>
      <c r="CT68" s="174"/>
      <c r="CU68" s="174"/>
      <c r="CV68" s="174"/>
      <c r="CW68" s="174"/>
      <c r="CX68" s="174"/>
      <c r="CY68" s="174"/>
      <c r="CZ68" s="174"/>
      <c r="DA68" s="174"/>
      <c r="DB68" s="174"/>
      <c r="DC68" s="174"/>
      <c r="DD68" s="174"/>
      <c r="DE68" s="174"/>
      <c r="DF68" s="174"/>
      <c r="DG68" s="174"/>
      <c r="DH68" s="174"/>
      <c r="DI68" s="174"/>
      <c r="DJ68" s="174"/>
      <c r="DK68" s="174"/>
      <c r="DL68" s="174"/>
      <c r="DM68" s="174"/>
    </row>
    <row r="69" spans="2:117">
      <c r="B69" s="851"/>
      <c r="C69" s="7"/>
      <c r="D69" s="24">
        <f t="shared" si="4"/>
        <v>95</v>
      </c>
      <c r="E69" s="24">
        <f>D68+1</f>
        <v>64</v>
      </c>
      <c r="F69" s="24">
        <v>32</v>
      </c>
      <c r="G69" s="7"/>
      <c r="H69" s="8"/>
      <c r="I69" s="7"/>
      <c r="J69" s="22" t="s">
        <v>1614</v>
      </c>
      <c r="K69" s="16"/>
      <c r="L69" s="16"/>
      <c r="M69" s="28"/>
      <c r="N69" s="7"/>
      <c r="O69" s="25" t="s">
        <v>1619</v>
      </c>
      <c r="P69" s="25"/>
      <c r="Q69" s="25"/>
      <c r="R69" s="373" t="s">
        <v>1518</v>
      </c>
      <c r="S69" s="24" t="s">
        <v>1620</v>
      </c>
      <c r="T69" s="209" t="s">
        <v>1542</v>
      </c>
      <c r="U69" s="331"/>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76"/>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59"/>
      <c r="BS69" s="159"/>
      <c r="BT69" s="159"/>
      <c r="BU69" s="159"/>
      <c r="BV69" s="159"/>
      <c r="BW69" s="159"/>
      <c r="BX69" s="159"/>
      <c r="BY69" s="159"/>
      <c r="BZ69" s="159"/>
      <c r="CA69" s="159"/>
      <c r="CB69" s="159"/>
      <c r="CC69" s="159"/>
      <c r="CD69" s="159"/>
      <c r="CE69" s="159"/>
      <c r="CF69" s="159"/>
      <c r="CG69" s="159"/>
      <c r="CH69" s="159"/>
      <c r="CI69" s="159"/>
      <c r="CJ69" s="159"/>
      <c r="CK69" s="159"/>
      <c r="CL69" s="159"/>
      <c r="CM69" s="159"/>
      <c r="CN69" s="159"/>
      <c r="CO69" s="159"/>
      <c r="CP69" s="174"/>
      <c r="CQ69" s="174"/>
      <c r="CR69" s="174"/>
      <c r="CS69" s="174"/>
      <c r="CT69" s="174"/>
      <c r="CU69" s="174"/>
      <c r="CV69" s="174"/>
      <c r="CW69" s="174"/>
      <c r="CX69" s="174"/>
      <c r="CY69" s="174"/>
      <c r="CZ69" s="174"/>
      <c r="DA69" s="174"/>
      <c r="DB69" s="174"/>
      <c r="DC69" s="174"/>
      <c r="DD69" s="174"/>
      <c r="DE69" s="174"/>
      <c r="DF69" s="174"/>
      <c r="DG69" s="174"/>
      <c r="DH69" s="174"/>
      <c r="DI69" s="174"/>
      <c r="DJ69" s="174"/>
      <c r="DK69" s="174"/>
      <c r="DL69" s="174"/>
      <c r="DM69" s="174"/>
    </row>
    <row r="70" spans="2:117">
      <c r="B70" s="851"/>
      <c r="C70" s="7"/>
      <c r="D70" s="24">
        <f t="shared" si="4"/>
        <v>127</v>
      </c>
      <c r="E70" s="24">
        <f>D69+1</f>
        <v>96</v>
      </c>
      <c r="F70" s="24">
        <v>32</v>
      </c>
      <c r="G70" s="7"/>
      <c r="H70" s="8"/>
      <c r="I70" s="7"/>
      <c r="J70" s="22" t="s">
        <v>1614</v>
      </c>
      <c r="K70" s="16"/>
      <c r="L70" s="16"/>
      <c r="M70" s="28"/>
      <c r="N70" s="7"/>
      <c r="O70" s="25" t="s">
        <v>1621</v>
      </c>
      <c r="P70" s="25"/>
      <c r="Q70" s="25"/>
      <c r="R70" s="373" t="s">
        <v>1518</v>
      </c>
      <c r="S70" s="24" t="s">
        <v>1622</v>
      </c>
      <c r="T70" s="209" t="s">
        <v>1542</v>
      </c>
      <c r="U70" s="331"/>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76"/>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59"/>
      <c r="BS70" s="159"/>
      <c r="BT70" s="159"/>
      <c r="BU70" s="159"/>
      <c r="BV70" s="159"/>
      <c r="BW70" s="159"/>
      <c r="BX70" s="159"/>
      <c r="BY70" s="159"/>
      <c r="BZ70" s="159"/>
      <c r="CA70" s="159"/>
      <c r="CB70" s="159"/>
      <c r="CC70" s="159"/>
      <c r="CD70" s="159"/>
      <c r="CE70" s="159"/>
      <c r="CF70" s="159"/>
      <c r="CG70" s="159"/>
      <c r="CH70" s="159"/>
      <c r="CI70" s="159"/>
      <c r="CJ70" s="159"/>
      <c r="CK70" s="159"/>
      <c r="CL70" s="159"/>
      <c r="CM70" s="159"/>
      <c r="CN70" s="159"/>
      <c r="CO70" s="159"/>
      <c r="CP70" s="174"/>
      <c r="CQ70" s="174"/>
      <c r="CR70" s="174"/>
      <c r="CS70" s="174"/>
      <c r="CT70" s="174"/>
      <c r="CU70" s="174"/>
      <c r="CV70" s="174"/>
      <c r="CW70" s="174"/>
      <c r="CX70" s="174"/>
      <c r="CY70" s="174"/>
      <c r="CZ70" s="174"/>
      <c r="DA70" s="174"/>
      <c r="DB70" s="174"/>
      <c r="DC70" s="174"/>
      <c r="DD70" s="174"/>
      <c r="DE70" s="174"/>
      <c r="DF70" s="174"/>
      <c r="DG70" s="174"/>
      <c r="DH70" s="174"/>
      <c r="DI70" s="174"/>
      <c r="DJ70" s="174"/>
      <c r="DK70" s="174"/>
      <c r="DL70" s="174"/>
      <c r="DM70" s="174"/>
    </row>
    <row r="71" spans="2:117">
      <c r="B71" s="851"/>
      <c r="C71" s="7"/>
      <c r="D71" s="24">
        <f t="shared" si="4"/>
        <v>31</v>
      </c>
      <c r="E71" s="24">
        <v>0</v>
      </c>
      <c r="F71" s="24">
        <v>32</v>
      </c>
      <c r="G71" s="7"/>
      <c r="H71" s="8"/>
      <c r="I71" s="7"/>
      <c r="J71" s="22" t="s">
        <v>1623</v>
      </c>
      <c r="K71" s="16"/>
      <c r="L71" s="16"/>
      <c r="M71" s="28"/>
      <c r="N71" s="7"/>
      <c r="O71" s="25" t="s">
        <v>1624</v>
      </c>
      <c r="P71" s="25"/>
      <c r="Q71" s="25"/>
      <c r="R71" s="373" t="s">
        <v>1518</v>
      </c>
      <c r="S71" s="24" t="s">
        <v>1625</v>
      </c>
      <c r="T71" s="209" t="s">
        <v>1542</v>
      </c>
      <c r="U71" s="331"/>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76"/>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59"/>
      <c r="BS71" s="159"/>
      <c r="BT71" s="159"/>
      <c r="BU71" s="159"/>
      <c r="BV71" s="159"/>
      <c r="BW71" s="159"/>
      <c r="BX71" s="159"/>
      <c r="BY71" s="159"/>
      <c r="BZ71" s="159"/>
      <c r="CA71" s="159"/>
      <c r="CB71" s="159"/>
      <c r="CC71" s="159"/>
      <c r="CD71" s="159"/>
      <c r="CE71" s="159"/>
      <c r="CF71" s="159"/>
      <c r="CG71" s="159"/>
      <c r="CH71" s="159"/>
      <c r="CI71" s="159"/>
      <c r="CJ71" s="159"/>
      <c r="CK71" s="159"/>
      <c r="CL71" s="159"/>
      <c r="CM71" s="159"/>
      <c r="CN71" s="159"/>
      <c r="CO71" s="159"/>
      <c r="CP71" s="174"/>
      <c r="CQ71" s="174"/>
      <c r="CR71" s="174"/>
      <c r="CS71" s="174"/>
      <c r="CT71" s="174"/>
      <c r="CU71" s="174"/>
      <c r="CV71" s="174"/>
      <c r="CW71" s="174"/>
      <c r="CX71" s="174"/>
      <c r="CY71" s="174"/>
      <c r="CZ71" s="174"/>
      <c r="DA71" s="174"/>
      <c r="DB71" s="174"/>
      <c r="DC71" s="174"/>
      <c r="DD71" s="174"/>
      <c r="DE71" s="174"/>
      <c r="DF71" s="174"/>
      <c r="DG71" s="174"/>
      <c r="DH71" s="174"/>
      <c r="DI71" s="174"/>
      <c r="DJ71" s="174"/>
      <c r="DK71" s="174"/>
      <c r="DL71" s="174"/>
      <c r="DM71" s="174"/>
    </row>
    <row r="72" spans="2:117">
      <c r="B72" s="851"/>
      <c r="C72" s="7"/>
      <c r="D72" s="24">
        <f t="shared" si="4"/>
        <v>63</v>
      </c>
      <c r="E72" s="24">
        <f>D71+1</f>
        <v>32</v>
      </c>
      <c r="F72" s="24">
        <v>32</v>
      </c>
      <c r="G72" s="7"/>
      <c r="H72" s="8"/>
      <c r="I72" s="7"/>
      <c r="J72" s="22" t="s">
        <v>1623</v>
      </c>
      <c r="K72" s="16"/>
      <c r="L72" s="16"/>
      <c r="M72" s="28"/>
      <c r="N72" s="7"/>
      <c r="O72" s="25" t="s">
        <v>1626</v>
      </c>
      <c r="P72" s="25"/>
      <c r="Q72" s="25"/>
      <c r="R72" s="373" t="s">
        <v>1518</v>
      </c>
      <c r="S72" s="24" t="s">
        <v>1627</v>
      </c>
      <c r="T72" s="209" t="s">
        <v>1542</v>
      </c>
      <c r="U72" s="331"/>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76"/>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c r="BQ72" s="174"/>
      <c r="BR72" s="159"/>
      <c r="BS72" s="159"/>
      <c r="BT72" s="159"/>
      <c r="BU72" s="159"/>
      <c r="BV72" s="159"/>
      <c r="BW72" s="159"/>
      <c r="BX72" s="159"/>
      <c r="BY72" s="159"/>
      <c r="BZ72" s="159"/>
      <c r="CA72" s="159"/>
      <c r="CB72" s="159"/>
      <c r="CC72" s="159"/>
      <c r="CD72" s="159"/>
      <c r="CE72" s="159"/>
      <c r="CF72" s="159"/>
      <c r="CG72" s="159"/>
      <c r="CH72" s="159"/>
      <c r="CI72" s="159"/>
      <c r="CJ72" s="159"/>
      <c r="CK72" s="159"/>
      <c r="CL72" s="159"/>
      <c r="CM72" s="159"/>
      <c r="CN72" s="159"/>
      <c r="CO72" s="159"/>
      <c r="CP72" s="174"/>
      <c r="CQ72" s="174"/>
      <c r="CR72" s="174"/>
      <c r="CS72" s="174"/>
      <c r="CT72" s="174"/>
      <c r="CU72" s="174"/>
      <c r="CV72" s="174"/>
      <c r="CW72" s="174"/>
      <c r="CX72" s="174"/>
      <c r="CY72" s="174"/>
      <c r="CZ72" s="174"/>
      <c r="DA72" s="174"/>
      <c r="DB72" s="174"/>
      <c r="DC72" s="174"/>
      <c r="DD72" s="174"/>
      <c r="DE72" s="174"/>
      <c r="DF72" s="174"/>
      <c r="DG72" s="174"/>
      <c r="DH72" s="174"/>
      <c r="DI72" s="174"/>
      <c r="DJ72" s="174"/>
      <c r="DK72" s="174"/>
      <c r="DL72" s="174"/>
      <c r="DM72" s="174"/>
    </row>
    <row r="73" spans="2:117">
      <c r="B73" s="851"/>
      <c r="C73" s="7"/>
      <c r="D73" s="24">
        <f t="shared" si="4"/>
        <v>95</v>
      </c>
      <c r="E73" s="24">
        <f>D72+1</f>
        <v>64</v>
      </c>
      <c r="F73" s="24">
        <v>32</v>
      </c>
      <c r="G73" s="7"/>
      <c r="H73" s="8"/>
      <c r="I73" s="7"/>
      <c r="J73" s="22" t="s">
        <v>1623</v>
      </c>
      <c r="K73" s="16"/>
      <c r="L73" s="16"/>
      <c r="M73" s="28"/>
      <c r="N73" s="7"/>
      <c r="O73" s="25" t="s">
        <v>1628</v>
      </c>
      <c r="P73" s="25"/>
      <c r="Q73" s="25"/>
      <c r="R73" s="373" t="s">
        <v>1518</v>
      </c>
      <c r="S73" s="24" t="s">
        <v>1629</v>
      </c>
      <c r="T73" s="209" t="s">
        <v>1542</v>
      </c>
      <c r="U73" s="331"/>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76"/>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c r="BQ73" s="174"/>
      <c r="BR73" s="159"/>
      <c r="BS73" s="159"/>
      <c r="BT73" s="159"/>
      <c r="BU73" s="159"/>
      <c r="BV73" s="159"/>
      <c r="BW73" s="159"/>
      <c r="BX73" s="159"/>
      <c r="BY73" s="159"/>
      <c r="BZ73" s="159"/>
      <c r="CA73" s="159"/>
      <c r="CB73" s="159"/>
      <c r="CC73" s="159"/>
      <c r="CD73" s="159"/>
      <c r="CE73" s="159"/>
      <c r="CF73" s="159"/>
      <c r="CG73" s="159"/>
      <c r="CH73" s="159"/>
      <c r="CI73" s="159"/>
      <c r="CJ73" s="159"/>
      <c r="CK73" s="159"/>
      <c r="CL73" s="159"/>
      <c r="CM73" s="159"/>
      <c r="CN73" s="159"/>
      <c r="CO73" s="159"/>
      <c r="CP73" s="174"/>
      <c r="CQ73" s="174"/>
      <c r="CR73" s="174"/>
      <c r="CS73" s="174"/>
      <c r="CT73" s="174"/>
      <c r="CU73" s="174"/>
      <c r="CV73" s="174"/>
      <c r="CW73" s="174"/>
      <c r="CX73" s="174"/>
      <c r="CY73" s="174"/>
      <c r="CZ73" s="174"/>
      <c r="DA73" s="174"/>
      <c r="DB73" s="174"/>
      <c r="DC73" s="174"/>
      <c r="DD73" s="174"/>
      <c r="DE73" s="174"/>
      <c r="DF73" s="174"/>
      <c r="DG73" s="174"/>
      <c r="DH73" s="174"/>
      <c r="DI73" s="174"/>
      <c r="DJ73" s="174"/>
      <c r="DK73" s="174"/>
      <c r="DL73" s="174"/>
      <c r="DM73" s="174"/>
    </row>
    <row r="74" spans="2:117">
      <c r="B74" s="851"/>
      <c r="C74" s="7"/>
      <c r="D74" s="24">
        <f t="shared" si="4"/>
        <v>127</v>
      </c>
      <c r="E74" s="24">
        <f>D73+1</f>
        <v>96</v>
      </c>
      <c r="F74" s="24">
        <v>32</v>
      </c>
      <c r="G74" s="7"/>
      <c r="H74" s="8"/>
      <c r="I74" s="7"/>
      <c r="J74" s="22" t="s">
        <v>1623</v>
      </c>
      <c r="K74" s="16"/>
      <c r="L74" s="16"/>
      <c r="M74" s="28"/>
      <c r="N74" s="7"/>
      <c r="O74" s="25" t="s">
        <v>1630</v>
      </c>
      <c r="P74" s="25"/>
      <c r="Q74" s="25"/>
      <c r="R74" s="373" t="s">
        <v>1518</v>
      </c>
      <c r="S74" s="24" t="s">
        <v>1631</v>
      </c>
      <c r="T74" s="209" t="s">
        <v>1542</v>
      </c>
      <c r="U74" s="331"/>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76"/>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59"/>
      <c r="BS74" s="159"/>
      <c r="BT74" s="159"/>
      <c r="BU74" s="159"/>
      <c r="BV74" s="159"/>
      <c r="BW74" s="159"/>
      <c r="BX74" s="159"/>
      <c r="BY74" s="159"/>
      <c r="BZ74" s="159"/>
      <c r="CA74" s="159"/>
      <c r="CB74" s="159"/>
      <c r="CC74" s="159"/>
      <c r="CD74" s="159"/>
      <c r="CE74" s="159"/>
      <c r="CF74" s="159"/>
      <c r="CG74" s="159"/>
      <c r="CH74" s="159"/>
      <c r="CI74" s="159"/>
      <c r="CJ74" s="159"/>
      <c r="CK74" s="159"/>
      <c r="CL74" s="159"/>
      <c r="CM74" s="159"/>
      <c r="CN74" s="159"/>
      <c r="CO74" s="159"/>
      <c r="CP74" s="174"/>
      <c r="CQ74" s="174"/>
      <c r="CR74" s="174"/>
      <c r="CS74" s="174"/>
      <c r="CT74" s="174"/>
      <c r="CU74" s="174"/>
      <c r="CV74" s="174"/>
      <c r="CW74" s="174"/>
      <c r="CX74" s="174"/>
      <c r="CY74" s="174"/>
      <c r="CZ74" s="174"/>
      <c r="DA74" s="174"/>
      <c r="DB74" s="174"/>
      <c r="DC74" s="174"/>
      <c r="DD74" s="174"/>
      <c r="DE74" s="174"/>
      <c r="DF74" s="174"/>
      <c r="DG74" s="174"/>
      <c r="DH74" s="174"/>
      <c r="DI74" s="174"/>
      <c r="DJ74" s="174"/>
      <c r="DK74" s="174"/>
      <c r="DL74" s="174"/>
      <c r="DM74" s="174"/>
    </row>
    <row r="75" spans="2:117">
      <c r="B75" s="851"/>
      <c r="C75" s="7"/>
      <c r="D75" s="24">
        <f t="shared" si="4"/>
        <v>31</v>
      </c>
      <c r="E75" s="24">
        <v>0</v>
      </c>
      <c r="F75" s="24">
        <v>32</v>
      </c>
      <c r="G75" s="7"/>
      <c r="H75" s="8"/>
      <c r="I75" s="7"/>
      <c r="J75" s="22" t="s">
        <v>1632</v>
      </c>
      <c r="K75" s="16"/>
      <c r="L75" s="16"/>
      <c r="M75" s="28"/>
      <c r="N75" s="7"/>
      <c r="O75" s="25" t="s">
        <v>1633</v>
      </c>
      <c r="P75" s="25"/>
      <c r="Q75" s="25"/>
      <c r="R75" s="373" t="s">
        <v>1518</v>
      </c>
      <c r="S75" s="24" t="s">
        <v>1634</v>
      </c>
      <c r="T75" s="209" t="s">
        <v>1542</v>
      </c>
      <c r="U75" s="331"/>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c r="AR75" s="159"/>
      <c r="AS75" s="176"/>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59"/>
      <c r="BS75" s="159"/>
      <c r="BT75" s="159"/>
      <c r="BU75" s="159"/>
      <c r="BV75" s="159"/>
      <c r="BW75" s="159"/>
      <c r="BX75" s="159"/>
      <c r="BY75" s="159"/>
      <c r="BZ75" s="159"/>
      <c r="CA75" s="159"/>
      <c r="CB75" s="159"/>
      <c r="CC75" s="159"/>
      <c r="CD75" s="159"/>
      <c r="CE75" s="159"/>
      <c r="CF75" s="159"/>
      <c r="CG75" s="159"/>
      <c r="CH75" s="159"/>
      <c r="CI75" s="159"/>
      <c r="CJ75" s="159"/>
      <c r="CK75" s="159"/>
      <c r="CL75" s="159"/>
      <c r="CM75" s="159"/>
      <c r="CN75" s="159"/>
      <c r="CO75" s="159"/>
      <c r="CP75" s="174"/>
      <c r="CQ75" s="174"/>
      <c r="CR75" s="174"/>
      <c r="CS75" s="174"/>
      <c r="CT75" s="174"/>
      <c r="CU75" s="174"/>
      <c r="CV75" s="174"/>
      <c r="CW75" s="174"/>
      <c r="CX75" s="174"/>
      <c r="CY75" s="174"/>
      <c r="CZ75" s="174"/>
      <c r="DA75" s="174"/>
      <c r="DB75" s="174"/>
      <c r="DC75" s="174"/>
      <c r="DD75" s="174"/>
      <c r="DE75" s="174"/>
      <c r="DF75" s="174"/>
      <c r="DG75" s="174"/>
      <c r="DH75" s="174"/>
      <c r="DI75" s="174"/>
      <c r="DJ75" s="174"/>
      <c r="DK75" s="174"/>
      <c r="DL75" s="174"/>
      <c r="DM75" s="174"/>
    </row>
    <row r="76" spans="2:117">
      <c r="B76" s="851"/>
      <c r="C76" s="7"/>
      <c r="D76" s="24">
        <f t="shared" si="4"/>
        <v>63</v>
      </c>
      <c r="E76" s="24">
        <f>D75+1</f>
        <v>32</v>
      </c>
      <c r="F76" s="24">
        <v>32</v>
      </c>
      <c r="G76" s="7"/>
      <c r="H76" s="8"/>
      <c r="I76" s="7"/>
      <c r="J76" s="22" t="s">
        <v>1632</v>
      </c>
      <c r="K76" s="16"/>
      <c r="L76" s="16"/>
      <c r="M76" s="28"/>
      <c r="N76" s="7"/>
      <c r="O76" s="25" t="s">
        <v>1635</v>
      </c>
      <c r="P76" s="25"/>
      <c r="Q76" s="25"/>
      <c r="R76" s="373" t="s">
        <v>1518</v>
      </c>
      <c r="S76" s="24" t="s">
        <v>1636</v>
      </c>
      <c r="T76" s="209" t="s">
        <v>1542</v>
      </c>
      <c r="U76" s="331"/>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76"/>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59"/>
      <c r="BS76" s="159"/>
      <c r="BT76" s="159"/>
      <c r="BU76" s="159"/>
      <c r="BV76" s="159"/>
      <c r="BW76" s="159"/>
      <c r="BX76" s="159"/>
      <c r="BY76" s="159"/>
      <c r="BZ76" s="159"/>
      <c r="CA76" s="159"/>
      <c r="CB76" s="159"/>
      <c r="CC76" s="159"/>
      <c r="CD76" s="159"/>
      <c r="CE76" s="159"/>
      <c r="CF76" s="159"/>
      <c r="CG76" s="159"/>
      <c r="CH76" s="159"/>
      <c r="CI76" s="159"/>
      <c r="CJ76" s="159"/>
      <c r="CK76" s="159"/>
      <c r="CL76" s="159"/>
      <c r="CM76" s="159"/>
      <c r="CN76" s="159"/>
      <c r="CO76" s="159"/>
      <c r="CP76" s="174"/>
      <c r="CQ76" s="174"/>
      <c r="CR76" s="174"/>
      <c r="CS76" s="174"/>
      <c r="CT76" s="174"/>
      <c r="CU76" s="174"/>
      <c r="CV76" s="174"/>
      <c r="CW76" s="174"/>
      <c r="CX76" s="174"/>
      <c r="CY76" s="174"/>
      <c r="CZ76" s="174"/>
      <c r="DA76" s="174"/>
      <c r="DB76" s="174"/>
      <c r="DC76" s="174"/>
      <c r="DD76" s="174"/>
      <c r="DE76" s="174"/>
      <c r="DF76" s="174"/>
      <c r="DG76" s="174"/>
      <c r="DH76" s="174"/>
      <c r="DI76" s="174"/>
      <c r="DJ76" s="174"/>
      <c r="DK76" s="174"/>
      <c r="DL76" s="174"/>
      <c r="DM76" s="174"/>
    </row>
    <row r="77" spans="2:117">
      <c r="B77" s="851"/>
      <c r="C77" s="7"/>
      <c r="D77" s="24">
        <f t="shared" si="4"/>
        <v>95</v>
      </c>
      <c r="E77" s="24">
        <f>D76+1</f>
        <v>64</v>
      </c>
      <c r="F77" s="24">
        <v>32</v>
      </c>
      <c r="G77" s="7"/>
      <c r="H77" s="8"/>
      <c r="I77" s="7"/>
      <c r="J77" s="22" t="s">
        <v>1632</v>
      </c>
      <c r="K77" s="16"/>
      <c r="L77" s="16"/>
      <c r="M77" s="28"/>
      <c r="N77" s="7"/>
      <c r="O77" s="25" t="s">
        <v>1635</v>
      </c>
      <c r="P77" s="25"/>
      <c r="Q77" s="25"/>
      <c r="R77" s="373" t="s">
        <v>1518</v>
      </c>
      <c r="S77" s="24" t="s">
        <v>1637</v>
      </c>
      <c r="T77" s="209" t="s">
        <v>1542</v>
      </c>
      <c r="U77" s="331"/>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76"/>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59"/>
      <c r="BS77" s="159"/>
      <c r="BT77" s="159"/>
      <c r="BU77" s="159"/>
      <c r="BV77" s="159"/>
      <c r="BW77" s="159"/>
      <c r="BX77" s="159"/>
      <c r="BY77" s="159"/>
      <c r="BZ77" s="159"/>
      <c r="CA77" s="159"/>
      <c r="CB77" s="159"/>
      <c r="CC77" s="159"/>
      <c r="CD77" s="159"/>
      <c r="CE77" s="159"/>
      <c r="CF77" s="159"/>
      <c r="CG77" s="159"/>
      <c r="CH77" s="159"/>
      <c r="CI77" s="159"/>
      <c r="CJ77" s="159"/>
      <c r="CK77" s="159"/>
      <c r="CL77" s="159"/>
      <c r="CM77" s="159"/>
      <c r="CN77" s="159"/>
      <c r="CO77" s="159"/>
      <c r="CP77" s="174"/>
      <c r="CQ77" s="174"/>
      <c r="CR77" s="174"/>
      <c r="CS77" s="174"/>
      <c r="CT77" s="174"/>
      <c r="CU77" s="174"/>
      <c r="CV77" s="174"/>
      <c r="CW77" s="174"/>
      <c r="CX77" s="174"/>
      <c r="CY77" s="174"/>
      <c r="CZ77" s="174"/>
      <c r="DA77" s="174"/>
      <c r="DB77" s="174"/>
      <c r="DC77" s="174"/>
      <c r="DD77" s="174"/>
      <c r="DE77" s="174"/>
      <c r="DF77" s="174"/>
      <c r="DG77" s="174"/>
      <c r="DH77" s="174"/>
      <c r="DI77" s="174"/>
      <c r="DJ77" s="174"/>
      <c r="DK77" s="174"/>
      <c r="DL77" s="174"/>
      <c r="DM77" s="174"/>
    </row>
    <row r="78" spans="2:117">
      <c r="B78" s="851"/>
      <c r="C78" s="7"/>
      <c r="D78" s="24">
        <f t="shared" si="4"/>
        <v>127</v>
      </c>
      <c r="E78" s="24">
        <f>D77+1</f>
        <v>96</v>
      </c>
      <c r="F78" s="24">
        <v>32</v>
      </c>
      <c r="G78" s="7"/>
      <c r="H78" s="8"/>
      <c r="I78" s="7"/>
      <c r="J78" s="22" t="s">
        <v>1632</v>
      </c>
      <c r="K78" s="16"/>
      <c r="L78" s="16"/>
      <c r="M78" s="28"/>
      <c r="N78" s="7"/>
      <c r="O78" s="25" t="s">
        <v>1635</v>
      </c>
      <c r="P78" s="25"/>
      <c r="Q78" s="25"/>
      <c r="R78" s="373" t="s">
        <v>1518</v>
      </c>
      <c r="S78" s="24" t="s">
        <v>1638</v>
      </c>
      <c r="T78" s="209" t="s">
        <v>1542</v>
      </c>
      <c r="U78" s="331"/>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76"/>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59"/>
      <c r="BS78" s="159"/>
      <c r="BT78" s="159"/>
      <c r="BU78" s="159"/>
      <c r="BV78" s="159"/>
      <c r="BW78" s="159"/>
      <c r="BX78" s="159"/>
      <c r="BY78" s="159"/>
      <c r="BZ78" s="159"/>
      <c r="CA78" s="159"/>
      <c r="CB78" s="159"/>
      <c r="CC78" s="159"/>
      <c r="CD78" s="159"/>
      <c r="CE78" s="159"/>
      <c r="CF78" s="159"/>
      <c r="CG78" s="159"/>
      <c r="CH78" s="159"/>
      <c r="CI78" s="159"/>
      <c r="CJ78" s="159"/>
      <c r="CK78" s="159"/>
      <c r="CL78" s="159"/>
      <c r="CM78" s="159"/>
      <c r="CN78" s="159"/>
      <c r="CO78" s="159"/>
      <c r="CP78" s="174"/>
      <c r="CQ78" s="174"/>
      <c r="CR78" s="174"/>
      <c r="CS78" s="174"/>
      <c r="CT78" s="174"/>
      <c r="CU78" s="174"/>
      <c r="CV78" s="174"/>
      <c r="CW78" s="174"/>
      <c r="CX78" s="174"/>
      <c r="CY78" s="174"/>
      <c r="CZ78" s="174"/>
      <c r="DA78" s="174"/>
      <c r="DB78" s="174"/>
      <c r="DC78" s="174"/>
      <c r="DD78" s="174"/>
      <c r="DE78" s="174"/>
      <c r="DF78" s="174"/>
      <c r="DG78" s="174"/>
      <c r="DH78" s="174"/>
      <c r="DI78" s="174"/>
      <c r="DJ78" s="174"/>
      <c r="DK78" s="174"/>
      <c r="DL78" s="174"/>
      <c r="DM78" s="174"/>
    </row>
    <row r="79" spans="2:117">
      <c r="B79" s="851"/>
      <c r="C79" s="7"/>
      <c r="D79" s="24">
        <f t="shared" si="4"/>
        <v>7</v>
      </c>
      <c r="E79" s="24">
        <v>0</v>
      </c>
      <c r="F79" s="7">
        <v>8</v>
      </c>
      <c r="G79" s="7"/>
      <c r="H79" s="8"/>
      <c r="I79" s="7"/>
      <c r="J79" s="15" t="s">
        <v>1639</v>
      </c>
      <c r="K79" s="16" t="s">
        <v>1579</v>
      </c>
      <c r="L79" s="16">
        <v>4</v>
      </c>
      <c r="M79" s="7" t="s">
        <v>1640</v>
      </c>
      <c r="N79" s="7"/>
      <c r="O79" s="8" t="s">
        <v>1641</v>
      </c>
      <c r="P79" s="8" t="s">
        <v>1537</v>
      </c>
      <c r="Q79" s="8"/>
      <c r="R79" s="373" t="s">
        <v>1518</v>
      </c>
      <c r="S79" s="80" t="s">
        <v>1642</v>
      </c>
      <c r="T79" s="209" t="s">
        <v>1542</v>
      </c>
      <c r="U79" s="331"/>
      <c r="V79" s="159" t="str">
        <f>nirvana1_phantom_1P02G!E4</f>
        <v>8'h20</v>
      </c>
      <c r="W79" s="159" t="str">
        <f>nirvana1_phantom_1P02G!F4</f>
        <v>8'h20</v>
      </c>
      <c r="X79" s="159" t="str">
        <f>nirvana1_phantom_1P02G!G4</f>
        <v>8'h20</v>
      </c>
      <c r="Y79" s="159" t="str">
        <f>nirvana1_phantom_1P02G!I4</f>
        <v>8'h10</v>
      </c>
      <c r="Z79" s="159" t="str">
        <f>nirvana1_phantom_1P02G!J4</f>
        <v>8'h10</v>
      </c>
      <c r="AA79" s="159" t="str">
        <f>nirvana1_phantom_1P02G!K4</f>
        <v>8'h10</v>
      </c>
      <c r="AB79" s="159" t="str">
        <f>nirvana1_phantom_1P02G!M4</f>
        <v>8'h20</v>
      </c>
      <c r="AC79" s="159" t="str">
        <f>nirvana1_phantom_1P02G!N4</f>
        <v>8'h20</v>
      </c>
      <c r="AD79" s="159" t="str">
        <f>nirvana1_phantom_1P02G!O4</f>
        <v>8'h20</v>
      </c>
      <c r="AE79" s="159" t="str">
        <f>nirvana1_phantom_1P02G!Q4</f>
        <v>8'h10</v>
      </c>
      <c r="AF79" s="159" t="str">
        <f>nirvana1_phantom_1P02G!R4</f>
        <v>8'h10</v>
      </c>
      <c r="AG79" s="159" t="str">
        <f>nirvana1_phantom_1P02G!S4</f>
        <v>8'h10</v>
      </c>
      <c r="AH79" s="159" t="str">
        <f>nirvana1_phantom_1P02G!T4</f>
        <v>8'h10</v>
      </c>
      <c r="AI79" s="159" t="str">
        <f>nirvana1_phantom_1P02G!U4</f>
        <v>8'h20</v>
      </c>
      <c r="AJ79" s="159" t="str">
        <f>nirvana1_phantom_1P02G!V4</f>
        <v>8'h20</v>
      </c>
      <c r="AK79" s="159" t="str">
        <f>nirvana1_phantom_1P02G!X4</f>
        <v>8'h10</v>
      </c>
      <c r="AL79" s="159" t="str">
        <f>nirvana1_phantom_1P02G!Y4</f>
        <v>8'h10</v>
      </c>
      <c r="AM79" s="159" t="str">
        <f>nirvana1_phantom_1P02G!AA4</f>
        <v>8'h10</v>
      </c>
      <c r="AN79" s="159" t="str">
        <f>nirvana1_phantom_1P02G!AB4</f>
        <v>8'h20</v>
      </c>
      <c r="AO79" s="159" t="str">
        <f>nirvana1_phantom_1P02G!AC4</f>
        <v>8'h20</v>
      </c>
      <c r="AP79" s="159" t="str">
        <f>nirvana1_phantom_1P02G!AD4</f>
        <v>8'h20</v>
      </c>
      <c r="AQ79" s="159" t="str">
        <f>nirvana1_phantom_1P02G!AE4</f>
        <v>8'h20</v>
      </c>
      <c r="AR79" s="159" t="str">
        <f>nirvana1_phantom_1P02G!AG4</f>
        <v>8'h20</v>
      </c>
      <c r="AS79" s="176" t="str">
        <f>nirvana1_phantom_1P02G!AH4</f>
        <v>8'h20</v>
      </c>
      <c r="AT79" s="174" t="str">
        <f>nirvana1_phantom_1P02G!AI4</f>
        <v>8'h20</v>
      </c>
      <c r="AU79" s="174" t="str">
        <f>nirvana1_phantom_1P02G!AJ4</f>
        <v>8'h20</v>
      </c>
      <c r="AV79" s="174" t="str">
        <f>nirvana1_phantom_1P02G!AK4</f>
        <v>8'h10</v>
      </c>
      <c r="AW79" s="174" t="str">
        <f>nirvana1_phantom_1P02G!AL4</f>
        <v>8'h10</v>
      </c>
      <c r="AX79" s="174" t="str">
        <f>nirvana1_phantom_1P02G!AM4</f>
        <v>8'h10</v>
      </c>
      <c r="AY79" s="174" t="str">
        <f>nirvana1_phantom_1P02G!AN4</f>
        <v>8'h10</v>
      </c>
      <c r="AZ79" s="174">
        <f>nirvana1_phantom_1P02G!AO4</f>
        <v>0</v>
      </c>
      <c r="BA79" s="174">
        <f>nirvana1_phantom_1P02G!AP4</f>
        <v>0</v>
      </c>
      <c r="BB79" s="174">
        <f>nirvana1_phantom_1P02G!AQ4</f>
        <v>0</v>
      </c>
      <c r="BC79" s="174">
        <f>nirvana1_phantom_1P02G!AR4</f>
        <v>0</v>
      </c>
      <c r="BD79" s="174">
        <f>nirvana1_phantom_1P02G!AS4</f>
        <v>0</v>
      </c>
      <c r="BE79" s="174">
        <f>nirvana1_phantom_1P02G!AT4</f>
        <v>0</v>
      </c>
      <c r="BF79" s="174">
        <f>nirvana1_phantom_1P02G!AU4</f>
        <v>0</v>
      </c>
      <c r="BG79" s="174">
        <f>nirvana1_phantom_1P02G!AV4</f>
        <v>0</v>
      </c>
      <c r="BH79" s="174">
        <f>nirvana1_phantom_1P02G!AW4</f>
        <v>0</v>
      </c>
      <c r="BI79" s="174">
        <f>nirvana1_phantom_1P02G!AX4</f>
        <v>0</v>
      </c>
      <c r="BJ79" s="174">
        <f>nirvana1_phantom_1P02G!AY4</f>
        <v>0</v>
      </c>
      <c r="BK79" s="174">
        <f>nirvana1_phantom_1P02G!AZ4</f>
        <v>0</v>
      </c>
      <c r="BL79" s="174">
        <f>nirvana1_phantom_1P02G!BA4</f>
        <v>0</v>
      </c>
      <c r="BM79" s="174">
        <f>nirvana1_phantom_1P02G!BB4</f>
        <v>0</v>
      </c>
      <c r="BN79" s="174">
        <f>nirvana1_phantom_1P02G!BC4</f>
        <v>0</v>
      </c>
      <c r="BO79" s="174">
        <f>nirvana1_phantom_1P02G!BD4</f>
        <v>0</v>
      </c>
      <c r="BP79" s="174">
        <f>nirvana1_phantom_1P02G!BE4</f>
        <v>0</v>
      </c>
      <c r="BQ79" s="174">
        <f>nirvana1_phantom_1P02G!BF4</f>
        <v>0</v>
      </c>
      <c r="BR79" s="159" t="str">
        <f>nirvana1_phantom_1P02G!E20</f>
        <v>4'h5</v>
      </c>
      <c r="BS79" s="159" t="str">
        <f>nirvana1_phantom_1P02G!F20</f>
        <v>4'h5</v>
      </c>
      <c r="BT79" s="159" t="str">
        <f>nirvana1_phantom_1P02G!G20</f>
        <v>4'h5</v>
      </c>
      <c r="BU79" s="159" t="str">
        <f>nirvana1_phantom_1P02G!I20</f>
        <v>4'h5</v>
      </c>
      <c r="BV79" s="159" t="str">
        <f>nirvana1_phantom_1P02G!J20</f>
        <v>4'h5</v>
      </c>
      <c r="BW79" s="159" t="str">
        <f>nirvana1_phantom_1P02G!K20</f>
        <v>4'h5</v>
      </c>
      <c r="BX79" s="159" t="str">
        <f>nirvana1_phantom_1P02G!M20</f>
        <v>4'h5</v>
      </c>
      <c r="BY79" s="159" t="str">
        <f>nirvana1_phantom_1P02G!N20</f>
        <v>4'h5</v>
      </c>
      <c r="BZ79" s="159" t="str">
        <f>nirvana1_phantom_1P02G!O20</f>
        <v>4'h5</v>
      </c>
      <c r="CA79" s="159" t="str">
        <f>nirvana1_phantom_1P02G!Q20</f>
        <v>4'h5</v>
      </c>
      <c r="CB79" s="159" t="str">
        <f>nirvana1_phantom_1P02G!R20</f>
        <v>4'h5</v>
      </c>
      <c r="CC79" s="159" t="str">
        <f>nirvana1_phantom_1P02G!S20</f>
        <v>4'h5</v>
      </c>
      <c r="CD79" s="159" t="str">
        <f>nirvana1_phantom_1P02G!T20</f>
        <v>4'h5</v>
      </c>
      <c r="CE79" s="159" t="str">
        <f>nirvana1_phantom_1P02G!U20</f>
        <v>4'h5</v>
      </c>
      <c r="CF79" s="159" t="str">
        <f>nirvana1_phantom_1P02G!V20</f>
        <v>4'h5</v>
      </c>
      <c r="CG79" s="159" t="str">
        <f>nirvana1_phantom_1P02G!X20</f>
        <v>4'h5</v>
      </c>
      <c r="CH79" s="159" t="str">
        <f>nirvana1_phantom_1P02G!Y20</f>
        <v>4'h5</v>
      </c>
      <c r="CI79" s="159" t="str">
        <f>nirvana1_phantom_1P02G!AA20</f>
        <v>4'h0</v>
      </c>
      <c r="CJ79" s="159" t="str">
        <f>nirvana1_phantom_1P02G!AB20</f>
        <v>4'h5</v>
      </c>
      <c r="CK79" s="159" t="str">
        <f>nirvana1_phantom_1P02G!AC20</f>
        <v>4'h5</v>
      </c>
      <c r="CL79" s="159" t="str">
        <f>nirvana1_phantom_1P02G!AD20</f>
        <v>4'h5</v>
      </c>
      <c r="CM79" s="159" t="str">
        <f>nirvana1_phantom_1P02G!AE20</f>
        <v>4'h5</v>
      </c>
      <c r="CN79" s="159" t="str">
        <f>nirvana1_phantom_1P02G!AG20</f>
        <v>4'h5</v>
      </c>
      <c r="CO79" s="159" t="str">
        <f>nirvana1_phantom_1P02G!AH20</f>
        <v>4'h5</v>
      </c>
      <c r="CP79" s="174" t="str">
        <f>nirvana1_phantom_1P02G!AI20</f>
        <v>4'h5</v>
      </c>
      <c r="CQ79" s="174" t="str">
        <f>nirvana1_phantom_1P02G!AJ20</f>
        <v>4'h5</v>
      </c>
      <c r="CR79" s="174" t="str">
        <f>nirvana1_phantom_1P02G!AK20</f>
        <v>4'h5</v>
      </c>
      <c r="CS79" s="174" t="str">
        <f>nirvana1_phantom_1P02G!AL20</f>
        <v>4'h5</v>
      </c>
      <c r="CT79" s="174" t="str">
        <f>nirvana1_phantom_1P02G!AM20</f>
        <v>4'h5</v>
      </c>
      <c r="CU79" s="174" t="str">
        <f>nirvana1_phantom_1P02G!AN20</f>
        <v>4'h5</v>
      </c>
      <c r="CV79" s="174">
        <f>nirvana1_phantom_1P02G!AO20</f>
        <v>0</v>
      </c>
      <c r="CW79" s="174">
        <f>nirvana1_phantom_1P02G!AP20</f>
        <v>0</v>
      </c>
      <c r="CX79" s="174">
        <f>nirvana1_phantom_1P02G!AQ20</f>
        <v>0</v>
      </c>
      <c r="CY79" s="174">
        <f>nirvana1_phantom_1P02G!AR20</f>
        <v>0</v>
      </c>
      <c r="CZ79" s="174">
        <f>nirvana1_phantom_1P02G!AS20</f>
        <v>0</v>
      </c>
      <c r="DA79" s="174">
        <f>nirvana1_phantom_1P02G!AT20</f>
        <v>0</v>
      </c>
      <c r="DB79" s="174">
        <f>nirvana1_phantom_1P02G!AU20</f>
        <v>0</v>
      </c>
      <c r="DC79" s="174">
        <f>nirvana1_phantom_1P02G!AV20</f>
        <v>0</v>
      </c>
      <c r="DD79" s="174">
        <f>nirvana1_phantom_1P02G!AW20</f>
        <v>0</v>
      </c>
      <c r="DE79" s="174">
        <f>nirvana1_phantom_1P02G!AX20</f>
        <v>0</v>
      </c>
      <c r="DF79" s="174">
        <f>nirvana1_phantom_1P02G!AY20</f>
        <v>0</v>
      </c>
      <c r="DG79" s="174">
        <f>nirvana1_phantom_1P02G!AZ20</f>
        <v>0</v>
      </c>
      <c r="DH79" s="174">
        <f>nirvana1_phantom_1P02G!BA20</f>
        <v>0</v>
      </c>
      <c r="DI79" s="174">
        <f>nirvana1_phantom_1P02G!BB20</f>
        <v>0</v>
      </c>
      <c r="DJ79" s="174">
        <f>nirvana1_phantom_1P02G!BC20</f>
        <v>0</v>
      </c>
      <c r="DK79" s="174">
        <f>nirvana1_phantom_1P02G!BD20</f>
        <v>0</v>
      </c>
      <c r="DL79" s="174">
        <f>nirvana1_phantom_1P02G!BE20</f>
        <v>0</v>
      </c>
      <c r="DM79" s="174">
        <f>nirvana1_phantom_1P02G!BF20</f>
        <v>0</v>
      </c>
    </row>
    <row r="80" spans="2:117">
      <c r="B80" s="851"/>
      <c r="C80" s="7"/>
      <c r="D80" s="24">
        <f t="shared" si="4"/>
        <v>15</v>
      </c>
      <c r="E80" s="24">
        <f>D79+1</f>
        <v>8</v>
      </c>
      <c r="F80" s="7">
        <v>8</v>
      </c>
      <c r="G80" s="7"/>
      <c r="H80" s="8"/>
      <c r="I80" s="7"/>
      <c r="J80" s="15" t="s">
        <v>1639</v>
      </c>
      <c r="K80" s="16"/>
      <c r="L80" s="16"/>
      <c r="M80" s="24" t="s">
        <v>1643</v>
      </c>
      <c r="N80" s="7"/>
      <c r="O80" s="25" t="s">
        <v>1641</v>
      </c>
      <c r="P80" s="8"/>
      <c r="Q80" s="8"/>
      <c r="R80" s="373" t="s">
        <v>1518</v>
      </c>
      <c r="S80" s="32" t="s">
        <v>1644</v>
      </c>
      <c r="T80" s="209" t="s">
        <v>1542</v>
      </c>
      <c r="U80" s="331"/>
      <c r="V80" s="159" t="str">
        <f>nirvana1_phantom_1P02G!E5</f>
        <v>8'h20</v>
      </c>
      <c r="W80" s="159" t="str">
        <f>nirvana1_phantom_1P02G!F5</f>
        <v>8'h20</v>
      </c>
      <c r="X80" s="159" t="str">
        <f>nirvana1_phantom_1P02G!G5</f>
        <v>8'h20</v>
      </c>
      <c r="Y80" s="159" t="str">
        <f>nirvana1_phantom_1P02G!I5</f>
        <v>8'h10</v>
      </c>
      <c r="Z80" s="159" t="str">
        <f>nirvana1_phantom_1P02G!J5</f>
        <v>8'h10</v>
      </c>
      <c r="AA80" s="159" t="str">
        <f>nirvana1_phantom_1P02G!K5</f>
        <v>8'h10</v>
      </c>
      <c r="AB80" s="159" t="str">
        <f>nirvana1_phantom_1P02G!M5</f>
        <v>8'h20</v>
      </c>
      <c r="AC80" s="159" t="str">
        <f>nirvana1_phantom_1P02G!N5</f>
        <v>8'h20</v>
      </c>
      <c r="AD80" s="159" t="str">
        <f>nirvana1_phantom_1P02G!O5</f>
        <v>8'h20</v>
      </c>
      <c r="AE80" s="159" t="str">
        <f>nirvana1_phantom_1P02G!Q5</f>
        <v>8'h10</v>
      </c>
      <c r="AF80" s="159" t="str">
        <f>nirvana1_phantom_1P02G!R5</f>
        <v>8'h10</v>
      </c>
      <c r="AG80" s="159" t="str">
        <f>nirvana1_phantom_1P02G!S5</f>
        <v>8'h10</v>
      </c>
      <c r="AH80" s="159" t="str">
        <f>nirvana1_phantom_1P02G!T5</f>
        <v>8'h10</v>
      </c>
      <c r="AI80" s="159" t="str">
        <f>nirvana1_phantom_1P02G!U5</f>
        <v>8'h20</v>
      </c>
      <c r="AJ80" s="159" t="str">
        <f>nirvana1_phantom_1P02G!V5</f>
        <v>8'h20</v>
      </c>
      <c r="AK80" s="159" t="str">
        <f>nirvana1_phantom_1P02G!X5</f>
        <v>8'h10</v>
      </c>
      <c r="AL80" s="159" t="str">
        <f>nirvana1_phantom_1P02G!Y5</f>
        <v>8'h10</v>
      </c>
      <c r="AM80" s="159" t="str">
        <f>nirvana1_phantom_1P02G!AA5</f>
        <v>8'h10</v>
      </c>
      <c r="AN80" s="159" t="str">
        <f>nirvana1_phantom_1P02G!AB5</f>
        <v>8'h20</v>
      </c>
      <c r="AO80" s="159" t="str">
        <f>nirvana1_phantom_1P02G!AC5</f>
        <v>8'h20</v>
      </c>
      <c r="AP80" s="159" t="str">
        <f>nirvana1_phantom_1P02G!AD5</f>
        <v>8'h20</v>
      </c>
      <c r="AQ80" s="159" t="str">
        <f>nirvana1_phantom_1P02G!AE5</f>
        <v>8'h20</v>
      </c>
      <c r="AR80" s="159" t="str">
        <f>nirvana1_phantom_1P02G!AG5</f>
        <v>8'h20</v>
      </c>
      <c r="AS80" s="176" t="str">
        <f>nirvana1_phantom_1P02G!AH5</f>
        <v>8'h20</v>
      </c>
      <c r="AT80" s="174" t="str">
        <f>nirvana1_phantom_1P02G!AI5</f>
        <v>8'h20</v>
      </c>
      <c r="AU80" s="174" t="str">
        <f>nirvana1_phantom_1P02G!AJ5</f>
        <v>8'h20</v>
      </c>
      <c r="AV80" s="174" t="str">
        <f>nirvana1_phantom_1P02G!AK5</f>
        <v>8'h10</v>
      </c>
      <c r="AW80" s="174" t="str">
        <f>nirvana1_phantom_1P02G!AL5</f>
        <v>8'h10</v>
      </c>
      <c r="AX80" s="174" t="str">
        <f>nirvana1_phantom_1P02G!AM5</f>
        <v>8'h10</v>
      </c>
      <c r="AY80" s="174" t="str">
        <f>nirvana1_phantom_1P02G!AN5</f>
        <v>8'h10</v>
      </c>
      <c r="AZ80" s="174">
        <f>nirvana1_phantom_1P02G!AO5</f>
        <v>0</v>
      </c>
      <c r="BA80" s="174">
        <f>nirvana1_phantom_1P02G!AP5</f>
        <v>0</v>
      </c>
      <c r="BB80" s="174">
        <f>nirvana1_phantom_1P02G!AQ5</f>
        <v>0</v>
      </c>
      <c r="BC80" s="174">
        <f>nirvana1_phantom_1P02G!AR5</f>
        <v>0</v>
      </c>
      <c r="BD80" s="174">
        <f>nirvana1_phantom_1P02G!AS5</f>
        <v>0</v>
      </c>
      <c r="BE80" s="174">
        <f>nirvana1_phantom_1P02G!AT5</f>
        <v>0</v>
      </c>
      <c r="BF80" s="174">
        <f>nirvana1_phantom_1P02G!AU5</f>
        <v>0</v>
      </c>
      <c r="BG80" s="174">
        <f>nirvana1_phantom_1P02G!AV5</f>
        <v>0</v>
      </c>
      <c r="BH80" s="174">
        <f>nirvana1_phantom_1P02G!AW5</f>
        <v>0</v>
      </c>
      <c r="BI80" s="174">
        <f>nirvana1_phantom_1P02G!AX5</f>
        <v>0</v>
      </c>
      <c r="BJ80" s="174">
        <f>nirvana1_phantom_1P02G!AY5</f>
        <v>0</v>
      </c>
      <c r="BK80" s="174">
        <f>nirvana1_phantom_1P02G!AZ5</f>
        <v>0</v>
      </c>
      <c r="BL80" s="174">
        <f>nirvana1_phantom_1P02G!BA5</f>
        <v>0</v>
      </c>
      <c r="BM80" s="174">
        <f>nirvana1_phantom_1P02G!BB5</f>
        <v>0</v>
      </c>
      <c r="BN80" s="174">
        <f>nirvana1_phantom_1P02G!BC5</f>
        <v>0</v>
      </c>
      <c r="BO80" s="174">
        <f>nirvana1_phantom_1P02G!BD5</f>
        <v>0</v>
      </c>
      <c r="BP80" s="174">
        <f>nirvana1_phantom_1P02G!BE5</f>
        <v>0</v>
      </c>
      <c r="BQ80" s="174">
        <f>nirvana1_phantom_1P02G!BF5</f>
        <v>0</v>
      </c>
      <c r="BR80" s="159" t="str">
        <f>nirvana1_phantom_1P02G!E21</f>
        <v>4'h5</v>
      </c>
      <c r="BS80" s="159" t="str">
        <f>nirvana1_phantom_1P02G!F21</f>
        <v>4'h5</v>
      </c>
      <c r="BT80" s="159" t="str">
        <f>nirvana1_phantom_1P02G!G21</f>
        <v>4'h5</v>
      </c>
      <c r="BU80" s="159" t="str">
        <f>nirvana1_phantom_1P02G!I21</f>
        <v>4'h5</v>
      </c>
      <c r="BV80" s="159" t="str">
        <f>nirvana1_phantom_1P02G!J21</f>
        <v>4'h5</v>
      </c>
      <c r="BW80" s="159" t="str">
        <f>nirvana1_phantom_1P02G!K21</f>
        <v>4'h5</v>
      </c>
      <c r="BX80" s="159" t="str">
        <f>nirvana1_phantom_1P02G!M21</f>
        <v>4'h5</v>
      </c>
      <c r="BY80" s="159" t="str">
        <f>nirvana1_phantom_1P02G!N21</f>
        <v>4'h5</v>
      </c>
      <c r="BZ80" s="159" t="str">
        <f>nirvana1_phantom_1P02G!O21</f>
        <v>4'h5</v>
      </c>
      <c r="CA80" s="159" t="str">
        <f>nirvana1_phantom_1P02G!Q21</f>
        <v>4'h5</v>
      </c>
      <c r="CB80" s="159" t="str">
        <f>nirvana1_phantom_1P02G!R21</f>
        <v>4'h5</v>
      </c>
      <c r="CC80" s="159" t="str">
        <f>nirvana1_phantom_1P02G!S21</f>
        <v>4'h5</v>
      </c>
      <c r="CD80" s="159" t="str">
        <f>nirvana1_phantom_1P02G!T21</f>
        <v>4'h5</v>
      </c>
      <c r="CE80" s="159" t="str">
        <f>nirvana1_phantom_1P02G!U21</f>
        <v>4'h5</v>
      </c>
      <c r="CF80" s="159" t="str">
        <f>nirvana1_phantom_1P02G!V21</f>
        <v>4'h5</v>
      </c>
      <c r="CG80" s="159" t="str">
        <f>nirvana1_phantom_1P02G!X21</f>
        <v>4'h5</v>
      </c>
      <c r="CH80" s="159" t="str">
        <f>nirvana1_phantom_1P02G!Y21</f>
        <v>4'h5</v>
      </c>
      <c r="CI80" s="159" t="str">
        <f>nirvana1_phantom_1P02G!AA21</f>
        <v>4'h5</v>
      </c>
      <c r="CJ80" s="159" t="str">
        <f>nirvana1_phantom_1P02G!AB21</f>
        <v>4'h5</v>
      </c>
      <c r="CK80" s="159" t="str">
        <f>nirvana1_phantom_1P02G!AC21</f>
        <v>4'h5</v>
      </c>
      <c r="CL80" s="159" t="str">
        <f>nirvana1_phantom_1P02G!AD21</f>
        <v>4'h5</v>
      </c>
      <c r="CM80" s="159" t="str">
        <f>nirvana1_phantom_1P02G!AE21</f>
        <v>4'h5</v>
      </c>
      <c r="CN80" s="159" t="str">
        <f>nirvana1_phantom_1P02G!AG21</f>
        <v>4'h5</v>
      </c>
      <c r="CO80" s="159" t="str">
        <f>nirvana1_phantom_1P02G!AH21</f>
        <v>4'h5</v>
      </c>
      <c r="CP80" s="174" t="str">
        <f>nirvana1_phantom_1P02G!AI21</f>
        <v>4'h5</v>
      </c>
      <c r="CQ80" s="174" t="str">
        <f>nirvana1_phantom_1P02G!AJ21</f>
        <v>4'h5</v>
      </c>
      <c r="CR80" s="174" t="str">
        <f>nirvana1_phantom_1P02G!AK21</f>
        <v>4'h5</v>
      </c>
      <c r="CS80" s="174" t="str">
        <f>nirvana1_phantom_1P02G!AL21</f>
        <v>4'h5</v>
      </c>
      <c r="CT80" s="174" t="str">
        <f>nirvana1_phantom_1P02G!AM21</f>
        <v>4'h5</v>
      </c>
      <c r="CU80" s="174" t="str">
        <f>nirvana1_phantom_1P02G!AN21</f>
        <v>4'h5</v>
      </c>
      <c r="CV80" s="174">
        <f>nirvana1_phantom_1P02G!AO21</f>
        <v>0</v>
      </c>
      <c r="CW80" s="174">
        <f>nirvana1_phantom_1P02G!AP21</f>
        <v>0</v>
      </c>
      <c r="CX80" s="174">
        <f>nirvana1_phantom_1P02G!AQ21</f>
        <v>0</v>
      </c>
      <c r="CY80" s="174">
        <f>nirvana1_phantom_1P02G!AR21</f>
        <v>0</v>
      </c>
      <c r="CZ80" s="174">
        <f>nirvana1_phantom_1P02G!AS21</f>
        <v>0</v>
      </c>
      <c r="DA80" s="174">
        <f>nirvana1_phantom_1P02G!AT21</f>
        <v>0</v>
      </c>
      <c r="DB80" s="174">
        <f>nirvana1_phantom_1P02G!AU21</f>
        <v>0</v>
      </c>
      <c r="DC80" s="174">
        <f>nirvana1_phantom_1P02G!AV21</f>
        <v>0</v>
      </c>
      <c r="DD80" s="174">
        <f>nirvana1_phantom_1P02G!AW21</f>
        <v>0</v>
      </c>
      <c r="DE80" s="174">
        <f>nirvana1_phantom_1P02G!AX21</f>
        <v>0</v>
      </c>
      <c r="DF80" s="174">
        <f>nirvana1_phantom_1P02G!AY21</f>
        <v>0</v>
      </c>
      <c r="DG80" s="174">
        <f>nirvana1_phantom_1P02G!AZ21</f>
        <v>0</v>
      </c>
      <c r="DH80" s="174">
        <f>nirvana1_phantom_1P02G!BA21</f>
        <v>0</v>
      </c>
      <c r="DI80" s="174">
        <f>nirvana1_phantom_1P02G!BB21</f>
        <v>0</v>
      </c>
      <c r="DJ80" s="174">
        <f>nirvana1_phantom_1P02G!BC21</f>
        <v>0</v>
      </c>
      <c r="DK80" s="174">
        <f>nirvana1_phantom_1P02G!BD21</f>
        <v>0</v>
      </c>
      <c r="DL80" s="174">
        <f>nirvana1_phantom_1P02G!BE21</f>
        <v>0</v>
      </c>
      <c r="DM80" s="174">
        <f>nirvana1_phantom_1P02G!BF21</f>
        <v>0</v>
      </c>
    </row>
    <row r="81" spans="2:117">
      <c r="B81" s="851"/>
      <c r="C81" s="7"/>
      <c r="D81" s="24">
        <f t="shared" si="4"/>
        <v>31</v>
      </c>
      <c r="E81" s="24">
        <f>D80+1</f>
        <v>16</v>
      </c>
      <c r="F81" s="7">
        <v>16</v>
      </c>
      <c r="G81" s="7"/>
      <c r="H81" s="8"/>
      <c r="I81" s="7"/>
      <c r="J81" s="15" t="s">
        <v>1639</v>
      </c>
      <c r="K81" s="16"/>
      <c r="L81" s="16"/>
      <c r="M81" s="7"/>
      <c r="N81" s="7"/>
      <c r="O81" s="25" t="s">
        <v>1645</v>
      </c>
      <c r="P81" s="8"/>
      <c r="Q81" s="8"/>
      <c r="R81" s="373" t="s">
        <v>1518</v>
      </c>
      <c r="S81" s="32" t="s">
        <v>1646</v>
      </c>
      <c r="T81" s="209" t="s">
        <v>1542</v>
      </c>
      <c r="U81" s="331"/>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76"/>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159"/>
      <c r="BS81" s="159"/>
      <c r="BT81" s="159"/>
      <c r="BU81" s="159"/>
      <c r="BV81" s="159"/>
      <c r="BW81" s="159"/>
      <c r="BX81" s="159"/>
      <c r="BY81" s="159"/>
      <c r="BZ81" s="159"/>
      <c r="CA81" s="159"/>
      <c r="CB81" s="159"/>
      <c r="CC81" s="159"/>
      <c r="CD81" s="159"/>
      <c r="CE81" s="159"/>
      <c r="CF81" s="159"/>
      <c r="CG81" s="159"/>
      <c r="CH81" s="159"/>
      <c r="CI81" s="159"/>
      <c r="CJ81" s="159"/>
      <c r="CK81" s="159"/>
      <c r="CL81" s="159"/>
      <c r="CM81" s="159"/>
      <c r="CN81" s="159"/>
      <c r="CO81" s="159"/>
      <c r="CP81" s="174"/>
      <c r="CQ81" s="174"/>
      <c r="CR81" s="174"/>
      <c r="CS81" s="174"/>
      <c r="CT81" s="174"/>
      <c r="CU81" s="174"/>
      <c r="CV81" s="174"/>
      <c r="CW81" s="174"/>
      <c r="CX81" s="174"/>
      <c r="CY81" s="174"/>
      <c r="CZ81" s="174"/>
      <c r="DA81" s="174"/>
      <c r="DB81" s="174"/>
      <c r="DC81" s="174"/>
      <c r="DD81" s="174"/>
      <c r="DE81" s="174"/>
      <c r="DF81" s="174"/>
      <c r="DG81" s="174"/>
      <c r="DH81" s="174"/>
      <c r="DI81" s="174"/>
      <c r="DJ81" s="174"/>
      <c r="DK81" s="174"/>
      <c r="DL81" s="174"/>
      <c r="DM81" s="174"/>
    </row>
    <row r="82" spans="2:117">
      <c r="B82" s="851"/>
      <c r="C82" s="7"/>
      <c r="D82" s="24">
        <f t="shared" si="4"/>
        <v>63</v>
      </c>
      <c r="E82" s="24">
        <f>D81+1</f>
        <v>32</v>
      </c>
      <c r="F82" s="7">
        <v>32</v>
      </c>
      <c r="G82" s="7"/>
      <c r="H82" s="8"/>
      <c r="I82" s="7"/>
      <c r="J82" s="15" t="s">
        <v>1639</v>
      </c>
      <c r="K82" s="16"/>
      <c r="L82" s="16"/>
      <c r="M82" s="7"/>
      <c r="N82" s="7"/>
      <c r="O82" s="25" t="s">
        <v>1647</v>
      </c>
      <c r="P82" s="8"/>
      <c r="Q82" s="8"/>
      <c r="R82" s="373" t="s">
        <v>1518</v>
      </c>
      <c r="S82" s="32" t="s">
        <v>1648</v>
      </c>
      <c r="T82" s="209" t="s">
        <v>1542</v>
      </c>
      <c r="U82" s="331"/>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c r="AR82" s="159"/>
      <c r="AS82" s="176"/>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59"/>
      <c r="BS82" s="159"/>
      <c r="BT82" s="159"/>
      <c r="BU82" s="159"/>
      <c r="BV82" s="159"/>
      <c r="BW82" s="159"/>
      <c r="BX82" s="159"/>
      <c r="BY82" s="159"/>
      <c r="BZ82" s="159"/>
      <c r="CA82" s="159"/>
      <c r="CB82" s="159"/>
      <c r="CC82" s="159"/>
      <c r="CD82" s="159"/>
      <c r="CE82" s="159"/>
      <c r="CF82" s="159"/>
      <c r="CG82" s="159"/>
      <c r="CH82" s="159"/>
      <c r="CI82" s="159"/>
      <c r="CJ82" s="159"/>
      <c r="CK82" s="159"/>
      <c r="CL82" s="159"/>
      <c r="CM82" s="159"/>
      <c r="CN82" s="159"/>
      <c r="CO82" s="159"/>
      <c r="CP82" s="174"/>
      <c r="CQ82" s="174"/>
      <c r="CR82" s="174"/>
      <c r="CS82" s="174"/>
      <c r="CT82" s="174"/>
      <c r="CU82" s="174"/>
      <c r="CV82" s="174"/>
      <c r="CW82" s="174"/>
      <c r="CX82" s="174"/>
      <c r="CY82" s="174"/>
      <c r="CZ82" s="174"/>
      <c r="DA82" s="174"/>
      <c r="DB82" s="174"/>
      <c r="DC82" s="174"/>
      <c r="DD82" s="174"/>
      <c r="DE82" s="174"/>
      <c r="DF82" s="174"/>
      <c r="DG82" s="174"/>
      <c r="DH82" s="174"/>
      <c r="DI82" s="174"/>
      <c r="DJ82" s="174"/>
      <c r="DK82" s="174"/>
      <c r="DL82" s="174"/>
      <c r="DM82" s="174"/>
    </row>
    <row r="83" spans="2:117">
      <c r="B83" s="851"/>
      <c r="C83" s="7"/>
      <c r="D83" s="24">
        <f t="shared" si="4"/>
        <v>95</v>
      </c>
      <c r="E83" s="24">
        <f>D82+1</f>
        <v>64</v>
      </c>
      <c r="F83" s="7">
        <v>32</v>
      </c>
      <c r="G83" s="7"/>
      <c r="H83" s="8"/>
      <c r="I83" s="7"/>
      <c r="J83" s="15" t="s">
        <v>1639</v>
      </c>
      <c r="K83" s="16"/>
      <c r="L83" s="16"/>
      <c r="M83" s="7"/>
      <c r="N83" s="7"/>
      <c r="O83" s="25" t="s">
        <v>1647</v>
      </c>
      <c r="P83" s="8"/>
      <c r="Q83" s="8"/>
      <c r="R83" s="373" t="s">
        <v>1518</v>
      </c>
      <c r="S83" s="32" t="s">
        <v>1649</v>
      </c>
      <c r="T83" s="209" t="s">
        <v>1542</v>
      </c>
      <c r="U83" s="331"/>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76"/>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59"/>
      <c r="BS83" s="159"/>
      <c r="BT83" s="159"/>
      <c r="BU83" s="159"/>
      <c r="BV83" s="159"/>
      <c r="BW83" s="159"/>
      <c r="BX83" s="159"/>
      <c r="BY83" s="159"/>
      <c r="BZ83" s="159"/>
      <c r="CA83" s="159"/>
      <c r="CB83" s="159"/>
      <c r="CC83" s="159"/>
      <c r="CD83" s="159"/>
      <c r="CE83" s="159"/>
      <c r="CF83" s="159"/>
      <c r="CG83" s="159"/>
      <c r="CH83" s="159"/>
      <c r="CI83" s="159"/>
      <c r="CJ83" s="159"/>
      <c r="CK83" s="159"/>
      <c r="CL83" s="159"/>
      <c r="CM83" s="159"/>
      <c r="CN83" s="159"/>
      <c r="CO83" s="159"/>
      <c r="CP83" s="174"/>
      <c r="CQ83" s="174"/>
      <c r="CR83" s="174"/>
      <c r="CS83" s="174"/>
      <c r="CT83" s="174"/>
      <c r="CU83" s="174"/>
      <c r="CV83" s="174"/>
      <c r="CW83" s="174"/>
      <c r="CX83" s="174"/>
      <c r="CY83" s="174"/>
      <c r="CZ83" s="174"/>
      <c r="DA83" s="174"/>
      <c r="DB83" s="174"/>
      <c r="DC83" s="174"/>
      <c r="DD83" s="174"/>
      <c r="DE83" s="174"/>
      <c r="DF83" s="174"/>
      <c r="DG83" s="174"/>
      <c r="DH83" s="174"/>
      <c r="DI83" s="174"/>
      <c r="DJ83" s="174"/>
      <c r="DK83" s="174"/>
      <c r="DL83" s="174"/>
      <c r="DM83" s="174"/>
    </row>
    <row r="84" spans="2:117">
      <c r="B84" s="851"/>
      <c r="C84" s="7"/>
      <c r="D84" s="24">
        <f t="shared" si="4"/>
        <v>127</v>
      </c>
      <c r="E84" s="24">
        <f>D83+1</f>
        <v>96</v>
      </c>
      <c r="F84" s="7">
        <v>32</v>
      </c>
      <c r="G84" s="7"/>
      <c r="H84" s="8"/>
      <c r="I84" s="7"/>
      <c r="J84" s="15" t="s">
        <v>1639</v>
      </c>
      <c r="K84" s="16"/>
      <c r="L84" s="16"/>
      <c r="M84" s="7"/>
      <c r="N84" s="7"/>
      <c r="O84" s="25" t="s">
        <v>1647</v>
      </c>
      <c r="P84" s="8"/>
      <c r="Q84" s="8"/>
      <c r="R84" s="373" t="s">
        <v>1518</v>
      </c>
      <c r="S84" s="32" t="s">
        <v>1650</v>
      </c>
      <c r="T84" s="209" t="s">
        <v>1542</v>
      </c>
      <c r="U84" s="331"/>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c r="AR84" s="159"/>
      <c r="AS84" s="176"/>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59"/>
      <c r="BS84" s="159"/>
      <c r="BT84" s="159"/>
      <c r="BU84" s="159"/>
      <c r="BV84" s="159"/>
      <c r="BW84" s="159"/>
      <c r="BX84" s="159"/>
      <c r="BY84" s="159"/>
      <c r="BZ84" s="159"/>
      <c r="CA84" s="159"/>
      <c r="CB84" s="159"/>
      <c r="CC84" s="159"/>
      <c r="CD84" s="159"/>
      <c r="CE84" s="159"/>
      <c r="CF84" s="159"/>
      <c r="CG84" s="159"/>
      <c r="CH84" s="159"/>
      <c r="CI84" s="159"/>
      <c r="CJ84" s="159"/>
      <c r="CK84" s="159"/>
      <c r="CL84" s="159"/>
      <c r="CM84" s="159"/>
      <c r="CN84" s="159"/>
      <c r="CO84" s="159"/>
      <c r="CP84" s="174"/>
      <c r="CQ84" s="174"/>
      <c r="CR84" s="174"/>
      <c r="CS84" s="174"/>
      <c r="CT84" s="174"/>
      <c r="CU84" s="174"/>
      <c r="CV84" s="174"/>
      <c r="CW84" s="174"/>
      <c r="CX84" s="174"/>
      <c r="CY84" s="174"/>
      <c r="CZ84" s="174"/>
      <c r="DA84" s="174"/>
      <c r="DB84" s="174"/>
      <c r="DC84" s="174"/>
      <c r="DD84" s="174"/>
      <c r="DE84" s="174"/>
      <c r="DF84" s="174"/>
      <c r="DG84" s="174"/>
      <c r="DH84" s="174"/>
      <c r="DI84" s="174"/>
      <c r="DJ84" s="174"/>
      <c r="DK84" s="174"/>
      <c r="DL84" s="174"/>
      <c r="DM84" s="174"/>
    </row>
    <row r="85" spans="2:117">
      <c r="B85" s="851"/>
      <c r="C85" s="7"/>
      <c r="D85" s="109">
        <f t="shared" si="4"/>
        <v>0</v>
      </c>
      <c r="E85" s="109">
        <v>0</v>
      </c>
      <c r="F85" s="7">
        <v>1</v>
      </c>
      <c r="G85" s="7"/>
      <c r="H85" s="8"/>
      <c r="I85" s="7"/>
      <c r="J85" s="15" t="s">
        <v>1651</v>
      </c>
      <c r="K85" s="16" t="s">
        <v>1579</v>
      </c>
      <c r="L85" s="16">
        <v>5</v>
      </c>
      <c r="M85" s="7" t="s">
        <v>1652</v>
      </c>
      <c r="N85" s="7"/>
      <c r="O85" s="25" t="s">
        <v>1590</v>
      </c>
      <c r="P85" s="8" t="s">
        <v>1653</v>
      </c>
      <c r="Q85" s="8"/>
      <c r="R85" s="373" t="s">
        <v>1518</v>
      </c>
      <c r="S85" s="80" t="s">
        <v>1654</v>
      </c>
      <c r="T85" s="209" t="s">
        <v>1542</v>
      </c>
      <c r="U85" s="331"/>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76"/>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59"/>
      <c r="BS85" s="159"/>
      <c r="BT85" s="159"/>
      <c r="BU85" s="159"/>
      <c r="BV85" s="159"/>
      <c r="BW85" s="159"/>
      <c r="BX85" s="159"/>
      <c r="BY85" s="159"/>
      <c r="BZ85" s="159"/>
      <c r="CA85" s="159"/>
      <c r="CB85" s="159"/>
      <c r="CC85" s="159"/>
      <c r="CD85" s="159"/>
      <c r="CE85" s="159"/>
      <c r="CF85" s="159"/>
      <c r="CG85" s="159"/>
      <c r="CH85" s="159"/>
      <c r="CI85" s="159"/>
      <c r="CJ85" s="159"/>
      <c r="CK85" s="159"/>
      <c r="CL85" s="159"/>
      <c r="CM85" s="159"/>
      <c r="CN85" s="159"/>
      <c r="CO85" s="159"/>
      <c r="CP85" s="174"/>
      <c r="CQ85" s="174"/>
      <c r="CR85" s="174"/>
      <c r="CS85" s="174"/>
      <c r="CT85" s="174"/>
      <c r="CU85" s="174"/>
      <c r="CV85" s="174"/>
      <c r="CW85" s="174"/>
      <c r="CX85" s="174"/>
      <c r="CY85" s="174"/>
      <c r="CZ85" s="174"/>
      <c r="DA85" s="174"/>
      <c r="DB85" s="174"/>
      <c r="DC85" s="174"/>
      <c r="DD85" s="174"/>
      <c r="DE85" s="174"/>
      <c r="DF85" s="174"/>
      <c r="DG85" s="174"/>
      <c r="DH85" s="174"/>
      <c r="DI85" s="174"/>
      <c r="DJ85" s="174"/>
      <c r="DK85" s="174"/>
      <c r="DL85" s="174"/>
      <c r="DM85" s="174"/>
    </row>
    <row r="86" spans="2:117">
      <c r="B86" s="851"/>
      <c r="C86" s="7"/>
      <c r="D86" s="24">
        <f t="shared" si="4"/>
        <v>31</v>
      </c>
      <c r="E86" s="24">
        <f>D85+1</f>
        <v>1</v>
      </c>
      <c r="F86" s="7">
        <v>31</v>
      </c>
      <c r="G86" s="7"/>
      <c r="H86" s="8"/>
      <c r="I86" s="7"/>
      <c r="J86" s="22" t="s">
        <v>1651</v>
      </c>
      <c r="K86" s="16"/>
      <c r="L86" s="16"/>
      <c r="M86" s="7"/>
      <c r="N86" s="7"/>
      <c r="O86" s="25" t="s">
        <v>1655</v>
      </c>
      <c r="P86" s="25"/>
      <c r="Q86" s="25"/>
      <c r="R86" s="373" t="s">
        <v>1518</v>
      </c>
      <c r="S86" s="32" t="s">
        <v>1656</v>
      </c>
      <c r="T86" s="209" t="s">
        <v>1542</v>
      </c>
      <c r="U86" s="331"/>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76"/>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59"/>
      <c r="BS86" s="159"/>
      <c r="BT86" s="159"/>
      <c r="BU86" s="159"/>
      <c r="BV86" s="159"/>
      <c r="BW86" s="159"/>
      <c r="BX86" s="159"/>
      <c r="BY86" s="159"/>
      <c r="BZ86" s="159"/>
      <c r="CA86" s="159"/>
      <c r="CB86" s="159"/>
      <c r="CC86" s="159"/>
      <c r="CD86" s="159"/>
      <c r="CE86" s="159"/>
      <c r="CF86" s="159"/>
      <c r="CG86" s="159"/>
      <c r="CH86" s="159"/>
      <c r="CI86" s="159"/>
      <c r="CJ86" s="159"/>
      <c r="CK86" s="159"/>
      <c r="CL86" s="159"/>
      <c r="CM86" s="159"/>
      <c r="CN86" s="159"/>
      <c r="CO86" s="159"/>
      <c r="CP86" s="174"/>
      <c r="CQ86" s="174"/>
      <c r="CR86" s="174"/>
      <c r="CS86" s="174"/>
      <c r="CT86" s="174"/>
      <c r="CU86" s="174"/>
      <c r="CV86" s="174"/>
      <c r="CW86" s="174"/>
      <c r="CX86" s="174"/>
      <c r="CY86" s="174"/>
      <c r="CZ86" s="174"/>
      <c r="DA86" s="174"/>
      <c r="DB86" s="174"/>
      <c r="DC86" s="174"/>
      <c r="DD86" s="174"/>
      <c r="DE86" s="174"/>
      <c r="DF86" s="174"/>
      <c r="DG86" s="174"/>
      <c r="DH86" s="174"/>
      <c r="DI86" s="174"/>
      <c r="DJ86" s="174"/>
      <c r="DK86" s="174"/>
      <c r="DL86" s="174"/>
      <c r="DM86" s="174"/>
    </row>
    <row r="87" spans="2:117">
      <c r="B87" s="851"/>
      <c r="C87" s="7"/>
      <c r="D87" s="24">
        <f t="shared" si="4"/>
        <v>63</v>
      </c>
      <c r="E87" s="24">
        <f>D86+1</f>
        <v>32</v>
      </c>
      <c r="F87" s="7">
        <v>32</v>
      </c>
      <c r="G87" s="7"/>
      <c r="H87" s="8"/>
      <c r="I87" s="7"/>
      <c r="J87" s="22" t="s">
        <v>1651</v>
      </c>
      <c r="K87" s="16"/>
      <c r="L87" s="16"/>
      <c r="M87" s="7"/>
      <c r="N87" s="7"/>
      <c r="O87" s="25" t="s">
        <v>1647</v>
      </c>
      <c r="P87" s="25"/>
      <c r="Q87" s="25"/>
      <c r="R87" s="373" t="s">
        <v>1518</v>
      </c>
      <c r="S87" s="32" t="s">
        <v>1657</v>
      </c>
      <c r="T87" s="209" t="s">
        <v>1542</v>
      </c>
      <c r="U87" s="331"/>
      <c r="V87" s="159"/>
      <c r="W87" s="159"/>
      <c r="X87" s="159"/>
      <c r="Y87" s="159"/>
      <c r="Z87" s="159"/>
      <c r="AA87" s="159"/>
      <c r="AB87" s="159"/>
      <c r="AC87" s="159"/>
      <c r="AD87" s="159"/>
      <c r="AE87" s="159"/>
      <c r="AF87" s="159"/>
      <c r="AG87" s="159"/>
      <c r="AH87" s="159"/>
      <c r="AI87" s="159"/>
      <c r="AJ87" s="159"/>
      <c r="AK87" s="159"/>
      <c r="AL87" s="159"/>
      <c r="AM87" s="159"/>
      <c r="AN87" s="159"/>
      <c r="AO87" s="159"/>
      <c r="AP87" s="159"/>
      <c r="AQ87" s="159"/>
      <c r="AR87" s="159"/>
      <c r="AS87" s="176"/>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59"/>
      <c r="BS87" s="159"/>
      <c r="BT87" s="159"/>
      <c r="BU87" s="159"/>
      <c r="BV87" s="159"/>
      <c r="BW87" s="159"/>
      <c r="BX87" s="159"/>
      <c r="BY87" s="159"/>
      <c r="BZ87" s="159"/>
      <c r="CA87" s="159"/>
      <c r="CB87" s="159"/>
      <c r="CC87" s="159"/>
      <c r="CD87" s="159"/>
      <c r="CE87" s="159"/>
      <c r="CF87" s="159"/>
      <c r="CG87" s="159"/>
      <c r="CH87" s="159"/>
      <c r="CI87" s="159"/>
      <c r="CJ87" s="159"/>
      <c r="CK87" s="159"/>
      <c r="CL87" s="159"/>
      <c r="CM87" s="159"/>
      <c r="CN87" s="159"/>
      <c r="CO87" s="159"/>
      <c r="CP87" s="174"/>
      <c r="CQ87" s="174"/>
      <c r="CR87" s="174"/>
      <c r="CS87" s="174"/>
      <c r="CT87" s="174"/>
      <c r="CU87" s="174"/>
      <c r="CV87" s="174"/>
      <c r="CW87" s="174"/>
      <c r="CX87" s="174"/>
      <c r="CY87" s="174"/>
      <c r="CZ87" s="174"/>
      <c r="DA87" s="174"/>
      <c r="DB87" s="174"/>
      <c r="DC87" s="174"/>
      <c r="DD87" s="174"/>
      <c r="DE87" s="174"/>
      <c r="DF87" s="174"/>
      <c r="DG87" s="174"/>
      <c r="DH87" s="174"/>
      <c r="DI87" s="174"/>
      <c r="DJ87" s="174"/>
      <c r="DK87" s="174"/>
      <c r="DL87" s="174"/>
      <c r="DM87" s="174"/>
    </row>
    <row r="88" spans="2:117">
      <c r="B88" s="851"/>
      <c r="C88" s="7"/>
      <c r="D88" s="24">
        <f t="shared" si="4"/>
        <v>95</v>
      </c>
      <c r="E88" s="24">
        <f>D87+1</f>
        <v>64</v>
      </c>
      <c r="F88" s="7">
        <v>32</v>
      </c>
      <c r="G88" s="7"/>
      <c r="H88" s="8"/>
      <c r="I88" s="7"/>
      <c r="J88" s="22" t="s">
        <v>1651</v>
      </c>
      <c r="K88" s="16"/>
      <c r="L88" s="16"/>
      <c r="M88" s="7"/>
      <c r="N88" s="7"/>
      <c r="O88" s="25" t="s">
        <v>1647</v>
      </c>
      <c r="P88" s="25"/>
      <c r="Q88" s="25"/>
      <c r="R88" s="373" t="s">
        <v>1518</v>
      </c>
      <c r="S88" s="32" t="s">
        <v>1658</v>
      </c>
      <c r="T88" s="209" t="s">
        <v>1542</v>
      </c>
      <c r="U88" s="331"/>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76"/>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59"/>
      <c r="BS88" s="159"/>
      <c r="BT88" s="159"/>
      <c r="BU88" s="159"/>
      <c r="BV88" s="159"/>
      <c r="BW88" s="159"/>
      <c r="BX88" s="159"/>
      <c r="BY88" s="159"/>
      <c r="BZ88" s="159"/>
      <c r="CA88" s="159"/>
      <c r="CB88" s="159"/>
      <c r="CC88" s="159"/>
      <c r="CD88" s="159"/>
      <c r="CE88" s="159"/>
      <c r="CF88" s="159"/>
      <c r="CG88" s="159"/>
      <c r="CH88" s="159"/>
      <c r="CI88" s="159"/>
      <c r="CJ88" s="159"/>
      <c r="CK88" s="159"/>
      <c r="CL88" s="159"/>
      <c r="CM88" s="159"/>
      <c r="CN88" s="159"/>
      <c r="CO88" s="159"/>
      <c r="CP88" s="174"/>
      <c r="CQ88" s="174"/>
      <c r="CR88" s="174"/>
      <c r="CS88" s="174"/>
      <c r="CT88" s="174"/>
      <c r="CU88" s="174"/>
      <c r="CV88" s="174"/>
      <c r="CW88" s="174"/>
      <c r="CX88" s="174"/>
      <c r="CY88" s="174"/>
      <c r="CZ88" s="174"/>
      <c r="DA88" s="174"/>
      <c r="DB88" s="174"/>
      <c r="DC88" s="174"/>
      <c r="DD88" s="174"/>
      <c r="DE88" s="174"/>
      <c r="DF88" s="174"/>
      <c r="DG88" s="174"/>
      <c r="DH88" s="174"/>
      <c r="DI88" s="174"/>
      <c r="DJ88" s="174"/>
      <c r="DK88" s="174"/>
      <c r="DL88" s="174"/>
      <c r="DM88" s="174"/>
    </row>
    <row r="89" spans="2:117">
      <c r="B89" s="851"/>
      <c r="C89" s="7"/>
      <c r="D89" s="24">
        <f t="shared" si="4"/>
        <v>127</v>
      </c>
      <c r="E89" s="24">
        <f>D88+1</f>
        <v>96</v>
      </c>
      <c r="F89" s="7">
        <v>32</v>
      </c>
      <c r="G89" s="7"/>
      <c r="H89" s="8"/>
      <c r="I89" s="7"/>
      <c r="J89" s="22" t="s">
        <v>1651</v>
      </c>
      <c r="K89" s="16"/>
      <c r="L89" s="16"/>
      <c r="M89" s="7"/>
      <c r="N89" s="7"/>
      <c r="O89" s="25" t="s">
        <v>1647</v>
      </c>
      <c r="P89" s="25"/>
      <c r="Q89" s="25"/>
      <c r="R89" s="373" t="s">
        <v>1518</v>
      </c>
      <c r="S89" s="32" t="s">
        <v>1659</v>
      </c>
      <c r="T89" s="209" t="s">
        <v>1542</v>
      </c>
      <c r="U89" s="331"/>
      <c r="V89" s="159"/>
      <c r="W89" s="159"/>
      <c r="X89" s="159"/>
      <c r="Y89" s="159"/>
      <c r="Z89" s="159"/>
      <c r="AA89" s="159"/>
      <c r="AB89" s="159"/>
      <c r="AC89" s="159"/>
      <c r="AD89" s="159"/>
      <c r="AE89" s="159"/>
      <c r="AF89" s="159"/>
      <c r="AG89" s="159"/>
      <c r="AH89" s="159"/>
      <c r="AI89" s="159"/>
      <c r="AJ89" s="159"/>
      <c r="AK89" s="159"/>
      <c r="AL89" s="159"/>
      <c r="AM89" s="159"/>
      <c r="AN89" s="159"/>
      <c r="AO89" s="159"/>
      <c r="AP89" s="159"/>
      <c r="AQ89" s="159"/>
      <c r="AR89" s="159"/>
      <c r="AS89" s="176"/>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59"/>
      <c r="BS89" s="159"/>
      <c r="BT89" s="159"/>
      <c r="BU89" s="159"/>
      <c r="BV89" s="159"/>
      <c r="BW89" s="159"/>
      <c r="BX89" s="159"/>
      <c r="BY89" s="159"/>
      <c r="BZ89" s="159"/>
      <c r="CA89" s="159"/>
      <c r="CB89" s="159"/>
      <c r="CC89" s="159"/>
      <c r="CD89" s="159"/>
      <c r="CE89" s="159"/>
      <c r="CF89" s="159"/>
      <c r="CG89" s="159"/>
      <c r="CH89" s="159"/>
      <c r="CI89" s="159"/>
      <c r="CJ89" s="159"/>
      <c r="CK89" s="159"/>
      <c r="CL89" s="159"/>
      <c r="CM89" s="159"/>
      <c r="CN89" s="159"/>
      <c r="CO89" s="159"/>
      <c r="CP89" s="174"/>
      <c r="CQ89" s="174"/>
      <c r="CR89" s="174"/>
      <c r="CS89" s="174"/>
      <c r="CT89" s="174"/>
      <c r="CU89" s="174"/>
      <c r="CV89" s="174"/>
      <c r="CW89" s="174"/>
      <c r="CX89" s="174"/>
      <c r="CY89" s="174"/>
      <c r="CZ89" s="174"/>
      <c r="DA89" s="174"/>
      <c r="DB89" s="174"/>
      <c r="DC89" s="174"/>
      <c r="DD89" s="174"/>
      <c r="DE89" s="174"/>
      <c r="DF89" s="174"/>
      <c r="DG89" s="174"/>
      <c r="DH89" s="174"/>
      <c r="DI89" s="174"/>
      <c r="DJ89" s="174"/>
      <c r="DK89" s="174"/>
      <c r="DL89" s="174"/>
      <c r="DM89" s="174"/>
    </row>
    <row r="90" spans="2:117">
      <c r="B90" s="851"/>
      <c r="C90" s="7"/>
      <c r="D90" s="24">
        <f t="shared" si="4"/>
        <v>127</v>
      </c>
      <c r="E90" s="24">
        <v>0</v>
      </c>
      <c r="F90" s="7">
        <v>128</v>
      </c>
      <c r="G90" s="7"/>
      <c r="H90" s="8"/>
      <c r="I90" s="7"/>
      <c r="J90" s="15" t="s">
        <v>1660</v>
      </c>
      <c r="K90" s="16" t="s">
        <v>1579</v>
      </c>
      <c r="L90" s="16">
        <v>6</v>
      </c>
      <c r="M90" s="7"/>
      <c r="N90" s="7"/>
      <c r="O90" s="8"/>
      <c r="P90" s="8"/>
      <c r="Q90" s="8"/>
      <c r="R90" s="373" t="s">
        <v>1518</v>
      </c>
      <c r="S90" s="80" t="s">
        <v>1661</v>
      </c>
      <c r="T90" s="209" t="s">
        <v>1542</v>
      </c>
      <c r="U90" s="331"/>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c r="AR90" s="159"/>
      <c r="AS90" s="176"/>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59"/>
      <c r="BS90" s="159"/>
      <c r="BT90" s="159"/>
      <c r="BU90" s="159"/>
      <c r="BV90" s="159"/>
      <c r="BW90" s="159"/>
      <c r="BX90" s="159"/>
      <c r="BY90" s="159"/>
      <c r="BZ90" s="159"/>
      <c r="CA90" s="159"/>
      <c r="CB90" s="159"/>
      <c r="CC90" s="159"/>
      <c r="CD90" s="159"/>
      <c r="CE90" s="159"/>
      <c r="CF90" s="159"/>
      <c r="CG90" s="159"/>
      <c r="CH90" s="159"/>
      <c r="CI90" s="159"/>
      <c r="CJ90" s="159"/>
      <c r="CK90" s="159"/>
      <c r="CL90" s="159"/>
      <c r="CM90" s="159"/>
      <c r="CN90" s="159"/>
      <c r="CO90" s="159"/>
      <c r="CP90" s="174"/>
      <c r="CQ90" s="174"/>
      <c r="CR90" s="174"/>
      <c r="CS90" s="174"/>
      <c r="CT90" s="174"/>
      <c r="CU90" s="174"/>
      <c r="CV90" s="174"/>
      <c r="CW90" s="174"/>
      <c r="CX90" s="174"/>
      <c r="CY90" s="174"/>
      <c r="CZ90" s="174"/>
      <c r="DA90" s="174"/>
      <c r="DB90" s="174"/>
      <c r="DC90" s="174"/>
      <c r="DD90" s="174"/>
      <c r="DE90" s="174"/>
      <c r="DF90" s="174"/>
      <c r="DG90" s="174"/>
      <c r="DH90" s="174"/>
      <c r="DI90" s="174"/>
      <c r="DJ90" s="174"/>
      <c r="DK90" s="174"/>
      <c r="DL90" s="174"/>
      <c r="DM90" s="174"/>
    </row>
    <row r="91" spans="2:117">
      <c r="B91" s="851"/>
      <c r="C91" s="7"/>
      <c r="D91" s="7"/>
      <c r="E91" s="7"/>
      <c r="F91" s="7"/>
      <c r="G91" s="7"/>
      <c r="H91" s="8"/>
      <c r="I91" s="7"/>
      <c r="J91" s="15"/>
      <c r="K91" s="16"/>
      <c r="L91" s="16"/>
      <c r="M91" s="7"/>
      <c r="N91" s="7"/>
      <c r="O91" s="8"/>
      <c r="P91" s="8"/>
      <c r="Q91" s="8"/>
      <c r="R91" s="373" t="s">
        <v>1518</v>
      </c>
      <c r="S91" s="80"/>
      <c r="T91" s="209" t="s">
        <v>1542</v>
      </c>
      <c r="U91" s="331"/>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76"/>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59"/>
      <c r="BS91" s="159"/>
      <c r="BT91" s="159"/>
      <c r="BU91" s="159"/>
      <c r="BV91" s="159"/>
      <c r="BW91" s="159"/>
      <c r="BX91" s="159"/>
      <c r="BY91" s="159"/>
      <c r="BZ91" s="159"/>
      <c r="CA91" s="159"/>
      <c r="CB91" s="159"/>
      <c r="CC91" s="159"/>
      <c r="CD91" s="159"/>
      <c r="CE91" s="159"/>
      <c r="CF91" s="159"/>
      <c r="CG91" s="159"/>
      <c r="CH91" s="159"/>
      <c r="CI91" s="159"/>
      <c r="CJ91" s="159"/>
      <c r="CK91" s="159"/>
      <c r="CL91" s="159"/>
      <c r="CM91" s="159"/>
      <c r="CN91" s="159"/>
      <c r="CO91" s="159"/>
      <c r="CP91" s="174"/>
      <c r="CQ91" s="174"/>
      <c r="CR91" s="174"/>
      <c r="CS91" s="174"/>
      <c r="CT91" s="174"/>
      <c r="CU91" s="174"/>
      <c r="CV91" s="174"/>
      <c r="CW91" s="174"/>
      <c r="CX91" s="174"/>
      <c r="CY91" s="174"/>
      <c r="CZ91" s="174"/>
      <c r="DA91" s="174"/>
      <c r="DB91" s="174"/>
      <c r="DC91" s="174"/>
      <c r="DD91" s="174"/>
      <c r="DE91" s="174"/>
      <c r="DF91" s="174"/>
      <c r="DG91" s="174"/>
      <c r="DH91" s="174"/>
      <c r="DI91" s="174"/>
      <c r="DJ91" s="174"/>
      <c r="DK91" s="174"/>
      <c r="DL91" s="174"/>
      <c r="DM91" s="174"/>
    </row>
    <row r="92" spans="2:117">
      <c r="B92" s="851"/>
      <c r="C92" s="7"/>
      <c r="D92" s="7"/>
      <c r="E92" s="7"/>
      <c r="F92" s="7"/>
      <c r="G92" s="7"/>
      <c r="H92" s="8"/>
      <c r="I92" s="7"/>
      <c r="J92" s="15" t="s">
        <v>1662</v>
      </c>
      <c r="K92" s="16" t="s">
        <v>1579</v>
      </c>
      <c r="L92" s="16">
        <v>10</v>
      </c>
      <c r="M92" s="7"/>
      <c r="N92" s="7"/>
      <c r="O92" s="8"/>
      <c r="P92" s="8"/>
      <c r="Q92" s="8"/>
      <c r="R92" s="373" t="s">
        <v>1518</v>
      </c>
      <c r="S92" s="80" t="s">
        <v>261</v>
      </c>
      <c r="T92" s="209" t="s">
        <v>1542</v>
      </c>
      <c r="U92" s="331"/>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76"/>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59"/>
      <c r="BS92" s="159"/>
      <c r="BT92" s="159"/>
      <c r="BU92" s="159"/>
      <c r="BV92" s="159"/>
      <c r="BW92" s="159"/>
      <c r="BX92" s="159"/>
      <c r="BY92" s="159"/>
      <c r="BZ92" s="159"/>
      <c r="CA92" s="159"/>
      <c r="CB92" s="159"/>
      <c r="CC92" s="159"/>
      <c r="CD92" s="159"/>
      <c r="CE92" s="159"/>
      <c r="CF92" s="159"/>
      <c r="CG92" s="159"/>
      <c r="CH92" s="159"/>
      <c r="CI92" s="159"/>
      <c r="CJ92" s="159"/>
      <c r="CK92" s="159"/>
      <c r="CL92" s="159"/>
      <c r="CM92" s="159"/>
      <c r="CN92" s="159"/>
      <c r="CO92" s="159"/>
      <c r="CP92" s="174"/>
      <c r="CQ92" s="174"/>
      <c r="CR92" s="174"/>
      <c r="CS92" s="174"/>
      <c r="CT92" s="174"/>
      <c r="CU92" s="174"/>
      <c r="CV92" s="174"/>
      <c r="CW92" s="174"/>
      <c r="CX92" s="174"/>
      <c r="CY92" s="174"/>
      <c r="CZ92" s="174"/>
      <c r="DA92" s="174"/>
      <c r="DB92" s="174"/>
      <c r="DC92" s="174"/>
      <c r="DD92" s="174"/>
      <c r="DE92" s="174"/>
      <c r="DF92" s="174"/>
      <c r="DG92" s="174"/>
      <c r="DH92" s="174"/>
      <c r="DI92" s="174"/>
      <c r="DJ92" s="174"/>
      <c r="DK92" s="174"/>
      <c r="DL92" s="174"/>
      <c r="DM92" s="174"/>
    </row>
    <row r="93" spans="2:117" ht="30.75">
      <c r="B93" s="851"/>
      <c r="C93" s="7"/>
      <c r="D93" s="24">
        <v>31</v>
      </c>
      <c r="E93" s="24">
        <v>0</v>
      </c>
      <c r="F93" s="24">
        <v>32</v>
      </c>
      <c r="G93" s="7"/>
      <c r="H93" s="8"/>
      <c r="I93" s="7"/>
      <c r="J93" s="15" t="s">
        <v>1663</v>
      </c>
      <c r="K93" s="16" t="s">
        <v>1579</v>
      </c>
      <c r="L93" s="16" t="s">
        <v>1664</v>
      </c>
      <c r="M93" s="7"/>
      <c r="N93" s="7"/>
      <c r="O93" s="207" t="s">
        <v>1665</v>
      </c>
      <c r="P93" s="8" t="s">
        <v>1540</v>
      </c>
      <c r="Q93" s="8"/>
      <c r="R93" s="373" t="s">
        <v>1518</v>
      </c>
      <c r="S93" s="80" t="s">
        <v>1666</v>
      </c>
      <c r="T93" s="340" t="s">
        <v>1665</v>
      </c>
      <c r="U93" s="340" t="s">
        <v>1665</v>
      </c>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76"/>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59"/>
      <c r="BS93" s="159"/>
      <c r="BT93" s="159"/>
      <c r="BU93" s="159"/>
      <c r="BV93" s="159"/>
      <c r="BW93" s="159"/>
      <c r="BX93" s="159"/>
      <c r="BY93" s="159"/>
      <c r="BZ93" s="159"/>
      <c r="CA93" s="159"/>
      <c r="CB93" s="159"/>
      <c r="CC93" s="159"/>
      <c r="CD93" s="159"/>
      <c r="CE93" s="159"/>
      <c r="CF93" s="159"/>
      <c r="CG93" s="159"/>
      <c r="CH93" s="159"/>
      <c r="CI93" s="159"/>
      <c r="CJ93" s="159"/>
      <c r="CK93" s="159"/>
      <c r="CL93" s="159"/>
      <c r="CM93" s="159"/>
      <c r="CN93" s="159"/>
      <c r="CO93" s="159"/>
      <c r="CP93" s="174"/>
      <c r="CQ93" s="174"/>
      <c r="CR93" s="174"/>
      <c r="CS93" s="174"/>
      <c r="CT93" s="174"/>
      <c r="CU93" s="174"/>
      <c r="CV93" s="174"/>
      <c r="CW93" s="174"/>
      <c r="CX93" s="174"/>
      <c r="CY93" s="174"/>
      <c r="CZ93" s="174"/>
      <c r="DA93" s="174"/>
      <c r="DB93" s="174"/>
      <c r="DC93" s="174"/>
      <c r="DD93" s="174"/>
      <c r="DE93" s="174"/>
      <c r="DF93" s="174"/>
      <c r="DG93" s="174"/>
      <c r="DH93" s="174"/>
      <c r="DI93" s="174"/>
      <c r="DJ93" s="174"/>
      <c r="DK93" s="174"/>
      <c r="DL93" s="174"/>
      <c r="DM93" s="174"/>
    </row>
    <row r="94" spans="2:117" ht="18">
      <c r="B94" s="851"/>
      <c r="C94" s="7"/>
      <c r="D94" s="24">
        <v>127</v>
      </c>
      <c r="E94" s="24">
        <v>32</v>
      </c>
      <c r="F94" s="24">
        <v>96</v>
      </c>
      <c r="G94" s="7"/>
      <c r="H94" s="8"/>
      <c r="I94" s="7"/>
      <c r="J94" s="15" t="s">
        <v>1663</v>
      </c>
      <c r="K94" s="16" t="s">
        <v>1579</v>
      </c>
      <c r="L94" s="16" t="s">
        <v>1664</v>
      </c>
      <c r="M94" s="7"/>
      <c r="N94" s="205"/>
      <c r="O94" s="208"/>
      <c r="P94" s="206"/>
      <c r="Q94" s="206"/>
      <c r="R94" s="373" t="s">
        <v>1518</v>
      </c>
      <c r="S94" s="80" t="s">
        <v>1569</v>
      </c>
      <c r="T94" s="338"/>
      <c r="U94" s="33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76"/>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59"/>
      <c r="BS94" s="159"/>
      <c r="BT94" s="159"/>
      <c r="BU94" s="159"/>
      <c r="BV94" s="159"/>
      <c r="BW94" s="159"/>
      <c r="BX94" s="159"/>
      <c r="BY94" s="159"/>
      <c r="BZ94" s="159"/>
      <c r="CA94" s="159"/>
      <c r="CB94" s="159"/>
      <c r="CC94" s="159"/>
      <c r="CD94" s="159"/>
      <c r="CE94" s="159"/>
      <c r="CF94" s="159"/>
      <c r="CG94" s="159"/>
      <c r="CH94" s="159"/>
      <c r="CI94" s="159"/>
      <c r="CJ94" s="159"/>
      <c r="CK94" s="159"/>
      <c r="CL94" s="159"/>
      <c r="CM94" s="159"/>
      <c r="CN94" s="159"/>
      <c r="CO94" s="159"/>
      <c r="CP94" s="174"/>
      <c r="CQ94" s="174"/>
      <c r="CR94" s="174"/>
      <c r="CS94" s="174"/>
      <c r="CT94" s="174"/>
      <c r="CU94" s="174"/>
      <c r="CV94" s="174"/>
      <c r="CW94" s="174"/>
      <c r="CX94" s="174"/>
      <c r="CY94" s="174"/>
      <c r="CZ94" s="174"/>
      <c r="DA94" s="174"/>
      <c r="DB94" s="174"/>
      <c r="DC94" s="174"/>
      <c r="DD94" s="174"/>
      <c r="DE94" s="174"/>
      <c r="DF94" s="174"/>
      <c r="DG94" s="174"/>
      <c r="DH94" s="174"/>
      <c r="DI94" s="174"/>
      <c r="DJ94" s="174"/>
      <c r="DK94" s="174"/>
      <c r="DL94" s="174"/>
      <c r="DM94" s="174"/>
    </row>
    <row r="95" spans="2:117" ht="30.75">
      <c r="B95" s="851"/>
      <c r="C95" s="7"/>
      <c r="D95" s="24">
        <v>31</v>
      </c>
      <c r="E95" s="24">
        <v>0</v>
      </c>
      <c r="F95" s="24">
        <v>32</v>
      </c>
      <c r="G95" s="7"/>
      <c r="H95" s="8"/>
      <c r="I95" s="7"/>
      <c r="J95" s="15" t="s">
        <v>1667</v>
      </c>
      <c r="K95" s="16" t="s">
        <v>1579</v>
      </c>
      <c r="L95" s="16" t="s">
        <v>1668</v>
      </c>
      <c r="M95" s="7"/>
      <c r="N95" s="205"/>
      <c r="O95" s="204" t="s">
        <v>1665</v>
      </c>
      <c r="P95" s="206"/>
      <c r="Q95" s="206"/>
      <c r="R95" s="373" t="s">
        <v>1518</v>
      </c>
      <c r="S95" s="32" t="s">
        <v>1669</v>
      </c>
      <c r="T95" s="340" t="s">
        <v>1665</v>
      </c>
      <c r="U95" s="340" t="s">
        <v>1665</v>
      </c>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76"/>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59"/>
      <c r="BS95" s="159"/>
      <c r="BT95" s="159"/>
      <c r="BU95" s="159"/>
      <c r="BV95" s="159"/>
      <c r="BW95" s="159"/>
      <c r="BX95" s="159"/>
      <c r="BY95" s="159"/>
      <c r="BZ95" s="159"/>
      <c r="CA95" s="159"/>
      <c r="CB95" s="159"/>
      <c r="CC95" s="159"/>
      <c r="CD95" s="159"/>
      <c r="CE95" s="159"/>
      <c r="CF95" s="159"/>
      <c r="CG95" s="159"/>
      <c r="CH95" s="159"/>
      <c r="CI95" s="159"/>
      <c r="CJ95" s="159"/>
      <c r="CK95" s="159"/>
      <c r="CL95" s="159"/>
      <c r="CM95" s="159"/>
      <c r="CN95" s="159"/>
      <c r="CO95" s="159"/>
      <c r="CP95" s="174"/>
      <c r="CQ95" s="174"/>
      <c r="CR95" s="174"/>
      <c r="CS95" s="174"/>
      <c r="CT95" s="174"/>
      <c r="CU95" s="174"/>
      <c r="CV95" s="174"/>
      <c r="CW95" s="174"/>
      <c r="CX95" s="174"/>
      <c r="CY95" s="174"/>
      <c r="CZ95" s="174"/>
      <c r="DA95" s="174"/>
      <c r="DB95" s="174"/>
      <c r="DC95" s="174"/>
      <c r="DD95" s="174"/>
      <c r="DE95" s="174"/>
      <c r="DF95" s="174"/>
      <c r="DG95" s="174"/>
      <c r="DH95" s="174"/>
      <c r="DI95" s="174"/>
      <c r="DJ95" s="174"/>
      <c r="DK95" s="174"/>
      <c r="DL95" s="174"/>
      <c r="DM95" s="174"/>
    </row>
    <row r="96" spans="2:117">
      <c r="B96" s="851"/>
      <c r="C96" s="7"/>
      <c r="D96" s="24">
        <v>127</v>
      </c>
      <c r="E96" s="24">
        <v>32</v>
      </c>
      <c r="F96" s="24">
        <v>96</v>
      </c>
      <c r="G96" s="7"/>
      <c r="H96" s="8"/>
      <c r="I96" s="7"/>
      <c r="J96" s="15" t="s">
        <v>1667</v>
      </c>
      <c r="K96" s="16" t="s">
        <v>1579</v>
      </c>
      <c r="L96" s="16" t="s">
        <v>1668</v>
      </c>
      <c r="M96" s="7"/>
      <c r="N96" s="7"/>
      <c r="P96" s="8"/>
      <c r="Q96" s="8"/>
      <c r="R96" s="372"/>
      <c r="S96" s="80"/>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76"/>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59"/>
      <c r="BS96" s="159"/>
      <c r="BT96" s="159"/>
      <c r="BU96" s="159"/>
      <c r="BV96" s="159"/>
      <c r="BW96" s="159"/>
      <c r="BX96" s="159"/>
      <c r="BY96" s="159"/>
      <c r="BZ96" s="159"/>
      <c r="CA96" s="159"/>
      <c r="CB96" s="159"/>
      <c r="CC96" s="159"/>
      <c r="CD96" s="159"/>
      <c r="CE96" s="159"/>
      <c r="CF96" s="159"/>
      <c r="CG96" s="159"/>
      <c r="CH96" s="159"/>
      <c r="CI96" s="159"/>
      <c r="CJ96" s="159"/>
      <c r="CK96" s="159"/>
      <c r="CL96" s="159"/>
      <c r="CM96" s="159"/>
      <c r="CN96" s="159"/>
      <c r="CO96" s="159"/>
      <c r="CP96" s="174"/>
      <c r="CQ96" s="174"/>
      <c r="CR96" s="174"/>
      <c r="CS96" s="174"/>
      <c r="CT96" s="174"/>
      <c r="CU96" s="174"/>
      <c r="CV96" s="174"/>
      <c r="CW96" s="174"/>
      <c r="CX96" s="174"/>
      <c r="CY96" s="174"/>
      <c r="CZ96" s="174"/>
      <c r="DA96" s="174"/>
      <c r="DB96" s="174"/>
      <c r="DC96" s="174"/>
      <c r="DD96" s="174"/>
      <c r="DE96" s="174"/>
      <c r="DF96" s="174"/>
      <c r="DG96" s="174"/>
      <c r="DH96" s="174"/>
      <c r="DI96" s="174"/>
      <c r="DJ96" s="174"/>
      <c r="DK96" s="174"/>
      <c r="DL96" s="174"/>
      <c r="DM96" s="174"/>
    </row>
    <row r="97" spans="2:117">
      <c r="B97" s="14"/>
      <c r="C97" s="7"/>
      <c r="D97" s="7"/>
      <c r="E97" s="7"/>
      <c r="F97" s="7"/>
      <c r="G97" s="7"/>
      <c r="H97" s="8"/>
      <c r="I97" s="7"/>
      <c r="J97" s="15"/>
      <c r="K97" s="16"/>
      <c r="L97" s="16"/>
      <c r="M97" s="7"/>
      <c r="N97" s="7"/>
      <c r="O97" s="8"/>
      <c r="P97" s="8"/>
      <c r="Q97" s="8"/>
      <c r="R97" s="372"/>
      <c r="S97" s="80"/>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76"/>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59"/>
      <c r="BS97" s="159"/>
      <c r="BT97" s="159"/>
      <c r="BU97" s="159"/>
      <c r="BV97" s="159"/>
      <c r="BW97" s="159"/>
      <c r="BX97" s="159"/>
      <c r="BY97" s="159"/>
      <c r="BZ97" s="159"/>
      <c r="CA97" s="159"/>
      <c r="CB97" s="159"/>
      <c r="CC97" s="159"/>
      <c r="CD97" s="159"/>
      <c r="CE97" s="159"/>
      <c r="CF97" s="159"/>
      <c r="CG97" s="159"/>
      <c r="CH97" s="159"/>
      <c r="CI97" s="159"/>
      <c r="CJ97" s="159"/>
      <c r="CK97" s="159"/>
      <c r="CL97" s="159"/>
      <c r="CM97" s="159"/>
      <c r="CN97" s="159"/>
      <c r="CO97" s="159"/>
      <c r="CP97" s="174"/>
      <c r="CQ97" s="174"/>
      <c r="CR97" s="174"/>
      <c r="CS97" s="174"/>
      <c r="CT97" s="174"/>
      <c r="CU97" s="174"/>
      <c r="CV97" s="174"/>
      <c r="CW97" s="174"/>
      <c r="CX97" s="174"/>
      <c r="CY97" s="174"/>
      <c r="CZ97" s="174"/>
      <c r="DA97" s="174"/>
      <c r="DB97" s="174"/>
      <c r="DC97" s="174"/>
      <c r="DD97" s="174"/>
      <c r="DE97" s="174"/>
      <c r="DF97" s="174"/>
      <c r="DG97" s="174"/>
      <c r="DH97" s="174"/>
      <c r="DI97" s="174"/>
      <c r="DJ97" s="174"/>
      <c r="DK97" s="174"/>
      <c r="DL97" s="174"/>
      <c r="DM97" s="174"/>
    </row>
    <row r="98" spans="2:117" ht="60.75">
      <c r="B98" s="14"/>
      <c r="C98" s="7" t="s">
        <v>1670</v>
      </c>
      <c r="D98" s="7">
        <v>0</v>
      </c>
      <c r="E98" s="7">
        <v>0</v>
      </c>
      <c r="F98" s="7">
        <v>1</v>
      </c>
      <c r="G98" s="24" t="s">
        <v>1671</v>
      </c>
      <c r="H98" s="8" t="s">
        <v>1672</v>
      </c>
      <c r="I98" s="24" t="s">
        <v>1673</v>
      </c>
      <c r="J98" s="15" t="s">
        <v>1674</v>
      </c>
      <c r="K98" s="16" t="s">
        <v>1675</v>
      </c>
      <c r="L98" s="16">
        <v>0</v>
      </c>
      <c r="M98" s="7"/>
      <c r="N98" s="7"/>
      <c r="O98" s="8" t="s">
        <v>1590</v>
      </c>
      <c r="P98" s="8" t="s">
        <v>1653</v>
      </c>
      <c r="Q98" s="8"/>
      <c r="R98" s="373" t="s">
        <v>1676</v>
      </c>
      <c r="S98" s="32" t="s">
        <v>1677</v>
      </c>
      <c r="T98" s="209">
        <v>0</v>
      </c>
      <c r="U98" s="331"/>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76"/>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59"/>
      <c r="BS98" s="159"/>
      <c r="BT98" s="159"/>
      <c r="BU98" s="159"/>
      <c r="BV98" s="159"/>
      <c r="BW98" s="159"/>
      <c r="BX98" s="159"/>
      <c r="BY98" s="159"/>
      <c r="BZ98" s="159"/>
      <c r="CA98" s="159"/>
      <c r="CB98" s="159"/>
      <c r="CC98" s="159"/>
      <c r="CD98" s="159"/>
      <c r="CE98" s="159"/>
      <c r="CF98" s="159"/>
      <c r="CG98" s="159"/>
      <c r="CH98" s="159"/>
      <c r="CI98" s="159"/>
      <c r="CJ98" s="159"/>
      <c r="CK98" s="159"/>
      <c r="CL98" s="159"/>
      <c r="CM98" s="159"/>
      <c r="CN98" s="159"/>
      <c r="CO98" s="159"/>
      <c r="CP98" s="174"/>
      <c r="CQ98" s="174"/>
      <c r="CR98" s="174"/>
      <c r="CS98" s="174"/>
      <c r="CT98" s="174"/>
      <c r="CU98" s="174"/>
      <c r="CV98" s="174"/>
      <c r="CW98" s="174"/>
      <c r="CX98" s="174"/>
      <c r="CY98" s="174"/>
      <c r="CZ98" s="174"/>
      <c r="DA98" s="174"/>
      <c r="DB98" s="174"/>
      <c r="DC98" s="174"/>
      <c r="DD98" s="174"/>
      <c r="DE98" s="174"/>
      <c r="DF98" s="174"/>
      <c r="DG98" s="174"/>
      <c r="DH98" s="174"/>
      <c r="DI98" s="174"/>
      <c r="DJ98" s="174"/>
      <c r="DK98" s="174"/>
      <c r="DL98" s="174"/>
      <c r="DM98" s="174"/>
    </row>
    <row r="99" spans="2:117" s="13" customFormat="1" ht="60.75" customHeight="1">
      <c r="B99" s="23"/>
      <c r="C99" s="24" t="s">
        <v>1670</v>
      </c>
      <c r="D99" s="24">
        <f t="shared" ref="D99:D112" si="6">E99+F99-1</f>
        <v>63</v>
      </c>
      <c r="E99" s="24">
        <f>D2+1</f>
        <v>1</v>
      </c>
      <c r="F99" s="24">
        <v>63</v>
      </c>
      <c r="G99" s="24"/>
      <c r="H99" s="25"/>
      <c r="I99" s="24" t="s">
        <v>245</v>
      </c>
      <c r="J99" s="22" t="s">
        <v>1674</v>
      </c>
      <c r="K99" s="26"/>
      <c r="L99" s="26"/>
      <c r="M99" s="24"/>
      <c r="N99" s="24"/>
      <c r="O99" s="25"/>
      <c r="P99" s="25"/>
      <c r="Q99" s="25"/>
      <c r="R99" s="378"/>
      <c r="S99" s="27"/>
      <c r="U99" s="334"/>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7"/>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c r="BR99" s="170"/>
      <c r="BS99" s="170"/>
      <c r="BT99" s="170"/>
      <c r="BU99" s="170"/>
      <c r="BV99" s="170"/>
      <c r="BW99" s="170"/>
      <c r="BX99" s="170"/>
      <c r="BY99" s="170"/>
      <c r="BZ99" s="170"/>
      <c r="CA99" s="170"/>
      <c r="CB99" s="170"/>
      <c r="CC99" s="170"/>
      <c r="CD99" s="170"/>
      <c r="CE99" s="170"/>
      <c r="CF99" s="170"/>
      <c r="CG99" s="170"/>
      <c r="CH99" s="170"/>
      <c r="CI99" s="170"/>
      <c r="CJ99" s="170"/>
      <c r="CK99" s="170"/>
      <c r="CL99" s="170"/>
      <c r="CM99" s="170"/>
      <c r="CN99" s="170"/>
      <c r="CO99" s="170"/>
      <c r="CP99" s="175"/>
      <c r="CQ99" s="175"/>
      <c r="CR99" s="175"/>
      <c r="CS99" s="175"/>
      <c r="CT99" s="175"/>
      <c r="CU99" s="175"/>
      <c r="CV99" s="175"/>
      <c r="CW99" s="175"/>
      <c r="CX99" s="175"/>
      <c r="CY99" s="175"/>
      <c r="CZ99" s="175"/>
      <c r="DA99" s="175"/>
      <c r="DB99" s="175"/>
      <c r="DC99" s="175"/>
      <c r="DD99" s="175"/>
      <c r="DE99" s="175"/>
      <c r="DF99" s="175"/>
      <c r="DG99" s="175"/>
      <c r="DH99" s="175"/>
      <c r="DI99" s="175"/>
      <c r="DJ99" s="175"/>
      <c r="DK99" s="175"/>
      <c r="DL99" s="175"/>
      <c r="DM99" s="175"/>
    </row>
    <row r="100" spans="2:117" s="13" customFormat="1" ht="15.75" customHeight="1">
      <c r="B100" s="416" t="s">
        <v>1678</v>
      </c>
      <c r="C100" s="137" t="s">
        <v>1670</v>
      </c>
      <c r="D100" s="138">
        <f t="shared" si="6"/>
        <v>71</v>
      </c>
      <c r="E100" s="138">
        <f t="shared" ref="E100:E112" si="7">D99+1</f>
        <v>64</v>
      </c>
      <c r="F100" s="138">
        <v>8</v>
      </c>
      <c r="G100" s="139"/>
      <c r="H100" s="140" t="s">
        <v>1672</v>
      </c>
      <c r="I100" s="141" t="s">
        <v>1679</v>
      </c>
      <c r="J100" s="142" t="s">
        <v>1674</v>
      </c>
      <c r="K100" s="143"/>
      <c r="L100" s="143"/>
      <c r="M100" s="139"/>
      <c r="N100" s="139" t="s">
        <v>1680</v>
      </c>
      <c r="O100" s="140" t="s">
        <v>1681</v>
      </c>
      <c r="P100" s="140" t="s">
        <v>1682</v>
      </c>
      <c r="Q100" s="140"/>
      <c r="R100" s="379"/>
      <c r="S100" s="144" t="s">
        <v>1683</v>
      </c>
      <c r="T100" s="212"/>
      <c r="U100" s="335"/>
      <c r="V100" s="170"/>
      <c r="W100" s="170"/>
      <c r="X100" s="170"/>
      <c r="Y100" s="170"/>
      <c r="Z100" s="170"/>
      <c r="AA100" s="170"/>
      <c r="AB100" s="170"/>
      <c r="AC100" s="170"/>
      <c r="AD100" s="170"/>
      <c r="AE100" s="170"/>
      <c r="AF100" s="170"/>
      <c r="AG100" s="170"/>
      <c r="AH100" s="170"/>
      <c r="AI100" s="170"/>
      <c r="AJ100" s="170"/>
      <c r="AK100" s="170"/>
      <c r="AL100" s="170"/>
      <c r="AM100" s="170"/>
      <c r="AN100" s="170"/>
      <c r="AO100" s="170"/>
      <c r="AP100" s="170"/>
      <c r="AQ100" s="170"/>
      <c r="AR100" s="170"/>
      <c r="AS100" s="177"/>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c r="BR100" s="170"/>
      <c r="BS100" s="170"/>
      <c r="BT100" s="170"/>
      <c r="BU100" s="170"/>
      <c r="BV100" s="170"/>
      <c r="BW100" s="170"/>
      <c r="BX100" s="170"/>
      <c r="BY100" s="170"/>
      <c r="BZ100" s="170"/>
      <c r="CA100" s="170"/>
      <c r="CB100" s="170"/>
      <c r="CC100" s="170"/>
      <c r="CD100" s="170"/>
      <c r="CE100" s="170"/>
      <c r="CF100" s="170"/>
      <c r="CG100" s="170"/>
      <c r="CH100" s="170"/>
      <c r="CI100" s="170"/>
      <c r="CJ100" s="170"/>
      <c r="CK100" s="170"/>
      <c r="CL100" s="170"/>
      <c r="CM100" s="170"/>
      <c r="CN100" s="170"/>
      <c r="CO100" s="170"/>
      <c r="CP100" s="175"/>
      <c r="CQ100" s="175"/>
      <c r="CR100" s="175"/>
      <c r="CS100" s="175"/>
      <c r="CT100" s="175"/>
      <c r="CU100" s="175"/>
      <c r="CV100" s="175"/>
      <c r="CW100" s="175"/>
      <c r="CX100" s="175"/>
      <c r="CY100" s="175"/>
      <c r="CZ100" s="175"/>
      <c r="DA100" s="175"/>
      <c r="DB100" s="175"/>
      <c r="DC100" s="175"/>
      <c r="DD100" s="175"/>
      <c r="DE100" s="175"/>
      <c r="DF100" s="175"/>
      <c r="DG100" s="175"/>
      <c r="DH100" s="175"/>
      <c r="DI100" s="175"/>
      <c r="DJ100" s="175"/>
      <c r="DK100" s="175"/>
      <c r="DL100" s="175"/>
      <c r="DM100" s="175"/>
    </row>
    <row r="101" spans="2:117" s="13" customFormat="1" ht="210" customHeight="1">
      <c r="B101" s="417"/>
      <c r="C101" s="137" t="s">
        <v>1670</v>
      </c>
      <c r="D101" s="138">
        <f t="shared" si="6"/>
        <v>75</v>
      </c>
      <c r="E101" s="138">
        <f t="shared" si="7"/>
        <v>72</v>
      </c>
      <c r="F101" s="138">
        <v>4</v>
      </c>
      <c r="G101" s="17" t="s">
        <v>1671</v>
      </c>
      <c r="H101" s="145"/>
      <c r="I101" s="146" t="s">
        <v>1684</v>
      </c>
      <c r="J101" s="147" t="s">
        <v>1674</v>
      </c>
      <c r="K101" s="148"/>
      <c r="L101" s="148"/>
      <c r="M101" s="138"/>
      <c r="N101" s="138" t="s">
        <v>1685</v>
      </c>
      <c r="O101" s="145" t="s">
        <v>1686</v>
      </c>
      <c r="P101" s="145" t="s">
        <v>1537</v>
      </c>
      <c r="Q101" s="145"/>
      <c r="R101" s="373" t="s">
        <v>1687</v>
      </c>
      <c r="S101" s="144" t="s">
        <v>1688</v>
      </c>
      <c r="T101" s="212" t="s">
        <v>1689</v>
      </c>
      <c r="U101" s="339" t="s">
        <v>1686</v>
      </c>
      <c r="V101" s="170" t="str">
        <f>nirvana1_phantom_1P02G!E6</f>
        <v>4'h0</v>
      </c>
      <c r="W101" s="170" t="str">
        <f>nirvana1_phantom_1P02G!F6</f>
        <v>4'h0</v>
      </c>
      <c r="X101" s="170" t="str">
        <f>nirvana1_phantom_1P02G!G6</f>
        <v>4'h0</v>
      </c>
      <c r="Y101" s="170" t="str">
        <f>nirvana1_phantom_1P02G!I6</f>
        <v>4'h0</v>
      </c>
      <c r="Z101" s="170" t="str">
        <f>nirvana1_phantom_1P02G!J6</f>
        <v>4'h0</v>
      </c>
      <c r="AA101" s="170" t="str">
        <f>nirvana1_phantom_1P02G!K6</f>
        <v>4'h0</v>
      </c>
      <c r="AB101" s="170" t="str">
        <f>nirvana1_phantom_1P02G!M6</f>
        <v>4'h0</v>
      </c>
      <c r="AC101" s="170" t="str">
        <f>nirvana1_phantom_1P02G!N6</f>
        <v>4'h0</v>
      </c>
      <c r="AD101" s="170" t="str">
        <f>nirvana1_phantom_1P02G!O6</f>
        <v>4'h0</v>
      </c>
      <c r="AE101" s="170" t="str">
        <f>nirvana1_phantom_1P02G!Q6</f>
        <v>4'h0</v>
      </c>
      <c r="AF101" s="170" t="str">
        <f>nirvana1_phantom_1P02G!R6</f>
        <v>4'h0</v>
      </c>
      <c r="AG101" s="170" t="str">
        <f>nirvana1_phantom_1P02G!S6</f>
        <v>4'h0</v>
      </c>
      <c r="AH101" s="170" t="str">
        <f>nirvana1_phantom_1P02G!T6</f>
        <v>4'h0</v>
      </c>
      <c r="AI101" s="170" t="str">
        <f>nirvana1_phantom_1P02G!U6</f>
        <v>4'h0</v>
      </c>
      <c r="AJ101" s="170" t="str">
        <f>nirvana1_phantom_1P02G!V6</f>
        <v>4'h0</v>
      </c>
      <c r="AK101" s="170" t="str">
        <f>nirvana1_phantom_1P02G!X6</f>
        <v>4'h0</v>
      </c>
      <c r="AL101" s="170" t="str">
        <f>nirvana1_phantom_1P02G!Y6</f>
        <v>4'h0</v>
      </c>
      <c r="AM101" s="170" t="str">
        <f>nirvana1_phantom_1P02G!AA6</f>
        <v>4'h0</v>
      </c>
      <c r="AN101" s="170" t="str">
        <f>nirvana1_phantom_1P02G!AB6</f>
        <v>4'h0</v>
      </c>
      <c r="AO101" s="170" t="str">
        <f>nirvana1_phantom_1P02G!AC6</f>
        <v>4'h0</v>
      </c>
      <c r="AP101" s="170" t="str">
        <f>nirvana1_phantom_1P02G!AD6</f>
        <v>4'h0</v>
      </c>
      <c r="AQ101" s="170" t="str">
        <f>nirvana1_phantom_1P02G!AE6</f>
        <v>4'h0</v>
      </c>
      <c r="AR101" s="170" t="str">
        <f>nirvana1_phantom_1P02G!AG6</f>
        <v>4'h0</v>
      </c>
      <c r="AS101" s="170" t="str">
        <f>nirvana1_phantom_1P02G!AH6</f>
        <v>4'h0</v>
      </c>
      <c r="AT101" s="175" t="str">
        <f>nirvana1_phantom_1P02G!AI6</f>
        <v>4'h0</v>
      </c>
      <c r="AU101" s="175" t="str">
        <f>nirvana1_phantom_1P02G!AJ6</f>
        <v>4'h0</v>
      </c>
      <c r="AV101" s="175" t="str">
        <f>nirvana1_phantom_1P02G!AK6</f>
        <v>4'h0</v>
      </c>
      <c r="AW101" s="175" t="str">
        <f>nirvana1_phantom_1P02G!AL6</f>
        <v>4'h0</v>
      </c>
      <c r="AX101" s="175" t="str">
        <f>nirvana1_phantom_1P02G!AM6</f>
        <v>4'h0</v>
      </c>
      <c r="AY101" s="175" t="str">
        <f>nirvana1_phantom_1P02G!AN6</f>
        <v>4'h0</v>
      </c>
      <c r="AZ101" s="175">
        <f>nirvana1_phantom_1P02G!AO6</f>
        <v>0</v>
      </c>
      <c r="BA101" s="175">
        <f>nirvana1_phantom_1P02G!AP6</f>
        <v>0</v>
      </c>
      <c r="BB101" s="175">
        <f>nirvana1_phantom_1P02G!AQ6</f>
        <v>0</v>
      </c>
      <c r="BC101" s="175">
        <f>nirvana1_phantom_1P02G!AR6</f>
        <v>0</v>
      </c>
      <c r="BD101" s="175">
        <f>nirvana1_phantom_1P02G!AS6</f>
        <v>0</v>
      </c>
      <c r="BE101" s="175">
        <f>nirvana1_phantom_1P02G!AT6</f>
        <v>0</v>
      </c>
      <c r="BF101" s="175">
        <f>nirvana1_phantom_1P02G!AU6</f>
        <v>0</v>
      </c>
      <c r="BG101" s="175">
        <f>nirvana1_phantom_1P02G!AV6</f>
        <v>0</v>
      </c>
      <c r="BH101" s="175">
        <f>nirvana1_phantom_1P02G!AW6</f>
        <v>0</v>
      </c>
      <c r="BI101" s="175">
        <f>nirvana1_phantom_1P02G!AX6</f>
        <v>0</v>
      </c>
      <c r="BJ101" s="175">
        <f>nirvana1_phantom_1P02G!AY6</f>
        <v>0</v>
      </c>
      <c r="BK101" s="175">
        <f>nirvana1_phantom_1P02G!AZ6</f>
        <v>0</v>
      </c>
      <c r="BL101" s="175">
        <f>nirvana1_phantom_1P02G!BA6</f>
        <v>0</v>
      </c>
      <c r="BM101" s="175">
        <f>nirvana1_phantom_1P02G!BB6</f>
        <v>0</v>
      </c>
      <c r="BN101" s="175">
        <f>nirvana1_phantom_1P02G!BC6</f>
        <v>0</v>
      </c>
      <c r="BO101" s="175">
        <f>nirvana1_phantom_1P02G!BD6</f>
        <v>0</v>
      </c>
      <c r="BP101" s="175">
        <f>nirvana1_phantom_1P02G!BE6</f>
        <v>0</v>
      </c>
      <c r="BQ101" s="175">
        <f>nirvana1_phantom_1P02G!BF6</f>
        <v>0</v>
      </c>
      <c r="BR101" s="170">
        <f>nirvana1_phantom_1P02G!E22</f>
        <v>0</v>
      </c>
      <c r="BS101" s="170">
        <f>nirvana1_phantom_1P02G!F22</f>
        <v>0</v>
      </c>
      <c r="BT101" s="170">
        <f>nirvana1_phantom_1P02G!G22</f>
        <v>0</v>
      </c>
      <c r="BU101" s="170">
        <f>nirvana1_phantom_1P02G!I22</f>
        <v>0</v>
      </c>
      <c r="BV101" s="170">
        <f>nirvana1_phantom_1P02G!J22</f>
        <v>0</v>
      </c>
      <c r="BW101" s="170">
        <f>nirvana1_phantom_1P02G!K22</f>
        <v>0</v>
      </c>
      <c r="BX101" s="170">
        <f>nirvana1_phantom_1P02G!M22</f>
        <v>0</v>
      </c>
      <c r="BY101" s="170">
        <f>nirvana1_phantom_1P02G!N22</f>
        <v>0</v>
      </c>
      <c r="BZ101" s="170">
        <f>nirvana1_phantom_1P02G!O22</f>
        <v>0</v>
      </c>
      <c r="CA101" s="170">
        <f>nirvana1_phantom_1P02G!Q22</f>
        <v>0</v>
      </c>
      <c r="CB101" s="170">
        <f>nirvana1_phantom_1P02G!R22</f>
        <v>0</v>
      </c>
      <c r="CC101" s="170">
        <f>nirvana1_phantom_1P02G!S22</f>
        <v>0</v>
      </c>
      <c r="CD101" s="170">
        <f>nirvana1_phantom_1P02G!T22</f>
        <v>0</v>
      </c>
      <c r="CE101" s="170">
        <f>nirvana1_phantom_1P02G!U22</f>
        <v>0</v>
      </c>
      <c r="CF101" s="170">
        <f>nirvana1_phantom_1P02G!V22</f>
        <v>0</v>
      </c>
      <c r="CG101" s="170">
        <f>nirvana1_phantom_1P02G!X22</f>
        <v>0</v>
      </c>
      <c r="CH101" s="170">
        <f>nirvana1_phantom_1P02G!Y22</f>
        <v>0</v>
      </c>
      <c r="CI101" s="170">
        <f>nirvana1_phantom_1P02G!AA22</f>
        <v>0</v>
      </c>
      <c r="CJ101" s="170">
        <f>nirvana1_phantom_1P02G!AB22</f>
        <v>0</v>
      </c>
      <c r="CK101" s="170">
        <f>nirvana1_phantom_1P02G!AC22</f>
        <v>0</v>
      </c>
      <c r="CL101" s="170">
        <f>nirvana1_phantom_1P02G!AD22</f>
        <v>0</v>
      </c>
      <c r="CM101" s="170">
        <f>nirvana1_phantom_1P02G!AE22</f>
        <v>0</v>
      </c>
      <c r="CN101" s="170">
        <f>nirvana1_phantom_1P02G!AG22</f>
        <v>0</v>
      </c>
      <c r="CO101" s="170">
        <f>nirvana1_phantom_1P02G!AH22</f>
        <v>0</v>
      </c>
      <c r="CP101" s="175">
        <f>nirvana1_phantom_1P02G!AI22</f>
        <v>0</v>
      </c>
      <c r="CQ101" s="175">
        <f>nirvana1_phantom_1P02G!AJ22</f>
        <v>0</v>
      </c>
      <c r="CR101" s="175">
        <f>nirvana1_phantom_1P02G!AK22</f>
        <v>0</v>
      </c>
      <c r="CS101" s="175">
        <f>nirvana1_phantom_1P02G!AL22</f>
        <v>0</v>
      </c>
      <c r="CT101" s="175">
        <f>nirvana1_phantom_1P02G!AM22</f>
        <v>0</v>
      </c>
      <c r="CU101" s="175">
        <f>nirvana1_phantom_1P02G!AN22</f>
        <v>0</v>
      </c>
      <c r="CV101" s="175">
        <f>nirvana1_phantom_1P02G!AO22</f>
        <v>0</v>
      </c>
      <c r="CW101" s="175">
        <f>nirvana1_phantom_1P02G!AP22</f>
        <v>0</v>
      </c>
      <c r="CX101" s="175">
        <f>nirvana1_phantom_1P02G!AQ22</f>
        <v>0</v>
      </c>
      <c r="CY101" s="175">
        <f>nirvana1_phantom_1P02G!AR22</f>
        <v>0</v>
      </c>
      <c r="CZ101" s="175">
        <f>nirvana1_phantom_1P02G!AS22</f>
        <v>0</v>
      </c>
      <c r="DA101" s="175">
        <f>nirvana1_phantom_1P02G!AT22</f>
        <v>0</v>
      </c>
      <c r="DB101" s="175">
        <f>nirvana1_phantom_1P02G!AU22</f>
        <v>0</v>
      </c>
      <c r="DC101" s="175">
        <f>nirvana1_phantom_1P02G!AV22</f>
        <v>0</v>
      </c>
      <c r="DD101" s="175">
        <f>nirvana1_phantom_1P02G!AW22</f>
        <v>0</v>
      </c>
      <c r="DE101" s="175">
        <f>nirvana1_phantom_1P02G!AX22</f>
        <v>0</v>
      </c>
      <c r="DF101" s="175">
        <f>nirvana1_phantom_1P02G!AY22</f>
        <v>0</v>
      </c>
      <c r="DG101" s="175">
        <f>nirvana1_phantom_1P02G!AZ22</f>
        <v>0</v>
      </c>
      <c r="DH101" s="175">
        <f>nirvana1_phantom_1P02G!BA22</f>
        <v>0</v>
      </c>
      <c r="DI101" s="175">
        <f>nirvana1_phantom_1P02G!BB22</f>
        <v>0</v>
      </c>
      <c r="DJ101" s="175">
        <f>nirvana1_phantom_1P02G!BC22</f>
        <v>0</v>
      </c>
      <c r="DK101" s="175">
        <f>nirvana1_phantom_1P02G!BD22</f>
        <v>0</v>
      </c>
      <c r="DL101" s="175">
        <f>nirvana1_phantom_1P02G!BE22</f>
        <v>0</v>
      </c>
      <c r="DM101" s="175">
        <f>nirvana1_phantom_1P02G!BF22</f>
        <v>0</v>
      </c>
    </row>
    <row r="102" spans="2:117" s="13" customFormat="1" ht="135" customHeight="1">
      <c r="B102" s="417"/>
      <c r="C102" s="137" t="s">
        <v>1670</v>
      </c>
      <c r="D102" s="138">
        <f t="shared" si="6"/>
        <v>79</v>
      </c>
      <c r="E102" s="138">
        <f t="shared" si="7"/>
        <v>76</v>
      </c>
      <c r="F102" s="138">
        <v>4</v>
      </c>
      <c r="G102" s="17" t="s">
        <v>1671</v>
      </c>
      <c r="H102" s="145"/>
      <c r="I102" s="149" t="s">
        <v>1690</v>
      </c>
      <c r="J102" s="147" t="s">
        <v>1674</v>
      </c>
      <c r="K102" s="148"/>
      <c r="L102" s="148"/>
      <c r="M102" s="138"/>
      <c r="N102" s="150" t="s">
        <v>1691</v>
      </c>
      <c r="O102" s="145" t="s">
        <v>1686</v>
      </c>
      <c r="P102" s="145" t="s">
        <v>1537</v>
      </c>
      <c r="Q102" s="145"/>
      <c r="R102" s="373" t="s">
        <v>1687</v>
      </c>
      <c r="S102" s="144" t="s">
        <v>1692</v>
      </c>
      <c r="T102" s="212" t="s">
        <v>1689</v>
      </c>
      <c r="U102" s="339" t="s">
        <v>1686</v>
      </c>
      <c r="V102" s="170" t="str">
        <f>nirvana1_phantom_1P02G!E7</f>
        <v>4'h0</v>
      </c>
      <c r="W102" s="170" t="str">
        <f>nirvana1_phantom_1P02G!F7</f>
        <v>4'h0</v>
      </c>
      <c r="X102" s="170" t="str">
        <f>nirvana1_phantom_1P02G!G7</f>
        <v>4'h0</v>
      </c>
      <c r="Y102" s="170" t="str">
        <f>nirvana1_phantom_1P02G!I7</f>
        <v>4'h0</v>
      </c>
      <c r="Z102" s="170" t="str">
        <f>nirvana1_phantom_1P02G!J7</f>
        <v>4'h0</v>
      </c>
      <c r="AA102" s="170" t="str">
        <f>nirvana1_phantom_1P02G!K7</f>
        <v>4'h0</v>
      </c>
      <c r="AB102" s="170" t="str">
        <f>nirvana1_phantom_1P02G!M7</f>
        <v>4'h0</v>
      </c>
      <c r="AC102" s="170" t="str">
        <f>nirvana1_phantom_1P02G!N7</f>
        <v>4'h0</v>
      </c>
      <c r="AD102" s="170" t="str">
        <f>nirvana1_phantom_1P02G!O7</f>
        <v>4'h0</v>
      </c>
      <c r="AE102" s="170" t="str">
        <f>nirvana1_phantom_1P02G!Q7</f>
        <v>4'h0</v>
      </c>
      <c r="AF102" s="170" t="str">
        <f>nirvana1_phantom_1P02G!R7</f>
        <v>4'h0</v>
      </c>
      <c r="AG102" s="170" t="str">
        <f>nirvana1_phantom_1P02G!S7</f>
        <v>4'h0</v>
      </c>
      <c r="AH102" s="170" t="str">
        <f>nirvana1_phantom_1P02G!T7</f>
        <v>4'h0</v>
      </c>
      <c r="AI102" s="170" t="str">
        <f>nirvana1_phantom_1P02G!U7</f>
        <v>4'h0</v>
      </c>
      <c r="AJ102" s="170" t="str">
        <f>nirvana1_phantom_1P02G!V7</f>
        <v>4'h0</v>
      </c>
      <c r="AK102" s="170" t="str">
        <f>nirvana1_phantom_1P02G!X7</f>
        <v>4'h0</v>
      </c>
      <c r="AL102" s="170" t="str">
        <f>nirvana1_phantom_1P02G!Y7</f>
        <v>4'h0</v>
      </c>
      <c r="AM102" s="170" t="str">
        <f>nirvana1_phantom_1P02G!AA7</f>
        <v>4'h0</v>
      </c>
      <c r="AN102" s="170" t="str">
        <f>nirvana1_phantom_1P02G!AB7</f>
        <v>4'h0</v>
      </c>
      <c r="AO102" s="170" t="str">
        <f>nirvana1_phantom_1P02G!AC7</f>
        <v>4'h0</v>
      </c>
      <c r="AP102" s="170" t="str">
        <f>nirvana1_phantom_1P02G!AD7</f>
        <v>4'h0</v>
      </c>
      <c r="AQ102" s="170" t="str">
        <f>nirvana1_phantom_1P02G!AE7</f>
        <v>4'h0</v>
      </c>
      <c r="AR102" s="170" t="str">
        <f>nirvana1_phantom_1P02G!AG7</f>
        <v>4'h0</v>
      </c>
      <c r="AS102" s="170" t="str">
        <f>nirvana1_phantom_1P02G!AH7</f>
        <v>4'h0</v>
      </c>
      <c r="AT102" s="175" t="str">
        <f>nirvana1_phantom_1P02G!AI7</f>
        <v>4'h0</v>
      </c>
      <c r="AU102" s="175" t="str">
        <f>nirvana1_phantom_1P02G!AJ7</f>
        <v>4'h0</v>
      </c>
      <c r="AV102" s="175" t="str">
        <f>nirvana1_phantom_1P02G!AK7</f>
        <v>4'h0</v>
      </c>
      <c r="AW102" s="175" t="str">
        <f>nirvana1_phantom_1P02G!AL7</f>
        <v>4'h0</v>
      </c>
      <c r="AX102" s="175" t="str">
        <f>nirvana1_phantom_1P02G!AM7</f>
        <v>4'h0</v>
      </c>
      <c r="AY102" s="175" t="str">
        <f>nirvana1_phantom_1P02G!AN7</f>
        <v>4'h0</v>
      </c>
      <c r="AZ102" s="175">
        <f>nirvana1_phantom_1P02G!AO7</f>
        <v>0</v>
      </c>
      <c r="BA102" s="175">
        <f>nirvana1_phantom_1P02G!AP7</f>
        <v>0</v>
      </c>
      <c r="BB102" s="175">
        <f>nirvana1_phantom_1P02G!AQ7</f>
        <v>0</v>
      </c>
      <c r="BC102" s="175">
        <f>nirvana1_phantom_1P02G!AR7</f>
        <v>0</v>
      </c>
      <c r="BD102" s="175">
        <f>nirvana1_phantom_1P02G!AS7</f>
        <v>0</v>
      </c>
      <c r="BE102" s="175">
        <f>nirvana1_phantom_1P02G!AT7</f>
        <v>0</v>
      </c>
      <c r="BF102" s="175">
        <f>nirvana1_phantom_1P02G!AU7</f>
        <v>0</v>
      </c>
      <c r="BG102" s="175">
        <f>nirvana1_phantom_1P02G!AV7</f>
        <v>0</v>
      </c>
      <c r="BH102" s="175">
        <f>nirvana1_phantom_1P02G!AW7</f>
        <v>0</v>
      </c>
      <c r="BI102" s="175">
        <f>nirvana1_phantom_1P02G!AX7</f>
        <v>0</v>
      </c>
      <c r="BJ102" s="175">
        <f>nirvana1_phantom_1P02G!AY7</f>
        <v>0</v>
      </c>
      <c r="BK102" s="175">
        <f>nirvana1_phantom_1P02G!AZ7</f>
        <v>0</v>
      </c>
      <c r="BL102" s="175">
        <f>nirvana1_phantom_1P02G!BA7</f>
        <v>0</v>
      </c>
      <c r="BM102" s="175">
        <f>nirvana1_phantom_1P02G!BB7</f>
        <v>0</v>
      </c>
      <c r="BN102" s="175">
        <f>nirvana1_phantom_1P02G!BC7</f>
        <v>0</v>
      </c>
      <c r="BO102" s="175">
        <f>nirvana1_phantom_1P02G!BD7</f>
        <v>0</v>
      </c>
      <c r="BP102" s="175">
        <f>nirvana1_phantom_1P02G!BE7</f>
        <v>0</v>
      </c>
      <c r="BQ102" s="175">
        <f>nirvana1_phantom_1P02G!BF7</f>
        <v>0</v>
      </c>
      <c r="BR102" s="170" t="str">
        <f>nirvana1_phantom_1P02G!E24</f>
        <v>Note:
DEVICE_ID ROM_REV_MINOR should be same with the ROM patch version provided by ROM team.</v>
      </c>
      <c r="BS102" s="170">
        <f>nirvana1_phantom_1P02G!F24</f>
        <v>0</v>
      </c>
      <c r="BT102" s="170">
        <f>nirvana1_phantom_1P02G!G24</f>
        <v>0</v>
      </c>
      <c r="BU102" s="170">
        <f>nirvana1_phantom_1P02G!I24</f>
        <v>0</v>
      </c>
      <c r="BV102" s="170">
        <f>nirvana1_phantom_1P02G!J24</f>
        <v>0</v>
      </c>
      <c r="BW102" s="170">
        <f>nirvana1_phantom_1P02G!K24</f>
        <v>0</v>
      </c>
      <c r="BX102" s="170">
        <f>nirvana1_phantom_1P02G!M24</f>
        <v>0</v>
      </c>
      <c r="BY102" s="170">
        <f>nirvana1_phantom_1P02G!N24</f>
        <v>0</v>
      </c>
      <c r="BZ102" s="170">
        <f>nirvana1_phantom_1P02G!O24</f>
        <v>0</v>
      </c>
      <c r="CA102" s="170">
        <f>nirvana1_phantom_1P02G!Q24</f>
        <v>0</v>
      </c>
      <c r="CB102" s="170">
        <f>nirvana1_phantom_1P02G!R24</f>
        <v>0</v>
      </c>
      <c r="CC102" s="170" t="str">
        <f>nirvana1_phantom_1P02G!S24</f>
        <v>Note:
DEVICE_ID ROM_REV_MINOR should be same with the ROM patch version provided by ROM team.</v>
      </c>
      <c r="CD102" s="170">
        <f>nirvana1_phantom_1P02G!T24</f>
        <v>0</v>
      </c>
      <c r="CE102" s="170">
        <f>nirvana1_phantom_1P02G!U24</f>
        <v>0</v>
      </c>
      <c r="CF102" s="170">
        <f>nirvana1_phantom_1P02G!V24</f>
        <v>0</v>
      </c>
      <c r="CG102" s="170">
        <f>nirvana1_phantom_1P02G!X24</f>
        <v>0</v>
      </c>
      <c r="CH102" s="170">
        <f>nirvana1_phantom_1P02G!Y24</f>
        <v>0</v>
      </c>
      <c r="CI102" s="170">
        <f>nirvana1_phantom_1P02G!AA24</f>
        <v>0</v>
      </c>
      <c r="CJ102" s="170">
        <f>nirvana1_phantom_1P02G!AB24</f>
        <v>0</v>
      </c>
      <c r="CK102" s="170">
        <f>nirvana1_phantom_1P02G!AC24</f>
        <v>0</v>
      </c>
      <c r="CL102" s="170">
        <f>nirvana1_phantom_1P02G!AD24</f>
        <v>0</v>
      </c>
      <c r="CM102" s="170" t="str">
        <f>nirvana1_phantom_1P02G!AE24</f>
        <v>Note:
DEVICE_ID ROM_REV_MINOR should be same with the ROM patch version provided by ROM team.</v>
      </c>
      <c r="CN102" s="170">
        <f>nirvana1_phantom_1P02G!AG24</f>
        <v>0</v>
      </c>
      <c r="CO102" s="170">
        <f>nirvana1_phantom_1P02G!AH24</f>
        <v>0</v>
      </c>
      <c r="CP102" s="175">
        <f>nirvana1_phantom_1P02G!AI24</f>
        <v>0</v>
      </c>
      <c r="CQ102" s="175">
        <f>nirvana1_phantom_1P02G!AJ24</f>
        <v>0</v>
      </c>
      <c r="CR102" s="175">
        <f>nirvana1_phantom_1P02G!AK24</f>
        <v>0</v>
      </c>
      <c r="CS102" s="175">
        <f>nirvana1_phantom_1P02G!AL24</f>
        <v>0</v>
      </c>
      <c r="CT102" s="175">
        <f>nirvana1_phantom_1P02G!AM24</f>
        <v>0</v>
      </c>
      <c r="CU102" s="175">
        <f>nirvana1_phantom_1P02G!AN24</f>
        <v>0</v>
      </c>
      <c r="CV102" s="175">
        <f>nirvana1_phantom_1P02G!AO24</f>
        <v>0</v>
      </c>
      <c r="CW102" s="175">
        <f>nirvana1_phantom_1P02G!AP24</f>
        <v>0</v>
      </c>
      <c r="CX102" s="175">
        <f>nirvana1_phantom_1P02G!AQ24</f>
        <v>0</v>
      </c>
      <c r="CY102" s="175">
        <f>nirvana1_phantom_1P02G!AR24</f>
        <v>0</v>
      </c>
      <c r="CZ102" s="175">
        <f>nirvana1_phantom_1P02G!AS24</f>
        <v>0</v>
      </c>
      <c r="DA102" s="175">
        <f>nirvana1_phantom_1P02G!AT24</f>
        <v>0</v>
      </c>
      <c r="DB102" s="175">
        <f>nirvana1_phantom_1P02G!AU24</f>
        <v>0</v>
      </c>
      <c r="DC102" s="175">
        <f>nirvana1_phantom_1P02G!AV24</f>
        <v>0</v>
      </c>
      <c r="DD102" s="175">
        <f>nirvana1_phantom_1P02G!AW24</f>
        <v>0</v>
      </c>
      <c r="DE102" s="175">
        <f>nirvana1_phantom_1P02G!AX24</f>
        <v>0</v>
      </c>
      <c r="DF102" s="175">
        <f>nirvana1_phantom_1P02G!AY24</f>
        <v>0</v>
      </c>
      <c r="DG102" s="175">
        <f>nirvana1_phantom_1P02G!AZ24</f>
        <v>0</v>
      </c>
      <c r="DH102" s="175">
        <f>nirvana1_phantom_1P02G!BA24</f>
        <v>0</v>
      </c>
      <c r="DI102" s="175">
        <f>nirvana1_phantom_1P02G!BB24</f>
        <v>0</v>
      </c>
      <c r="DJ102" s="175">
        <f>nirvana1_phantom_1P02G!BC24</f>
        <v>0</v>
      </c>
      <c r="DK102" s="175">
        <f>nirvana1_phantom_1P02G!BD24</f>
        <v>0</v>
      </c>
      <c r="DL102" s="175">
        <f>nirvana1_phantom_1P02G!BE24</f>
        <v>0</v>
      </c>
      <c r="DM102" s="175">
        <f>nirvana1_phantom_1P02G!BF24</f>
        <v>0</v>
      </c>
    </row>
    <row r="103" spans="2:117" s="13" customFormat="1" ht="15.75" customHeight="1">
      <c r="B103" s="417"/>
      <c r="C103" s="137" t="s">
        <v>1670</v>
      </c>
      <c r="D103" s="138">
        <f t="shared" si="6"/>
        <v>83</v>
      </c>
      <c r="E103" s="138">
        <f t="shared" si="7"/>
        <v>80</v>
      </c>
      <c r="F103" s="138">
        <v>4</v>
      </c>
      <c r="G103" s="17" t="s">
        <v>1693</v>
      </c>
      <c r="H103" s="145"/>
      <c r="I103" s="169" t="s">
        <v>1694</v>
      </c>
      <c r="J103" s="19" t="s">
        <v>1674</v>
      </c>
      <c r="K103" s="148"/>
      <c r="L103" s="148"/>
      <c r="M103" s="17" t="s">
        <v>1695</v>
      </c>
      <c r="N103" s="138"/>
      <c r="O103" s="18" t="s">
        <v>1696</v>
      </c>
      <c r="P103" s="145"/>
      <c r="Q103" s="357"/>
      <c r="R103" s="373" t="s">
        <v>1697</v>
      </c>
      <c r="S103" s="151" t="s">
        <v>1698</v>
      </c>
      <c r="T103" s="212" t="s">
        <v>1689</v>
      </c>
      <c r="U103" s="335"/>
      <c r="V103" s="170"/>
      <c r="W103" s="170"/>
      <c r="X103" s="170"/>
      <c r="Y103" s="170"/>
      <c r="Z103" s="170"/>
      <c r="AA103" s="170"/>
      <c r="AB103" s="170"/>
      <c r="AC103" s="170"/>
      <c r="AD103" s="170"/>
      <c r="AE103" s="170"/>
      <c r="AF103" s="170"/>
      <c r="AG103" s="170"/>
      <c r="AH103" s="170"/>
      <c r="AI103" s="170"/>
      <c r="AJ103" s="170"/>
      <c r="AK103" s="170"/>
      <c r="AL103" s="170"/>
      <c r="AM103" s="170"/>
      <c r="AN103" s="170"/>
      <c r="AO103" s="170"/>
      <c r="AP103" s="170"/>
      <c r="AQ103" s="170"/>
      <c r="AR103" s="170"/>
      <c r="AS103" s="177"/>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c r="BR103" s="170"/>
      <c r="BS103" s="170"/>
      <c r="BT103" s="170"/>
      <c r="BU103" s="170"/>
      <c r="BV103" s="170"/>
      <c r="BW103" s="170"/>
      <c r="BX103" s="170"/>
      <c r="BY103" s="170"/>
      <c r="BZ103" s="170"/>
      <c r="CA103" s="170"/>
      <c r="CB103" s="170"/>
      <c r="CC103" s="170"/>
      <c r="CD103" s="170"/>
      <c r="CE103" s="170"/>
      <c r="CF103" s="170"/>
      <c r="CG103" s="170"/>
      <c r="CH103" s="170"/>
      <c r="CI103" s="170"/>
      <c r="CJ103" s="170"/>
      <c r="CK103" s="170"/>
      <c r="CL103" s="170"/>
      <c r="CM103" s="170"/>
      <c r="CN103" s="170"/>
      <c r="CO103" s="170"/>
      <c r="CP103" s="175"/>
      <c r="CQ103" s="175"/>
      <c r="CR103" s="175"/>
      <c r="CS103" s="175"/>
      <c r="CT103" s="175"/>
      <c r="CU103" s="175"/>
      <c r="CV103" s="175"/>
      <c r="CW103" s="175"/>
      <c r="CX103" s="175"/>
      <c r="CY103" s="175"/>
      <c r="CZ103" s="175"/>
      <c r="DA103" s="175"/>
      <c r="DB103" s="175"/>
      <c r="DC103" s="175"/>
      <c r="DD103" s="175"/>
      <c r="DE103" s="175"/>
      <c r="DF103" s="175"/>
      <c r="DG103" s="175"/>
      <c r="DH103" s="175"/>
      <c r="DI103" s="175"/>
      <c r="DJ103" s="175"/>
      <c r="DK103" s="175"/>
      <c r="DL103" s="175"/>
      <c r="DM103" s="175"/>
    </row>
    <row r="104" spans="2:117" s="13" customFormat="1" ht="15.75" customHeight="1">
      <c r="B104" s="417"/>
      <c r="C104" s="137" t="s">
        <v>1670</v>
      </c>
      <c r="D104" s="138">
        <f t="shared" si="6"/>
        <v>87</v>
      </c>
      <c r="E104" s="138">
        <f t="shared" si="7"/>
        <v>84</v>
      </c>
      <c r="F104" s="138">
        <v>4</v>
      </c>
      <c r="G104" s="17" t="s">
        <v>1693</v>
      </c>
      <c r="H104" s="145"/>
      <c r="I104" s="125" t="s">
        <v>1699</v>
      </c>
      <c r="J104" s="19" t="s">
        <v>1674</v>
      </c>
      <c r="K104" s="20"/>
      <c r="L104" s="20"/>
      <c r="M104" s="17" t="s">
        <v>1700</v>
      </c>
      <c r="N104" s="17"/>
      <c r="O104" s="18" t="s">
        <v>1701</v>
      </c>
      <c r="P104" s="145"/>
      <c r="Q104" s="357"/>
      <c r="R104" s="373" t="s">
        <v>1697</v>
      </c>
      <c r="S104" s="151" t="s">
        <v>1702</v>
      </c>
      <c r="T104" s="212" t="s">
        <v>1689</v>
      </c>
      <c r="U104" s="335"/>
      <c r="V104" s="170"/>
      <c r="W104" s="170"/>
      <c r="X104" s="170"/>
      <c r="Y104" s="170"/>
      <c r="Z104" s="170"/>
      <c r="AA104" s="170"/>
      <c r="AB104" s="170"/>
      <c r="AC104" s="170"/>
      <c r="AD104" s="170"/>
      <c r="AE104" s="170"/>
      <c r="AF104" s="170"/>
      <c r="AG104" s="170"/>
      <c r="AH104" s="170"/>
      <c r="AI104" s="170"/>
      <c r="AJ104" s="170"/>
      <c r="AK104" s="170"/>
      <c r="AL104" s="170"/>
      <c r="AM104" s="170"/>
      <c r="AN104" s="170"/>
      <c r="AO104" s="170"/>
      <c r="AP104" s="170"/>
      <c r="AQ104" s="170"/>
      <c r="AR104" s="170"/>
      <c r="AS104" s="177"/>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c r="BR104" s="170"/>
      <c r="BS104" s="170"/>
      <c r="BT104" s="170"/>
      <c r="BU104" s="170"/>
      <c r="BV104" s="170"/>
      <c r="BW104" s="170"/>
      <c r="BX104" s="170"/>
      <c r="BY104" s="170"/>
      <c r="BZ104" s="170"/>
      <c r="CA104" s="170"/>
      <c r="CB104" s="170"/>
      <c r="CC104" s="170"/>
      <c r="CD104" s="170"/>
      <c r="CE104" s="170"/>
      <c r="CF104" s="170"/>
      <c r="CG104" s="170"/>
      <c r="CH104" s="170"/>
      <c r="CI104" s="170"/>
      <c r="CJ104" s="170"/>
      <c r="CK104" s="170"/>
      <c r="CL104" s="170"/>
      <c r="CM104" s="170"/>
      <c r="CN104" s="170"/>
      <c r="CO104" s="170"/>
      <c r="CP104" s="175"/>
      <c r="CQ104" s="175"/>
      <c r="CR104" s="175"/>
      <c r="CS104" s="175"/>
      <c r="CT104" s="175"/>
      <c r="CU104" s="175"/>
      <c r="CV104" s="175"/>
      <c r="CW104" s="175"/>
      <c r="CX104" s="175"/>
      <c r="CY104" s="175"/>
      <c r="CZ104" s="175"/>
      <c r="DA104" s="175"/>
      <c r="DB104" s="175"/>
      <c r="DC104" s="175"/>
      <c r="DD104" s="175"/>
      <c r="DE104" s="175"/>
      <c r="DF104" s="175"/>
      <c r="DG104" s="175"/>
      <c r="DH104" s="175"/>
      <c r="DI104" s="175"/>
      <c r="DJ104" s="175"/>
      <c r="DK104" s="175"/>
      <c r="DL104" s="175"/>
      <c r="DM104" s="175"/>
    </row>
    <row r="105" spans="2:117" s="13" customFormat="1" ht="15.75" customHeight="1">
      <c r="B105" s="417"/>
      <c r="C105" s="137" t="s">
        <v>1670</v>
      </c>
      <c r="D105" s="138">
        <f t="shared" si="6"/>
        <v>91</v>
      </c>
      <c r="E105" s="138">
        <f t="shared" si="7"/>
        <v>88</v>
      </c>
      <c r="F105" s="138">
        <v>4</v>
      </c>
      <c r="G105" s="17" t="s">
        <v>1693</v>
      </c>
      <c r="H105" s="145"/>
      <c r="I105" s="125" t="s">
        <v>1703</v>
      </c>
      <c r="J105" s="19" t="s">
        <v>1674</v>
      </c>
      <c r="K105" s="20"/>
      <c r="L105" s="20"/>
      <c r="M105" s="17" t="s">
        <v>1704</v>
      </c>
      <c r="N105" s="17"/>
      <c r="O105" s="18" t="s">
        <v>1705</v>
      </c>
      <c r="P105" s="145"/>
      <c r="Q105" s="394" t="s">
        <v>1706</v>
      </c>
      <c r="R105" s="373" t="s">
        <v>1707</v>
      </c>
      <c r="S105" s="151" t="s">
        <v>1708</v>
      </c>
      <c r="T105" s="338" t="s">
        <v>1468</v>
      </c>
      <c r="U105" s="335"/>
      <c r="V105" s="170"/>
      <c r="W105" s="170"/>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7"/>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c r="BR105" s="170"/>
      <c r="BS105" s="170"/>
      <c r="BT105" s="170"/>
      <c r="BU105" s="170"/>
      <c r="BV105" s="170"/>
      <c r="BW105" s="170"/>
      <c r="BX105" s="170"/>
      <c r="BY105" s="170"/>
      <c r="BZ105" s="170"/>
      <c r="CA105" s="170"/>
      <c r="CB105" s="170"/>
      <c r="CC105" s="170"/>
      <c r="CD105" s="170"/>
      <c r="CE105" s="170"/>
      <c r="CF105" s="170"/>
      <c r="CG105" s="170"/>
      <c r="CH105" s="170"/>
      <c r="CI105" s="170"/>
      <c r="CJ105" s="170"/>
      <c r="CK105" s="170"/>
      <c r="CL105" s="170"/>
      <c r="CM105" s="170"/>
      <c r="CN105" s="170"/>
      <c r="CO105" s="170"/>
      <c r="CP105" s="175"/>
      <c r="CQ105" s="175"/>
      <c r="CR105" s="175"/>
      <c r="CS105" s="175"/>
      <c r="CT105" s="175"/>
      <c r="CU105" s="175"/>
      <c r="CV105" s="175"/>
      <c r="CW105" s="175"/>
      <c r="CX105" s="175"/>
      <c r="CY105" s="175"/>
      <c r="CZ105" s="175"/>
      <c r="DA105" s="175"/>
      <c r="DB105" s="175"/>
      <c r="DC105" s="175"/>
      <c r="DD105" s="175"/>
      <c r="DE105" s="175"/>
      <c r="DF105" s="175"/>
      <c r="DG105" s="175"/>
      <c r="DH105" s="175"/>
      <c r="DI105" s="175"/>
      <c r="DJ105" s="175"/>
      <c r="DK105" s="175"/>
      <c r="DL105" s="175"/>
      <c r="DM105" s="175"/>
    </row>
    <row r="106" spans="2:117" s="13" customFormat="1" ht="15.75" customHeight="1">
      <c r="B106" s="417"/>
      <c r="C106" s="137" t="s">
        <v>1670</v>
      </c>
      <c r="D106" s="138">
        <f t="shared" si="6"/>
        <v>95</v>
      </c>
      <c r="E106" s="138">
        <f t="shared" si="7"/>
        <v>92</v>
      </c>
      <c r="F106" s="138">
        <v>4</v>
      </c>
      <c r="G106" s="17" t="s">
        <v>1693</v>
      </c>
      <c r="H106" s="145"/>
      <c r="I106" s="125" t="s">
        <v>1709</v>
      </c>
      <c r="J106" s="19" t="s">
        <v>1674</v>
      </c>
      <c r="K106" s="20"/>
      <c r="L106" s="20"/>
      <c r="M106" s="17" t="s">
        <v>1710</v>
      </c>
      <c r="N106" s="17"/>
      <c r="O106" s="18" t="s">
        <v>1711</v>
      </c>
      <c r="P106" s="145"/>
      <c r="Q106" s="357"/>
      <c r="R106" s="373" t="s">
        <v>1697</v>
      </c>
      <c r="S106" s="151" t="s">
        <v>1712</v>
      </c>
      <c r="T106" s="212" t="s">
        <v>1689</v>
      </c>
      <c r="U106" s="335"/>
      <c r="V106" s="170"/>
      <c r="W106" s="170"/>
      <c r="X106" s="170"/>
      <c r="Y106" s="170"/>
      <c r="Z106" s="170"/>
      <c r="AA106" s="170"/>
      <c r="AB106" s="170"/>
      <c r="AC106" s="170"/>
      <c r="AD106" s="170"/>
      <c r="AE106" s="170"/>
      <c r="AF106" s="170"/>
      <c r="AG106" s="170"/>
      <c r="AH106" s="170"/>
      <c r="AI106" s="170"/>
      <c r="AJ106" s="170"/>
      <c r="AK106" s="170"/>
      <c r="AL106" s="170"/>
      <c r="AM106" s="170"/>
      <c r="AN106" s="170"/>
      <c r="AO106" s="170"/>
      <c r="AP106" s="170"/>
      <c r="AQ106" s="170"/>
      <c r="AR106" s="170"/>
      <c r="AS106" s="177"/>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c r="BR106" s="170"/>
      <c r="BS106" s="170"/>
      <c r="BT106" s="170"/>
      <c r="BU106" s="170"/>
      <c r="BV106" s="170"/>
      <c r="BW106" s="170"/>
      <c r="BX106" s="170"/>
      <c r="BY106" s="170"/>
      <c r="BZ106" s="170"/>
      <c r="CA106" s="170"/>
      <c r="CB106" s="170"/>
      <c r="CC106" s="170"/>
      <c r="CD106" s="170"/>
      <c r="CE106" s="170"/>
      <c r="CF106" s="170"/>
      <c r="CG106" s="170"/>
      <c r="CH106" s="170"/>
      <c r="CI106" s="170"/>
      <c r="CJ106" s="170"/>
      <c r="CK106" s="170"/>
      <c r="CL106" s="170"/>
      <c r="CM106" s="170"/>
      <c r="CN106" s="170"/>
      <c r="CO106" s="170"/>
      <c r="CP106" s="175"/>
      <c r="CQ106" s="175"/>
      <c r="CR106" s="175"/>
      <c r="CS106" s="175"/>
      <c r="CT106" s="175"/>
      <c r="CU106" s="175"/>
      <c r="CV106" s="175"/>
      <c r="CW106" s="175"/>
      <c r="CX106" s="175"/>
      <c r="CY106" s="175"/>
      <c r="CZ106" s="175"/>
      <c r="DA106" s="175"/>
      <c r="DB106" s="175"/>
      <c r="DC106" s="175"/>
      <c r="DD106" s="175"/>
      <c r="DE106" s="175"/>
      <c r="DF106" s="175"/>
      <c r="DG106" s="175"/>
      <c r="DH106" s="175"/>
      <c r="DI106" s="175"/>
      <c r="DJ106" s="175"/>
      <c r="DK106" s="175"/>
      <c r="DL106" s="175"/>
      <c r="DM106" s="175"/>
    </row>
    <row r="107" spans="2:117" s="13" customFormat="1" ht="15.75" customHeight="1">
      <c r="B107" s="417"/>
      <c r="C107" s="137" t="s">
        <v>1670</v>
      </c>
      <c r="D107" s="138">
        <f t="shared" si="6"/>
        <v>111</v>
      </c>
      <c r="E107" s="138">
        <f t="shared" si="7"/>
        <v>96</v>
      </c>
      <c r="F107" s="138">
        <v>16</v>
      </c>
      <c r="G107" s="96" t="s">
        <v>1693</v>
      </c>
      <c r="H107" s="97"/>
      <c r="I107" s="344" t="s">
        <v>1713</v>
      </c>
      <c r="J107" s="98" t="s">
        <v>1674</v>
      </c>
      <c r="K107" s="99"/>
      <c r="L107" s="99"/>
      <c r="M107" s="96" t="s">
        <v>1714</v>
      </c>
      <c r="N107" s="96"/>
      <c r="O107" s="97" t="s">
        <v>1715</v>
      </c>
      <c r="P107" s="97"/>
      <c r="Q107" s="358"/>
      <c r="R107" s="373" t="s">
        <v>1697</v>
      </c>
      <c r="S107" s="345" t="s">
        <v>1716</v>
      </c>
      <c r="T107" s="212" t="s">
        <v>1689</v>
      </c>
      <c r="U107" s="335"/>
      <c r="V107" s="170" t="str">
        <f>nirvana1_phantom_1P02G!E8</f>
        <v>16'h1947</v>
      </c>
      <c r="W107" s="170" t="str">
        <f>nirvana1_phantom_1P02G!F8</f>
        <v>16'h1947</v>
      </c>
      <c r="X107" s="170" t="str">
        <f>nirvana1_phantom_1P02G!G8</f>
        <v>16'h1947</v>
      </c>
      <c r="Y107" s="170" t="str">
        <f>nirvana1_phantom_1P02G!I8</f>
        <v>16'h1946</v>
      </c>
      <c r="Z107" s="170" t="str">
        <f>nirvana1_phantom_1P02G!J8</f>
        <v>16'h1946</v>
      </c>
      <c r="AA107" s="170" t="str">
        <f>nirvana1_phantom_1P02G!K8</f>
        <v>16'h1946</v>
      </c>
      <c r="AB107" s="170" t="str">
        <f>nirvana1_phantom_1P02G!M8</f>
        <v>16'h1547</v>
      </c>
      <c r="AC107" s="170" t="str">
        <f>nirvana1_phantom_1P02G!N8</f>
        <v>16'h1547</v>
      </c>
      <c r="AD107" s="170" t="str">
        <f>nirvana1_phantom_1P02G!O8</f>
        <v>16'h1547</v>
      </c>
      <c r="AE107" s="170" t="str">
        <f>nirvana1_phantom_1P02G!Q8</f>
        <v>16'h1546</v>
      </c>
      <c r="AF107" s="170" t="str">
        <f>nirvana1_phantom_1P02G!R8</f>
        <v>16'h1546</v>
      </c>
      <c r="AG107" s="170" t="str">
        <f>nirvana1_phantom_1P02G!S8</f>
        <v>16'h1546</v>
      </c>
      <c r="AH107" s="170" t="str">
        <f>nirvana1_phantom_1P02G!T8</f>
        <v>16'h1546</v>
      </c>
      <c r="AI107" s="170" t="str">
        <f>nirvana1_phantom_1P02G!U8</f>
        <v>16'h1527</v>
      </c>
      <c r="AJ107" s="170" t="str">
        <f>nirvana1_phantom_1P02G!V8</f>
        <v>16'h1527</v>
      </c>
      <c r="AK107" s="170" t="str">
        <f>nirvana1_phantom_1P02G!X8</f>
        <v>16'h1526</v>
      </c>
      <c r="AL107" s="170" t="str">
        <f>nirvana1_phantom_1P02G!Y8</f>
        <v>16'h1526</v>
      </c>
      <c r="AM107" s="170" t="str">
        <f>nirvana1_phantom_1P02G!AA8</f>
        <v>16'h1556</v>
      </c>
      <c r="AN107" s="170" t="str">
        <f>nirvana1_phantom_1P02G!AB8</f>
        <v>16'h1247</v>
      </c>
      <c r="AO107" s="170" t="str">
        <f>nirvana1_phantom_1P02G!AC8</f>
        <v>16'h1247</v>
      </c>
      <c r="AP107" s="170" t="str">
        <f>nirvana1_phantom_1P02G!AD8</f>
        <v>16'h1247</v>
      </c>
      <c r="AQ107" s="170" t="str">
        <f>nirvana1_phantom_1P02G!AE8</f>
        <v>16'h1247</v>
      </c>
      <c r="AR107" s="170" t="str">
        <f>nirvana1_phantom_1P02G!AG8</f>
        <v>16'h1537</v>
      </c>
      <c r="AS107" s="170" t="str">
        <f>nirvana1_phantom_1P02G!AH8</f>
        <v>16'h1537</v>
      </c>
      <c r="AT107" s="175" t="str">
        <f>nirvana1_phantom_1P02G!AI8</f>
        <v>16'h1537</v>
      </c>
      <c r="AU107" s="175" t="str">
        <f>nirvana1_phantom_1P02G!AJ8</f>
        <v>16'h1537</v>
      </c>
      <c r="AV107" s="175" t="str">
        <f>nirvana1_phantom_1P02G!AK8</f>
        <v>16'h1536</v>
      </c>
      <c r="AW107" s="175" t="str">
        <f>nirvana1_phantom_1P02G!AL8</f>
        <v>16'h1536</v>
      </c>
      <c r="AX107" s="175" t="str">
        <f>nirvana1_phantom_1P02G!AM8</f>
        <v>16'h1536</v>
      </c>
      <c r="AY107" s="175" t="str">
        <f>nirvana1_phantom_1P02G!AN8</f>
        <v>16'h1536</v>
      </c>
      <c r="AZ107" s="175">
        <f>nirvana1_phantom_1P02G!AO8</f>
        <v>0</v>
      </c>
      <c r="BA107" s="175">
        <f>nirvana1_phantom_1P02G!AP8</f>
        <v>0</v>
      </c>
      <c r="BB107" s="175">
        <f>nirvana1_phantom_1P02G!AQ8</f>
        <v>0</v>
      </c>
      <c r="BC107" s="175">
        <f>nirvana1_phantom_1P02G!AR8</f>
        <v>0</v>
      </c>
      <c r="BD107" s="175">
        <f>nirvana1_phantom_1P02G!AS8</f>
        <v>0</v>
      </c>
      <c r="BE107" s="175">
        <f>nirvana1_phantom_1P02G!AT8</f>
        <v>0</v>
      </c>
      <c r="BF107" s="175">
        <f>nirvana1_phantom_1P02G!AU8</f>
        <v>0</v>
      </c>
      <c r="BG107" s="175">
        <f>nirvana1_phantom_1P02G!AV8</f>
        <v>0</v>
      </c>
      <c r="BH107" s="175">
        <f>nirvana1_phantom_1P02G!AW8</f>
        <v>0</v>
      </c>
      <c r="BI107" s="175">
        <f>nirvana1_phantom_1P02G!AX8</f>
        <v>0</v>
      </c>
      <c r="BJ107" s="175">
        <f>nirvana1_phantom_1P02G!AY8</f>
        <v>0</v>
      </c>
      <c r="BK107" s="175">
        <f>nirvana1_phantom_1P02G!AZ8</f>
        <v>0</v>
      </c>
      <c r="BL107" s="175">
        <f>nirvana1_phantom_1P02G!BA8</f>
        <v>0</v>
      </c>
      <c r="BM107" s="175">
        <f>nirvana1_phantom_1P02G!BB8</f>
        <v>0</v>
      </c>
      <c r="BN107" s="175">
        <f>nirvana1_phantom_1P02G!BC8</f>
        <v>0</v>
      </c>
      <c r="BO107" s="175">
        <f>nirvana1_phantom_1P02G!BD8</f>
        <v>0</v>
      </c>
      <c r="BP107" s="175">
        <f>nirvana1_phantom_1P02G!BE8</f>
        <v>0</v>
      </c>
      <c r="BQ107" s="175">
        <f>nirvana1_phantom_1P02G!BF8</f>
        <v>0</v>
      </c>
      <c r="BR107" s="170">
        <f>nirvana1_phantom_1P02G!E25</f>
        <v>0</v>
      </c>
      <c r="BS107" s="170">
        <f>nirvana1_phantom_1P02G!F25</f>
        <v>0</v>
      </c>
      <c r="BT107" s="170">
        <f>nirvana1_phantom_1P02G!G25</f>
        <v>0</v>
      </c>
      <c r="BU107" s="170">
        <f>nirvana1_phantom_1P02G!I25</f>
        <v>0</v>
      </c>
      <c r="BV107" s="170">
        <f>nirvana1_phantom_1P02G!J25</f>
        <v>0</v>
      </c>
      <c r="BW107" s="170">
        <f>nirvana1_phantom_1P02G!K25</f>
        <v>0</v>
      </c>
      <c r="BX107" s="170">
        <f>nirvana1_phantom_1P02G!M25</f>
        <v>0</v>
      </c>
      <c r="BY107" s="170">
        <f>nirvana1_phantom_1P02G!N25</f>
        <v>0</v>
      </c>
      <c r="BZ107" s="170">
        <f>nirvana1_phantom_1P02G!O25</f>
        <v>0</v>
      </c>
      <c r="CA107" s="170">
        <f>nirvana1_phantom_1P02G!Q25</f>
        <v>0</v>
      </c>
      <c r="CB107" s="170">
        <f>nirvana1_phantom_1P02G!R25</f>
        <v>0</v>
      </c>
      <c r="CC107" s="170">
        <f>nirvana1_phantom_1P02G!S25</f>
        <v>0</v>
      </c>
      <c r="CD107" s="170">
        <f>nirvana1_phantom_1P02G!T25</f>
        <v>0</v>
      </c>
      <c r="CE107" s="170">
        <f>nirvana1_phantom_1P02G!U25</f>
        <v>0</v>
      </c>
      <c r="CF107" s="170">
        <f>nirvana1_phantom_1P02G!V25</f>
        <v>0</v>
      </c>
      <c r="CG107" s="170">
        <f>nirvana1_phantom_1P02G!X25</f>
        <v>0</v>
      </c>
      <c r="CH107" s="170">
        <f>nirvana1_phantom_1P02G!Y25</f>
        <v>0</v>
      </c>
      <c r="CI107" s="170">
        <f>nirvana1_phantom_1P02G!AA25</f>
        <v>0</v>
      </c>
      <c r="CJ107" s="170">
        <f>nirvana1_phantom_1P02G!AB25</f>
        <v>0</v>
      </c>
      <c r="CK107" s="170">
        <f>nirvana1_phantom_1P02G!AC25</f>
        <v>0</v>
      </c>
      <c r="CL107" s="170">
        <f>nirvana1_phantom_1P02G!AD25</f>
        <v>0</v>
      </c>
      <c r="CM107" s="170">
        <f>nirvana1_phantom_1P02G!AE25</f>
        <v>0</v>
      </c>
      <c r="CN107" s="170">
        <f>nirvana1_phantom_1P02G!AG25</f>
        <v>0</v>
      </c>
      <c r="CO107" s="170">
        <f>nirvana1_phantom_1P02G!AH25</f>
        <v>0</v>
      </c>
      <c r="CP107" s="175">
        <f>nirvana1_phantom_1P02G!AI25</f>
        <v>0</v>
      </c>
      <c r="CQ107" s="175">
        <f>nirvana1_phantom_1P02G!AJ25</f>
        <v>0</v>
      </c>
      <c r="CR107" s="175">
        <f>nirvana1_phantom_1P02G!AK25</f>
        <v>0</v>
      </c>
      <c r="CS107" s="175">
        <f>nirvana1_phantom_1P02G!AL25</f>
        <v>0</v>
      </c>
      <c r="CT107" s="175">
        <f>nirvana1_phantom_1P02G!AM25</f>
        <v>0</v>
      </c>
      <c r="CU107" s="175">
        <f>nirvana1_phantom_1P02G!AN25</f>
        <v>0</v>
      </c>
      <c r="CV107" s="175">
        <f>nirvana1_phantom_1P02G!AO25</f>
        <v>0</v>
      </c>
      <c r="CW107" s="175">
        <f>nirvana1_phantom_1P02G!AP25</f>
        <v>0</v>
      </c>
      <c r="CX107" s="175">
        <f>nirvana1_phantom_1P02G!AQ25</f>
        <v>0</v>
      </c>
      <c r="CY107" s="175">
        <f>nirvana1_phantom_1P02G!AR25</f>
        <v>0</v>
      </c>
      <c r="CZ107" s="175">
        <f>nirvana1_phantom_1P02G!AS25</f>
        <v>0</v>
      </c>
      <c r="DA107" s="175">
        <f>nirvana1_phantom_1P02G!AT25</f>
        <v>0</v>
      </c>
      <c r="DB107" s="175">
        <f>nirvana1_phantom_1P02G!AU25</f>
        <v>0</v>
      </c>
      <c r="DC107" s="175">
        <f>nirvana1_phantom_1P02G!AV25</f>
        <v>0</v>
      </c>
      <c r="DD107" s="175">
        <f>nirvana1_phantom_1P02G!AW25</f>
        <v>0</v>
      </c>
      <c r="DE107" s="175">
        <f>nirvana1_phantom_1P02G!AX25</f>
        <v>0</v>
      </c>
      <c r="DF107" s="175">
        <f>nirvana1_phantom_1P02G!AY25</f>
        <v>0</v>
      </c>
      <c r="DG107" s="175">
        <f>nirvana1_phantom_1P02G!AZ25</f>
        <v>0</v>
      </c>
      <c r="DH107" s="175">
        <f>nirvana1_phantom_1P02G!BA25</f>
        <v>0</v>
      </c>
      <c r="DI107" s="175">
        <f>nirvana1_phantom_1P02G!BB25</f>
        <v>0</v>
      </c>
      <c r="DJ107" s="175">
        <f>nirvana1_phantom_1P02G!BC25</f>
        <v>0</v>
      </c>
      <c r="DK107" s="175">
        <f>nirvana1_phantom_1P02G!BD25</f>
        <v>0</v>
      </c>
      <c r="DL107" s="175">
        <f>nirvana1_phantom_1P02G!BE25</f>
        <v>0</v>
      </c>
      <c r="DM107" s="175">
        <f>nirvana1_phantom_1P02G!BF25</f>
        <v>0</v>
      </c>
    </row>
    <row r="108" spans="2:117" s="13" customFormat="1" ht="15.75" customHeight="1">
      <c r="B108" s="417"/>
      <c r="C108" s="137" t="s">
        <v>1670</v>
      </c>
      <c r="D108" s="138">
        <f t="shared" si="6"/>
        <v>112</v>
      </c>
      <c r="E108" s="138">
        <f t="shared" si="7"/>
        <v>112</v>
      </c>
      <c r="F108" s="138">
        <v>1</v>
      </c>
      <c r="G108" s="96" t="s">
        <v>1693</v>
      </c>
      <c r="H108" s="346"/>
      <c r="I108" s="344" t="s">
        <v>1717</v>
      </c>
      <c r="J108" s="98" t="s">
        <v>1674</v>
      </c>
      <c r="K108" s="99"/>
      <c r="L108" s="99"/>
      <c r="M108" s="96" t="s">
        <v>1718</v>
      </c>
      <c r="N108" s="96"/>
      <c r="O108" s="97" t="s">
        <v>1719</v>
      </c>
      <c r="P108" s="97"/>
      <c r="Q108" s="358"/>
      <c r="R108" s="373" t="s">
        <v>1697</v>
      </c>
      <c r="S108" s="345"/>
      <c r="T108" s="212" t="s">
        <v>1689</v>
      </c>
      <c r="U108" s="335"/>
      <c r="V108" s="170" t="str">
        <f>nirvana1_phantom_1P02G!E9</f>
        <v>1'h1</v>
      </c>
      <c r="W108" s="170" t="str">
        <f>nirvana1_phantom_1P02G!F9</f>
        <v>1'h1</v>
      </c>
      <c r="X108" s="170" t="str">
        <f>nirvana1_phantom_1P02G!G9</f>
        <v>1'h1</v>
      </c>
      <c r="Y108" s="170" t="str">
        <f>nirvana1_phantom_1P02G!I9</f>
        <v>1'h1</v>
      </c>
      <c r="Z108" s="170" t="str">
        <f>nirvana1_phantom_1P02G!J9</f>
        <v>1'h1</v>
      </c>
      <c r="AA108" s="170" t="str">
        <f>nirvana1_phantom_1P02G!K9</f>
        <v>1'h1</v>
      </c>
      <c r="AB108" s="170" t="str">
        <f>nirvana1_phantom_1P02G!M9</f>
        <v>1'h1</v>
      </c>
      <c r="AC108" s="170" t="str">
        <f>nirvana1_phantom_1P02G!N9</f>
        <v>1'h1</v>
      </c>
      <c r="AD108" s="170" t="str">
        <f>nirvana1_phantom_1P02G!O9</f>
        <v>1'h1</v>
      </c>
      <c r="AE108" s="170" t="str">
        <f>nirvana1_phantom_1P02G!Q9</f>
        <v>1'h1</v>
      </c>
      <c r="AF108" s="170" t="str">
        <f>nirvana1_phantom_1P02G!R9</f>
        <v>1'h1</v>
      </c>
      <c r="AG108" s="170" t="str">
        <f>nirvana1_phantom_1P02G!S9</f>
        <v>1'h1</v>
      </c>
      <c r="AH108" s="170" t="str">
        <f>nirvana1_phantom_1P02G!T9</f>
        <v>1'h1</v>
      </c>
      <c r="AI108" s="170" t="str">
        <f>nirvana1_phantom_1P02G!U9</f>
        <v>1'h1</v>
      </c>
      <c r="AJ108" s="170" t="str">
        <f>nirvana1_phantom_1P02G!V9</f>
        <v>1'h1</v>
      </c>
      <c r="AK108" s="170" t="str">
        <f>nirvana1_phantom_1P02G!X9</f>
        <v>1'h1</v>
      </c>
      <c r="AL108" s="170" t="str">
        <f>nirvana1_phantom_1P02G!Y9</f>
        <v>1'h1</v>
      </c>
      <c r="AM108" s="170" t="str">
        <f>nirvana1_phantom_1P02G!AA9</f>
        <v>1'h1</v>
      </c>
      <c r="AN108" s="170" t="str">
        <f>nirvana1_phantom_1P02G!AB9</f>
        <v>1'h1</v>
      </c>
      <c r="AO108" s="170" t="str">
        <f>nirvana1_phantom_1P02G!AC9</f>
        <v>1'h1</v>
      </c>
      <c r="AP108" s="170" t="str">
        <f>nirvana1_phantom_1P02G!AD9</f>
        <v>1'h1</v>
      </c>
      <c r="AQ108" s="170" t="str">
        <f>nirvana1_phantom_1P02G!AE9</f>
        <v>1'h1</v>
      </c>
      <c r="AR108" s="170" t="str">
        <f>nirvana1_phantom_1P02G!AG9</f>
        <v>1'h1</v>
      </c>
      <c r="AS108" s="170" t="str">
        <f>nirvana1_phantom_1P02G!AH9</f>
        <v>1'h1</v>
      </c>
      <c r="AT108" s="175" t="str">
        <f>nirvana1_phantom_1P02G!AI9</f>
        <v>1'h1</v>
      </c>
      <c r="AU108" s="175" t="str">
        <f>nirvana1_phantom_1P02G!AJ9</f>
        <v>1'h1</v>
      </c>
      <c r="AV108" s="175" t="str">
        <f>nirvana1_phantom_1P02G!AK9</f>
        <v>1'h1</v>
      </c>
      <c r="AW108" s="175" t="str">
        <f>nirvana1_phantom_1P02G!AL9</f>
        <v>1'h1</v>
      </c>
      <c r="AX108" s="175" t="str">
        <f>nirvana1_phantom_1P02G!AM9</f>
        <v>1'h1</v>
      </c>
      <c r="AY108" s="175" t="str">
        <f>nirvana1_phantom_1P02G!AN9</f>
        <v>1'h1</v>
      </c>
      <c r="AZ108" s="175">
        <f>nirvana1_phantom_1P02G!AO9</f>
        <v>0</v>
      </c>
      <c r="BA108" s="175">
        <f>nirvana1_phantom_1P02G!AP9</f>
        <v>0</v>
      </c>
      <c r="BB108" s="175">
        <f>nirvana1_phantom_1P02G!AQ9</f>
        <v>0</v>
      </c>
      <c r="BC108" s="175">
        <f>nirvana1_phantom_1P02G!AR9</f>
        <v>0</v>
      </c>
      <c r="BD108" s="175">
        <f>nirvana1_phantom_1P02G!AS9</f>
        <v>0</v>
      </c>
      <c r="BE108" s="175">
        <f>nirvana1_phantom_1P02G!AT9</f>
        <v>0</v>
      </c>
      <c r="BF108" s="175">
        <f>nirvana1_phantom_1P02G!AU9</f>
        <v>0</v>
      </c>
      <c r="BG108" s="175">
        <f>nirvana1_phantom_1P02G!AV9</f>
        <v>0</v>
      </c>
      <c r="BH108" s="175">
        <f>nirvana1_phantom_1P02G!AW9</f>
        <v>0</v>
      </c>
      <c r="BI108" s="175">
        <f>nirvana1_phantom_1P02G!AX9</f>
        <v>0</v>
      </c>
      <c r="BJ108" s="175">
        <f>nirvana1_phantom_1P02G!AY9</f>
        <v>0</v>
      </c>
      <c r="BK108" s="175">
        <f>nirvana1_phantom_1P02G!AZ9</f>
        <v>0</v>
      </c>
      <c r="BL108" s="175">
        <f>nirvana1_phantom_1P02G!BA9</f>
        <v>0</v>
      </c>
      <c r="BM108" s="175">
        <f>nirvana1_phantom_1P02G!BB9</f>
        <v>0</v>
      </c>
      <c r="BN108" s="175">
        <f>nirvana1_phantom_1P02G!BC9</f>
        <v>0</v>
      </c>
      <c r="BO108" s="175">
        <f>nirvana1_phantom_1P02G!BD9</f>
        <v>0</v>
      </c>
      <c r="BP108" s="175">
        <f>nirvana1_phantom_1P02G!BE9</f>
        <v>0</v>
      </c>
      <c r="BQ108" s="175">
        <f>nirvana1_phantom_1P02G!BF9</f>
        <v>0</v>
      </c>
      <c r="BR108" s="170">
        <f>nirvana1_phantom_1P02G!E26</f>
        <v>0</v>
      </c>
      <c r="BS108" s="170">
        <f>nirvana1_phantom_1P02G!F26</f>
        <v>0</v>
      </c>
      <c r="BT108" s="170">
        <f>nirvana1_phantom_1P02G!G26</f>
        <v>0</v>
      </c>
      <c r="BU108" s="170">
        <f>nirvana1_phantom_1P02G!I26</f>
        <v>0</v>
      </c>
      <c r="BV108" s="170">
        <f>nirvana1_phantom_1P02G!J26</f>
        <v>0</v>
      </c>
      <c r="BW108" s="170">
        <f>nirvana1_phantom_1P02G!K26</f>
        <v>0</v>
      </c>
      <c r="BX108" s="170">
        <f>nirvana1_phantom_1P02G!M26</f>
        <v>0</v>
      </c>
      <c r="BY108" s="170">
        <f>nirvana1_phantom_1P02G!N26</f>
        <v>0</v>
      </c>
      <c r="BZ108" s="170">
        <f>nirvana1_phantom_1P02G!O26</f>
        <v>0</v>
      </c>
      <c r="CA108" s="170">
        <f>nirvana1_phantom_1P02G!Q26</f>
        <v>0</v>
      </c>
      <c r="CB108" s="170">
        <f>nirvana1_phantom_1P02G!R26</f>
        <v>0</v>
      </c>
      <c r="CC108" s="170">
        <f>nirvana1_phantom_1P02G!S26</f>
        <v>0</v>
      </c>
      <c r="CD108" s="170">
        <f>nirvana1_phantom_1P02G!T26</f>
        <v>0</v>
      </c>
      <c r="CE108" s="170">
        <f>nirvana1_phantom_1P02G!U26</f>
        <v>0</v>
      </c>
      <c r="CF108" s="170">
        <f>nirvana1_phantom_1P02G!V26</f>
        <v>0</v>
      </c>
      <c r="CG108" s="170">
        <f>nirvana1_phantom_1P02G!X26</f>
        <v>0</v>
      </c>
      <c r="CH108" s="170">
        <f>nirvana1_phantom_1P02G!Y26</f>
        <v>0</v>
      </c>
      <c r="CI108" s="170">
        <f>nirvana1_phantom_1P02G!AA26</f>
        <v>0</v>
      </c>
      <c r="CJ108" s="170">
        <f>nirvana1_phantom_1P02G!AB26</f>
        <v>0</v>
      </c>
      <c r="CK108" s="170">
        <f>nirvana1_phantom_1P02G!AC26</f>
        <v>0</v>
      </c>
      <c r="CL108" s="170">
        <f>nirvana1_phantom_1P02G!AD26</f>
        <v>0</v>
      </c>
      <c r="CM108" s="170">
        <f>nirvana1_phantom_1P02G!AE26</f>
        <v>0</v>
      </c>
      <c r="CN108" s="170">
        <f>nirvana1_phantom_1P02G!AG26</f>
        <v>0</v>
      </c>
      <c r="CO108" s="170">
        <f>nirvana1_phantom_1P02G!AH26</f>
        <v>0</v>
      </c>
      <c r="CP108" s="175">
        <f>nirvana1_phantom_1P02G!AI26</f>
        <v>0</v>
      </c>
      <c r="CQ108" s="175">
        <f>nirvana1_phantom_1P02G!AJ26</f>
        <v>0</v>
      </c>
      <c r="CR108" s="175">
        <f>nirvana1_phantom_1P02G!AK26</f>
        <v>0</v>
      </c>
      <c r="CS108" s="175">
        <f>nirvana1_phantom_1P02G!AL26</f>
        <v>0</v>
      </c>
      <c r="CT108" s="175">
        <f>nirvana1_phantom_1P02G!AM26</f>
        <v>0</v>
      </c>
      <c r="CU108" s="175">
        <f>nirvana1_phantom_1P02G!AN26</f>
        <v>0</v>
      </c>
      <c r="CV108" s="175">
        <f>nirvana1_phantom_1P02G!AO26</f>
        <v>0</v>
      </c>
      <c r="CW108" s="175">
        <f>nirvana1_phantom_1P02G!AP26</f>
        <v>0</v>
      </c>
      <c r="CX108" s="175">
        <f>nirvana1_phantom_1P02G!AQ26</f>
        <v>0</v>
      </c>
      <c r="CY108" s="175">
        <f>nirvana1_phantom_1P02G!AR26</f>
        <v>0</v>
      </c>
      <c r="CZ108" s="175">
        <f>nirvana1_phantom_1P02G!AS26</f>
        <v>0</v>
      </c>
      <c r="DA108" s="175">
        <f>nirvana1_phantom_1P02G!AT26</f>
        <v>0</v>
      </c>
      <c r="DB108" s="175">
        <f>nirvana1_phantom_1P02G!AU26</f>
        <v>0</v>
      </c>
      <c r="DC108" s="175">
        <f>nirvana1_phantom_1P02G!AV26</f>
        <v>0</v>
      </c>
      <c r="DD108" s="175">
        <f>nirvana1_phantom_1P02G!AW26</f>
        <v>0</v>
      </c>
      <c r="DE108" s="175">
        <f>nirvana1_phantom_1P02G!AX26</f>
        <v>0</v>
      </c>
      <c r="DF108" s="175">
        <f>nirvana1_phantom_1P02G!AY26</f>
        <v>0</v>
      </c>
      <c r="DG108" s="175">
        <f>nirvana1_phantom_1P02G!AZ26</f>
        <v>0</v>
      </c>
      <c r="DH108" s="175">
        <f>nirvana1_phantom_1P02G!BA26</f>
        <v>0</v>
      </c>
      <c r="DI108" s="175">
        <f>nirvana1_phantom_1P02G!BB26</f>
        <v>0</v>
      </c>
      <c r="DJ108" s="175">
        <f>nirvana1_phantom_1P02G!BC26</f>
        <v>0</v>
      </c>
      <c r="DK108" s="175">
        <f>nirvana1_phantom_1P02G!BD26</f>
        <v>0</v>
      </c>
      <c r="DL108" s="175">
        <f>nirvana1_phantom_1P02G!BE26</f>
        <v>0</v>
      </c>
      <c r="DM108" s="175">
        <f>nirvana1_phantom_1P02G!BF26</f>
        <v>0</v>
      </c>
    </row>
    <row r="109" spans="2:117" s="13" customFormat="1" ht="34.5" customHeight="1">
      <c r="B109" s="417"/>
      <c r="C109" s="137" t="s">
        <v>1670</v>
      </c>
      <c r="D109" s="138">
        <f t="shared" si="6"/>
        <v>113</v>
      </c>
      <c r="E109" s="138">
        <f t="shared" si="7"/>
        <v>113</v>
      </c>
      <c r="F109" s="138">
        <v>1</v>
      </c>
      <c r="G109" s="96" t="s">
        <v>1693</v>
      </c>
      <c r="H109" s="346"/>
      <c r="I109" s="344" t="s">
        <v>1720</v>
      </c>
      <c r="J109" s="98" t="s">
        <v>1674</v>
      </c>
      <c r="K109" s="99"/>
      <c r="L109" s="99"/>
      <c r="M109" s="96" t="s">
        <v>1721</v>
      </c>
      <c r="N109" s="96"/>
      <c r="O109" s="97" t="s">
        <v>1719</v>
      </c>
      <c r="P109" s="97" t="s">
        <v>1682</v>
      </c>
      <c r="Q109" s="358"/>
      <c r="R109" s="373" t="s">
        <v>1697</v>
      </c>
      <c r="S109" s="345" t="s">
        <v>1723</v>
      </c>
      <c r="T109" s="212" t="s">
        <v>1689</v>
      </c>
      <c r="U109" s="335"/>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7"/>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c r="BR109" s="170"/>
      <c r="BS109" s="170"/>
      <c r="BT109" s="170"/>
      <c r="BU109" s="170"/>
      <c r="BV109" s="170"/>
      <c r="BW109" s="170"/>
      <c r="BX109" s="170"/>
      <c r="BY109" s="170"/>
      <c r="BZ109" s="170"/>
      <c r="CA109" s="170"/>
      <c r="CB109" s="170"/>
      <c r="CC109" s="170"/>
      <c r="CD109" s="170"/>
      <c r="CE109" s="170"/>
      <c r="CF109" s="170"/>
      <c r="CG109" s="170"/>
      <c r="CH109" s="170"/>
      <c r="CI109" s="170"/>
      <c r="CJ109" s="170"/>
      <c r="CK109" s="170"/>
      <c r="CL109" s="170"/>
      <c r="CM109" s="170"/>
      <c r="CN109" s="170"/>
      <c r="CO109" s="170"/>
      <c r="CP109" s="175"/>
      <c r="CQ109" s="175"/>
      <c r="CR109" s="175"/>
      <c r="CS109" s="175"/>
      <c r="CT109" s="175"/>
      <c r="CU109" s="175"/>
      <c r="CV109" s="175"/>
      <c r="CW109" s="175"/>
      <c r="CX109" s="175"/>
      <c r="CY109" s="175"/>
      <c r="CZ109" s="175"/>
      <c r="DA109" s="175"/>
      <c r="DB109" s="175"/>
      <c r="DC109" s="175"/>
      <c r="DD109" s="175"/>
      <c r="DE109" s="175"/>
      <c r="DF109" s="175"/>
      <c r="DG109" s="175"/>
      <c r="DH109" s="175"/>
      <c r="DI109" s="175"/>
      <c r="DJ109" s="175"/>
      <c r="DK109" s="175"/>
      <c r="DL109" s="175"/>
      <c r="DM109" s="175"/>
    </row>
    <row r="110" spans="2:117" s="13" customFormat="1">
      <c r="B110" s="417"/>
      <c r="C110" s="137" t="s">
        <v>1670</v>
      </c>
      <c r="D110" s="138">
        <f t="shared" si="6"/>
        <v>115</v>
      </c>
      <c r="E110" s="138">
        <f t="shared" si="7"/>
        <v>114</v>
      </c>
      <c r="F110" s="138">
        <v>2</v>
      </c>
      <c r="G110" s="96" t="s">
        <v>1693</v>
      </c>
      <c r="H110" s="346"/>
      <c r="I110" s="344" t="s">
        <v>1724</v>
      </c>
      <c r="J110" s="98" t="s">
        <v>1674</v>
      </c>
      <c r="K110" s="99"/>
      <c r="L110" s="99"/>
      <c r="M110" s="96" t="s">
        <v>245</v>
      </c>
      <c r="N110" s="96"/>
      <c r="O110" s="97" t="s">
        <v>1725</v>
      </c>
      <c r="P110" s="97" t="s">
        <v>1682</v>
      </c>
      <c r="Q110" s="358"/>
      <c r="R110" s="373" t="s">
        <v>1697</v>
      </c>
      <c r="S110" s="345"/>
      <c r="T110" s="212" t="s">
        <v>1689</v>
      </c>
      <c r="U110" s="335"/>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7"/>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c r="BR110" s="170"/>
      <c r="BS110" s="170"/>
      <c r="BT110" s="170"/>
      <c r="BU110" s="170"/>
      <c r="BV110" s="170"/>
      <c r="BW110" s="170"/>
      <c r="BX110" s="170"/>
      <c r="BY110" s="170"/>
      <c r="BZ110" s="170"/>
      <c r="CA110" s="170"/>
      <c r="CB110" s="170"/>
      <c r="CC110" s="170"/>
      <c r="CD110" s="170"/>
      <c r="CE110" s="170"/>
      <c r="CF110" s="170"/>
      <c r="CG110" s="170"/>
      <c r="CH110" s="170"/>
      <c r="CI110" s="170"/>
      <c r="CJ110" s="170"/>
      <c r="CK110" s="170"/>
      <c r="CL110" s="170"/>
      <c r="CM110" s="170"/>
      <c r="CN110" s="170"/>
      <c r="CO110" s="170"/>
      <c r="CP110" s="175"/>
      <c r="CQ110" s="175"/>
      <c r="CR110" s="175"/>
      <c r="CS110" s="175"/>
      <c r="CT110" s="175"/>
      <c r="CU110" s="175"/>
      <c r="CV110" s="175"/>
      <c r="CW110" s="175"/>
      <c r="CX110" s="175"/>
      <c r="CY110" s="175"/>
      <c r="CZ110" s="175"/>
      <c r="DA110" s="175"/>
      <c r="DB110" s="175"/>
      <c r="DC110" s="175"/>
      <c r="DD110" s="175"/>
      <c r="DE110" s="175"/>
      <c r="DF110" s="175"/>
      <c r="DG110" s="175"/>
      <c r="DH110" s="175"/>
      <c r="DI110" s="175"/>
      <c r="DJ110" s="175"/>
      <c r="DK110" s="175"/>
      <c r="DL110" s="175"/>
      <c r="DM110" s="175"/>
    </row>
    <row r="111" spans="2:117" s="13" customFormat="1" ht="15.75" customHeight="1">
      <c r="B111" s="417"/>
      <c r="C111" s="137" t="s">
        <v>1670</v>
      </c>
      <c r="D111" s="138">
        <f t="shared" si="6"/>
        <v>119</v>
      </c>
      <c r="E111" s="138">
        <f>D110+1</f>
        <v>116</v>
      </c>
      <c r="F111" s="138">
        <v>4</v>
      </c>
      <c r="G111" s="96" t="s">
        <v>1693</v>
      </c>
      <c r="H111" s="346"/>
      <c r="I111" s="344" t="s">
        <v>1726</v>
      </c>
      <c r="J111" s="98" t="s">
        <v>1674</v>
      </c>
      <c r="K111" s="99"/>
      <c r="L111" s="99"/>
      <c r="M111" s="96" t="s">
        <v>1727</v>
      </c>
      <c r="N111" s="96"/>
      <c r="O111" s="97" t="s">
        <v>1728</v>
      </c>
      <c r="P111" s="97"/>
      <c r="Q111" s="358"/>
      <c r="R111" s="373" t="s">
        <v>1697</v>
      </c>
      <c r="S111" s="345" t="s">
        <v>1729</v>
      </c>
      <c r="T111" s="212" t="s">
        <v>1689</v>
      </c>
      <c r="U111" s="335"/>
      <c r="V111" s="170" t="str">
        <f>nirvana1_phantom_1P02G!E10</f>
        <v>4'h2</v>
      </c>
      <c r="W111" s="170" t="str">
        <f>nirvana1_phantom_1P02G!F10</f>
        <v>4'h3</v>
      </c>
      <c r="X111" s="170" t="str">
        <f>nirvana1_phantom_1P02G!G10</f>
        <v>4'h0</v>
      </c>
      <c r="Y111" s="170" t="str">
        <f>nirvana1_phantom_1P02G!I10</f>
        <v>4'h2</v>
      </c>
      <c r="Z111" s="170" t="str">
        <f>nirvana1_phantom_1P02G!J10</f>
        <v>4'h3</v>
      </c>
      <c r="AA111" s="170" t="str">
        <f>nirvana1_phantom_1P02G!K10</f>
        <v>4'h0</v>
      </c>
      <c r="AB111" s="170" t="str">
        <f>nirvana1_phantom_1P02G!M10</f>
        <v>4'h2</v>
      </c>
      <c r="AC111" s="170" t="str">
        <f>nirvana1_phantom_1P02G!N10</f>
        <v>4'h3</v>
      </c>
      <c r="AD111" s="170" t="str">
        <f>nirvana1_phantom_1P02G!O10</f>
        <v>4'h0</v>
      </c>
      <c r="AE111" s="170" t="str">
        <f>nirvana1_phantom_1P02G!Q10</f>
        <v>4'h2</v>
      </c>
      <c r="AF111" s="170" t="str">
        <f>nirvana1_phantom_1P02G!R10</f>
        <v>4'h3</v>
      </c>
      <c r="AG111" s="170" t="str">
        <f>nirvana1_phantom_1P02G!S10</f>
        <v>4'h0</v>
      </c>
      <c r="AH111" s="170" t="str">
        <f>nirvana1_phantom_1P02G!T10</f>
        <v>4'h5</v>
      </c>
      <c r="AI111" s="170" t="str">
        <f>nirvana1_phantom_1P02G!U10</f>
        <v>4'h2</v>
      </c>
      <c r="AJ111" s="170" t="str">
        <f>nirvana1_phantom_1P02G!V10</f>
        <v>4'h0</v>
      </c>
      <c r="AK111" s="170" t="str">
        <f>nirvana1_phantom_1P02G!X10</f>
        <v>4'h2</v>
      </c>
      <c r="AL111" s="170" t="str">
        <f>nirvana1_phantom_1P02G!Y10</f>
        <v>4'h0</v>
      </c>
      <c r="AM111" s="170" t="str">
        <f>nirvana1_phantom_1P02G!AA10</f>
        <v>4'h2</v>
      </c>
      <c r="AN111" s="170" t="str">
        <f>nirvana1_phantom_1P02G!AB10</f>
        <v>4'h2</v>
      </c>
      <c r="AO111" s="170" t="str">
        <f>nirvana1_phantom_1P02G!AC10</f>
        <v>4'h0</v>
      </c>
      <c r="AP111" s="170" t="str">
        <f>nirvana1_phantom_1P02G!AD10</f>
        <v>4'h3</v>
      </c>
      <c r="AQ111" s="170" t="str">
        <f>nirvana1_phantom_1P02G!AE10</f>
        <v>4'h5</v>
      </c>
      <c r="AR111" s="170" t="str">
        <f>nirvana1_phantom_1P02G!AG10</f>
        <v>4'h2</v>
      </c>
      <c r="AS111" s="170" t="str">
        <f>nirvana1_phantom_1P02G!AH10</f>
        <v>4'h3</v>
      </c>
      <c r="AT111" s="175" t="str">
        <f>nirvana1_phantom_1P02G!AI10</f>
        <v>4'h0</v>
      </c>
      <c r="AU111" s="175" t="str">
        <f>nirvana1_phantom_1P02G!AJ10</f>
        <v>4'h5</v>
      </c>
      <c r="AV111" s="175" t="str">
        <f>nirvana1_phantom_1P02G!AK10</f>
        <v>4'h2</v>
      </c>
      <c r="AW111" s="175" t="str">
        <f>nirvana1_phantom_1P02G!AL10</f>
        <v>4'h3</v>
      </c>
      <c r="AX111" s="175" t="str">
        <f>nirvana1_phantom_1P02G!AM10</f>
        <v>4'h0</v>
      </c>
      <c r="AY111" s="175" t="str">
        <f>nirvana1_phantom_1P02G!AN10</f>
        <v>4'h5</v>
      </c>
      <c r="AZ111" s="175">
        <f>nirvana1_phantom_1P02G!AO10</f>
        <v>0</v>
      </c>
      <c r="BA111" s="175">
        <f>nirvana1_phantom_1P02G!AP10</f>
        <v>0</v>
      </c>
      <c r="BB111" s="175">
        <f>nirvana1_phantom_1P02G!AQ10</f>
        <v>0</v>
      </c>
      <c r="BC111" s="175">
        <f>nirvana1_phantom_1P02G!AR10</f>
        <v>0</v>
      </c>
      <c r="BD111" s="175">
        <f>nirvana1_phantom_1P02G!AS10</f>
        <v>0</v>
      </c>
      <c r="BE111" s="175">
        <f>nirvana1_phantom_1P02G!AT10</f>
        <v>0</v>
      </c>
      <c r="BF111" s="175">
        <f>nirvana1_phantom_1P02G!AU10</f>
        <v>0</v>
      </c>
      <c r="BG111" s="175">
        <f>nirvana1_phantom_1P02G!AV10</f>
        <v>0</v>
      </c>
      <c r="BH111" s="175">
        <f>nirvana1_phantom_1P02G!AW10</f>
        <v>0</v>
      </c>
      <c r="BI111" s="175">
        <f>nirvana1_phantom_1P02G!AX10</f>
        <v>0</v>
      </c>
      <c r="BJ111" s="175">
        <f>nirvana1_phantom_1P02G!AY10</f>
        <v>0</v>
      </c>
      <c r="BK111" s="175">
        <f>nirvana1_phantom_1P02G!AZ10</f>
        <v>0</v>
      </c>
      <c r="BL111" s="175">
        <f>nirvana1_phantom_1P02G!BA10</f>
        <v>0</v>
      </c>
      <c r="BM111" s="175">
        <f>nirvana1_phantom_1P02G!BB10</f>
        <v>0</v>
      </c>
      <c r="BN111" s="175">
        <f>nirvana1_phantom_1P02G!BC10</f>
        <v>0</v>
      </c>
      <c r="BO111" s="175">
        <f>nirvana1_phantom_1P02G!BD10</f>
        <v>0</v>
      </c>
      <c r="BP111" s="175">
        <f>nirvana1_phantom_1P02G!BE10</f>
        <v>0</v>
      </c>
      <c r="BQ111" s="175">
        <f>nirvana1_phantom_1P02G!BF10</f>
        <v>0</v>
      </c>
      <c r="BR111" s="170">
        <f>nirvana1_phantom_1P02G!E27</f>
        <v>0</v>
      </c>
      <c r="BS111" s="170">
        <f>nirvana1_phantom_1P02G!F27</f>
        <v>0</v>
      </c>
      <c r="BT111" s="170">
        <f>nirvana1_phantom_1P02G!G27</f>
        <v>0</v>
      </c>
      <c r="BU111" s="170">
        <f>nirvana1_phantom_1P02G!I27</f>
        <v>0</v>
      </c>
      <c r="BV111" s="170">
        <f>nirvana1_phantom_1P02G!J27</f>
        <v>0</v>
      </c>
      <c r="BW111" s="170">
        <f>nirvana1_phantom_1P02G!K27</f>
        <v>0</v>
      </c>
      <c r="BX111" s="170">
        <f>nirvana1_phantom_1P02G!M27</f>
        <v>0</v>
      </c>
      <c r="BY111" s="170">
        <f>nirvana1_phantom_1P02G!N27</f>
        <v>0</v>
      </c>
      <c r="BZ111" s="170">
        <f>nirvana1_phantom_1P02G!O27</f>
        <v>0</v>
      </c>
      <c r="CA111" s="170">
        <f>nirvana1_phantom_1P02G!Q27</f>
        <v>0</v>
      </c>
      <c r="CB111" s="170">
        <f>nirvana1_phantom_1P02G!R27</f>
        <v>0</v>
      </c>
      <c r="CC111" s="170">
        <f>nirvana1_phantom_1P02G!S27</f>
        <v>0</v>
      </c>
      <c r="CD111" s="170">
        <f>nirvana1_phantom_1P02G!T27</f>
        <v>0</v>
      </c>
      <c r="CE111" s="170">
        <f>nirvana1_phantom_1P02G!U27</f>
        <v>0</v>
      </c>
      <c r="CF111" s="170">
        <f>nirvana1_phantom_1P02G!V27</f>
        <v>0</v>
      </c>
      <c r="CG111" s="170">
        <f>nirvana1_phantom_1P02G!X27</f>
        <v>0</v>
      </c>
      <c r="CH111" s="170">
        <f>nirvana1_phantom_1P02G!Y27</f>
        <v>0</v>
      </c>
      <c r="CI111" s="170">
        <f>nirvana1_phantom_1P02G!AA27</f>
        <v>0</v>
      </c>
      <c r="CJ111" s="170">
        <f>nirvana1_phantom_1P02G!AB27</f>
        <v>0</v>
      </c>
      <c r="CK111" s="170">
        <f>nirvana1_phantom_1P02G!AC27</f>
        <v>0</v>
      </c>
      <c r="CL111" s="170">
        <f>nirvana1_phantom_1P02G!AD27</f>
        <v>0</v>
      </c>
      <c r="CM111" s="170">
        <f>nirvana1_phantom_1P02G!AE27</f>
        <v>0</v>
      </c>
      <c r="CN111" s="170">
        <f>nirvana1_phantom_1P02G!AG27</f>
        <v>0</v>
      </c>
      <c r="CO111" s="170">
        <f>nirvana1_phantom_1P02G!AH27</f>
        <v>0</v>
      </c>
      <c r="CP111" s="170">
        <f>nirvana1_phantom_1P02G!AI27</f>
        <v>0</v>
      </c>
      <c r="CQ111" s="170">
        <f>nirvana1_phantom_1P02G!AJ27</f>
        <v>0</v>
      </c>
      <c r="CR111" s="170">
        <f>nirvana1_phantom_1P02G!AK27</f>
        <v>0</v>
      </c>
      <c r="CS111" s="170">
        <f>nirvana1_phantom_1P02G!AL27</f>
        <v>0</v>
      </c>
      <c r="CT111" s="170">
        <f>nirvana1_phantom_1P02G!AM27</f>
        <v>0</v>
      </c>
      <c r="CU111" s="170">
        <f>nirvana1_phantom_1P02G!AN27</f>
        <v>0</v>
      </c>
      <c r="CV111" s="170">
        <f>nirvana1_phantom_1P02G!AO27</f>
        <v>0</v>
      </c>
      <c r="CW111" s="170">
        <f>nirvana1_phantom_1P02G!AP27</f>
        <v>0</v>
      </c>
      <c r="CX111" s="170">
        <f>nirvana1_phantom_1P02G!AQ27</f>
        <v>0</v>
      </c>
      <c r="CY111" s="170">
        <f>nirvana1_phantom_1P02G!AR27</f>
        <v>0</v>
      </c>
      <c r="CZ111" s="170">
        <f>nirvana1_phantom_1P02G!AS27</f>
        <v>0</v>
      </c>
      <c r="DA111" s="170">
        <f>nirvana1_phantom_1P02G!AT27</f>
        <v>0</v>
      </c>
      <c r="DB111" s="170">
        <f>nirvana1_phantom_1P02G!AU27</f>
        <v>0</v>
      </c>
      <c r="DC111" s="170">
        <f>nirvana1_phantom_1P02G!AV27</f>
        <v>0</v>
      </c>
      <c r="DD111" s="170">
        <f>nirvana1_phantom_1P02G!AW27</f>
        <v>0</v>
      </c>
      <c r="DE111" s="170">
        <f>nirvana1_phantom_1P02G!AX27</f>
        <v>0</v>
      </c>
      <c r="DF111" s="170">
        <f>nirvana1_phantom_1P02G!AY27</f>
        <v>0</v>
      </c>
      <c r="DG111" s="170">
        <f>nirvana1_phantom_1P02G!AZ27</f>
        <v>0</v>
      </c>
      <c r="DH111" s="170">
        <f>nirvana1_phantom_1P02G!BA27</f>
        <v>0</v>
      </c>
      <c r="DI111" s="170">
        <f>nirvana1_phantom_1P02G!BB27</f>
        <v>0</v>
      </c>
      <c r="DJ111" s="170">
        <f>nirvana1_phantom_1P02G!BC27</f>
        <v>0</v>
      </c>
      <c r="DK111" s="170">
        <f>nirvana1_phantom_1P02G!BD27</f>
        <v>0</v>
      </c>
      <c r="DL111" s="170">
        <f>nirvana1_phantom_1P02G!BE27</f>
        <v>0</v>
      </c>
      <c r="DM111" s="170">
        <f>nirvana1_phantom_1P02G!BF27</f>
        <v>0</v>
      </c>
    </row>
    <row r="112" spans="2:117" s="13" customFormat="1" ht="15.75" customHeight="1">
      <c r="B112" s="418"/>
      <c r="C112" s="137" t="s">
        <v>1670</v>
      </c>
      <c r="D112" s="138">
        <f t="shared" si="6"/>
        <v>127</v>
      </c>
      <c r="E112" s="138">
        <f t="shared" si="7"/>
        <v>120</v>
      </c>
      <c r="F112" s="138">
        <v>8</v>
      </c>
      <c r="G112" s="96" t="s">
        <v>1693</v>
      </c>
      <c r="H112" s="346"/>
      <c r="I112" s="344" t="s">
        <v>1730</v>
      </c>
      <c r="J112" s="98" t="s">
        <v>1674</v>
      </c>
      <c r="K112" s="99"/>
      <c r="L112" s="99"/>
      <c r="M112" s="96" t="s">
        <v>1731</v>
      </c>
      <c r="N112" s="96"/>
      <c r="O112" s="97" t="s">
        <v>1732</v>
      </c>
      <c r="P112" s="97"/>
      <c r="Q112" s="358"/>
      <c r="R112" s="373" t="s">
        <v>1697</v>
      </c>
      <c r="S112" s="345" t="s">
        <v>1733</v>
      </c>
      <c r="T112" s="212" t="s">
        <v>1689</v>
      </c>
      <c r="U112" s="335"/>
      <c r="V112" s="170" t="str">
        <f>nirvana1_phantom_1P02G!E11</f>
        <v>8'hB8</v>
      </c>
      <c r="W112" s="170" t="str">
        <f>nirvana1_phantom_1P02G!F11</f>
        <v>8'hAC</v>
      </c>
      <c r="X112" s="170" t="str">
        <f>nirvana1_phantom_1P02G!G11</f>
        <v>8'h64</v>
      </c>
      <c r="Y112" s="170" t="str">
        <f>nirvana1_phantom_1P02G!I11</f>
        <v>8'hB8</v>
      </c>
      <c r="Z112" s="170" t="str">
        <f>nirvana1_phantom_1P02G!J11</f>
        <v>8'hAC</v>
      </c>
      <c r="AA112" s="170" t="str">
        <f>nirvana1_phantom_1P02G!K11</f>
        <v>8'h64</v>
      </c>
      <c r="AB112" s="170" t="str">
        <f>nirvana1_phantom_1P02G!M11</f>
        <v>8'hB8</v>
      </c>
      <c r="AC112" s="170" t="str">
        <f>nirvana1_phantom_1P02G!N11</f>
        <v>8'hAC</v>
      </c>
      <c r="AD112" s="170" t="str">
        <f>nirvana1_phantom_1P02G!O11</f>
        <v>8'h64</v>
      </c>
      <c r="AE112" s="170" t="str">
        <f>nirvana1_phantom_1P02G!Q11</f>
        <v>8'hB8</v>
      </c>
      <c r="AF112" s="170" t="str">
        <f>nirvana1_phantom_1P02G!R11</f>
        <v>8'hAC</v>
      </c>
      <c r="AG112" s="170" t="str">
        <f>nirvana1_phantom_1P02G!S11</f>
        <v>8'h64</v>
      </c>
      <c r="AH112" s="170" t="str">
        <f>nirvana1_phantom_1P02G!T11</f>
        <v>8'h7B</v>
      </c>
      <c r="AI112" s="170" t="str">
        <f>nirvana1_phantom_1P02G!U11</f>
        <v>8'hB8</v>
      </c>
      <c r="AJ112" s="170" t="str">
        <f>nirvana1_phantom_1P02G!V11</f>
        <v>8'h64</v>
      </c>
      <c r="AK112" s="170" t="str">
        <f>nirvana1_phantom_1P02G!X11</f>
        <v>8'hB8</v>
      </c>
      <c r="AL112" s="170" t="str">
        <f>nirvana1_phantom_1P02G!Y11</f>
        <v>8'h64</v>
      </c>
      <c r="AM112" s="170" t="str">
        <f>nirvana1_phantom_1P02G!AA11</f>
        <v>8'hB8</v>
      </c>
      <c r="AN112" s="170" t="str">
        <f>nirvana1_phantom_1P02G!AB11</f>
        <v>8'hB8</v>
      </c>
      <c r="AO112" s="170" t="str">
        <f>nirvana1_phantom_1P02G!AC11</f>
        <v>8'h64</v>
      </c>
      <c r="AP112" s="170" t="str">
        <f>nirvana1_phantom_1P02G!AD11</f>
        <v>8'hAC</v>
      </c>
      <c r="AQ112" s="170" t="str">
        <f>nirvana1_phantom_1P02G!AE11</f>
        <v>8'h7B</v>
      </c>
      <c r="AR112" s="170" t="str">
        <f>nirvana1_phantom_1P02G!AG11</f>
        <v>8'hB8</v>
      </c>
      <c r="AS112" s="170" t="str">
        <f>nirvana1_phantom_1P02G!AH11</f>
        <v>8'hAC</v>
      </c>
      <c r="AT112" s="175" t="str">
        <f>nirvana1_phantom_1P02G!AI11</f>
        <v>8'h64</v>
      </c>
      <c r="AU112" s="175" t="str">
        <f>nirvana1_phantom_1P02G!AJ11</f>
        <v>8'h7B</v>
      </c>
      <c r="AV112" s="175" t="str">
        <f>nirvana1_phantom_1P02G!AK11</f>
        <v>8'hB8</v>
      </c>
      <c r="AW112" s="175" t="str">
        <f>nirvana1_phantom_1P02G!AL11</f>
        <v>8'hAC</v>
      </c>
      <c r="AX112" s="175" t="str">
        <f>nirvana1_phantom_1P02G!AM11</f>
        <v>8'h64</v>
      </c>
      <c r="AY112" s="175" t="str">
        <f>nirvana1_phantom_1P02G!AN11</f>
        <v>8'h7B</v>
      </c>
      <c r="AZ112" s="175">
        <f>nirvana1_phantom_1P02G!AO11</f>
        <v>0</v>
      </c>
      <c r="BA112" s="175">
        <f>nirvana1_phantom_1P02G!AP11</f>
        <v>0</v>
      </c>
      <c r="BB112" s="175">
        <f>nirvana1_phantom_1P02G!AQ11</f>
        <v>0</v>
      </c>
      <c r="BC112" s="175">
        <f>nirvana1_phantom_1P02G!AR11</f>
        <v>0</v>
      </c>
      <c r="BD112" s="175">
        <f>nirvana1_phantom_1P02G!AS11</f>
        <v>0</v>
      </c>
      <c r="BE112" s="175">
        <f>nirvana1_phantom_1P02G!AT11</f>
        <v>0</v>
      </c>
      <c r="BF112" s="175">
        <f>nirvana1_phantom_1P02G!AU11</f>
        <v>0</v>
      </c>
      <c r="BG112" s="175">
        <f>nirvana1_phantom_1P02G!AV11</f>
        <v>0</v>
      </c>
      <c r="BH112" s="175">
        <f>nirvana1_phantom_1P02G!AW11</f>
        <v>0</v>
      </c>
      <c r="BI112" s="175">
        <f>nirvana1_phantom_1P02G!AX11</f>
        <v>0</v>
      </c>
      <c r="BJ112" s="175">
        <f>nirvana1_phantom_1P02G!AY11</f>
        <v>0</v>
      </c>
      <c r="BK112" s="175">
        <f>nirvana1_phantom_1P02G!AZ11</f>
        <v>0</v>
      </c>
      <c r="BL112" s="175">
        <f>nirvana1_phantom_1P02G!BA11</f>
        <v>0</v>
      </c>
      <c r="BM112" s="175">
        <f>nirvana1_phantom_1P02G!BB11</f>
        <v>0</v>
      </c>
      <c r="BN112" s="175">
        <f>nirvana1_phantom_1P02G!BC11</f>
        <v>0</v>
      </c>
      <c r="BO112" s="175">
        <f>nirvana1_phantom_1P02G!BD11</f>
        <v>0</v>
      </c>
      <c r="BP112" s="175">
        <f>nirvana1_phantom_1P02G!BE11</f>
        <v>0</v>
      </c>
      <c r="BQ112" s="175">
        <f>nirvana1_phantom_1P02G!BF11</f>
        <v>0</v>
      </c>
      <c r="BR112" s="170">
        <f>nirvana1_phantom_1P02G!E28</f>
        <v>0</v>
      </c>
      <c r="BS112" s="170">
        <f>nirvana1_phantom_1P02G!F28</f>
        <v>0</v>
      </c>
      <c r="BT112" s="170">
        <f>nirvana1_phantom_1P02G!G28</f>
        <v>0</v>
      </c>
      <c r="BU112" s="170">
        <f>nirvana1_phantom_1P02G!I28</f>
        <v>0</v>
      </c>
      <c r="BV112" s="170">
        <f>nirvana1_phantom_1P02G!J28</f>
        <v>0</v>
      </c>
      <c r="BW112" s="170">
        <f>nirvana1_phantom_1P02G!K28</f>
        <v>0</v>
      </c>
      <c r="BX112" s="170">
        <f>nirvana1_phantom_1P02G!M28</f>
        <v>0</v>
      </c>
      <c r="BY112" s="170">
        <f>nirvana1_phantom_1P02G!N28</f>
        <v>0</v>
      </c>
      <c r="BZ112" s="170">
        <f>nirvana1_phantom_1P02G!O28</f>
        <v>0</v>
      </c>
      <c r="CA112" s="170">
        <f>nirvana1_phantom_1P02G!Q28</f>
        <v>0</v>
      </c>
      <c r="CB112" s="170">
        <f>nirvana1_phantom_1P02G!R28</f>
        <v>0</v>
      </c>
      <c r="CC112" s="170">
        <f>nirvana1_phantom_1P02G!S28</f>
        <v>0</v>
      </c>
      <c r="CD112" s="170">
        <f>nirvana1_phantom_1P02G!T28</f>
        <v>0</v>
      </c>
      <c r="CE112" s="170">
        <f>nirvana1_phantom_1P02G!U28</f>
        <v>0</v>
      </c>
      <c r="CF112" s="170">
        <f>nirvana1_phantom_1P02G!V28</f>
        <v>0</v>
      </c>
      <c r="CG112" s="170">
        <f>nirvana1_phantom_1P02G!X28</f>
        <v>0</v>
      </c>
      <c r="CH112" s="170">
        <f>nirvana1_phantom_1P02G!Y28</f>
        <v>0</v>
      </c>
      <c r="CI112" s="170">
        <f>nirvana1_phantom_1P02G!AA28</f>
        <v>0</v>
      </c>
      <c r="CJ112" s="170">
        <f>nirvana1_phantom_1P02G!AB28</f>
        <v>0</v>
      </c>
      <c r="CK112" s="170">
        <f>nirvana1_phantom_1P02G!AC28</f>
        <v>0</v>
      </c>
      <c r="CL112" s="170">
        <f>nirvana1_phantom_1P02G!AD28</f>
        <v>0</v>
      </c>
      <c r="CM112" s="170">
        <f>nirvana1_phantom_1P02G!AE28</f>
        <v>0</v>
      </c>
      <c r="CN112" s="170">
        <f>nirvana1_phantom_1P02G!AG28</f>
        <v>0</v>
      </c>
      <c r="CO112" s="170">
        <f>nirvana1_phantom_1P02G!AH28</f>
        <v>0</v>
      </c>
      <c r="CP112" s="170">
        <f>nirvana1_phantom_1P02G!AI28</f>
        <v>0</v>
      </c>
      <c r="CQ112" s="170">
        <f>nirvana1_phantom_1P02G!AJ28</f>
        <v>0</v>
      </c>
      <c r="CR112" s="170">
        <f>nirvana1_phantom_1P02G!AK28</f>
        <v>0</v>
      </c>
      <c r="CS112" s="170">
        <f>nirvana1_phantom_1P02G!AL28</f>
        <v>0</v>
      </c>
      <c r="CT112" s="170">
        <f>nirvana1_phantom_1P02G!AM28</f>
        <v>0</v>
      </c>
      <c r="CU112" s="170">
        <f>nirvana1_phantom_1P02G!AN28</f>
        <v>0</v>
      </c>
      <c r="CV112" s="170">
        <f>nirvana1_phantom_1P02G!AO28</f>
        <v>0</v>
      </c>
      <c r="CW112" s="170">
        <f>nirvana1_phantom_1P02G!AP28</f>
        <v>0</v>
      </c>
      <c r="CX112" s="170">
        <f>nirvana1_phantom_1P02G!AQ28</f>
        <v>0</v>
      </c>
      <c r="CY112" s="170">
        <f>nirvana1_phantom_1P02G!AR28</f>
        <v>0</v>
      </c>
      <c r="CZ112" s="170">
        <f>nirvana1_phantom_1P02G!AS28</f>
        <v>0</v>
      </c>
      <c r="DA112" s="170">
        <f>nirvana1_phantom_1P02G!AT28</f>
        <v>0</v>
      </c>
      <c r="DB112" s="170">
        <f>nirvana1_phantom_1P02G!AU28</f>
        <v>0</v>
      </c>
      <c r="DC112" s="170">
        <f>nirvana1_phantom_1P02G!AV28</f>
        <v>0</v>
      </c>
      <c r="DD112" s="170">
        <f>nirvana1_phantom_1P02G!AW28</f>
        <v>0</v>
      </c>
      <c r="DE112" s="170">
        <f>nirvana1_phantom_1P02G!AX28</f>
        <v>0</v>
      </c>
      <c r="DF112" s="170">
        <f>nirvana1_phantom_1P02G!AY28</f>
        <v>0</v>
      </c>
      <c r="DG112" s="170">
        <f>nirvana1_phantom_1P02G!AZ28</f>
        <v>0</v>
      </c>
      <c r="DH112" s="170">
        <f>nirvana1_phantom_1P02G!BA28</f>
        <v>0</v>
      </c>
      <c r="DI112" s="170">
        <f>nirvana1_phantom_1P02G!BB28</f>
        <v>0</v>
      </c>
      <c r="DJ112" s="170">
        <f>nirvana1_phantom_1P02G!BC28</f>
        <v>0</v>
      </c>
      <c r="DK112" s="170">
        <f>nirvana1_phantom_1P02G!BD28</f>
        <v>0</v>
      </c>
      <c r="DL112" s="170">
        <f>nirvana1_phantom_1P02G!BE28</f>
        <v>0</v>
      </c>
      <c r="DM112" s="170">
        <f>nirvana1_phantom_1P02G!BF28</f>
        <v>0</v>
      </c>
    </row>
    <row r="113" spans="2:117">
      <c r="B113" s="14"/>
      <c r="C113" s="7"/>
      <c r="D113" s="7"/>
      <c r="E113" s="7"/>
      <c r="F113" s="7"/>
      <c r="G113" s="7"/>
      <c r="H113" s="8"/>
      <c r="I113" s="124"/>
      <c r="J113" s="9"/>
      <c r="K113" s="7"/>
      <c r="L113" s="7"/>
      <c r="M113" s="7"/>
      <c r="N113" s="7"/>
      <c r="O113" s="8"/>
      <c r="P113" s="8"/>
      <c r="Q113" s="8"/>
      <c r="R113" s="372"/>
      <c r="S113" s="80"/>
      <c r="T113" s="209"/>
      <c r="U113" s="331"/>
      <c r="V113" s="159"/>
      <c r="W113" s="159"/>
      <c r="X113" s="159"/>
      <c r="Y113" s="159"/>
      <c r="Z113" s="159"/>
      <c r="AA113" s="159"/>
      <c r="AB113" s="159"/>
      <c r="AC113" s="159"/>
      <c r="AD113" s="159"/>
      <c r="AE113" s="159"/>
      <c r="AF113" s="159"/>
      <c r="AG113" s="159"/>
      <c r="AH113" s="159"/>
      <c r="AI113" s="159"/>
      <c r="AJ113" s="159"/>
      <c r="AK113" s="159"/>
      <c r="AL113" s="159"/>
      <c r="AM113" s="159"/>
      <c r="AN113" s="159"/>
      <c r="AO113" s="159"/>
      <c r="AP113" s="159"/>
      <c r="AQ113" s="159"/>
      <c r="AR113" s="159"/>
      <c r="AS113" s="176"/>
      <c r="AT113" s="175"/>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59"/>
      <c r="BS113" s="159"/>
      <c r="BT113" s="159"/>
      <c r="BU113" s="159"/>
      <c r="BV113" s="159"/>
      <c r="BW113" s="159"/>
      <c r="BX113" s="159"/>
      <c r="BY113" s="159"/>
      <c r="BZ113" s="159"/>
      <c r="CA113" s="159"/>
      <c r="CB113" s="159"/>
      <c r="CC113" s="159"/>
      <c r="CD113" s="159"/>
      <c r="CE113" s="159"/>
      <c r="CF113" s="159"/>
      <c r="CG113" s="159"/>
      <c r="CH113" s="159"/>
      <c r="CI113" s="159"/>
      <c r="CJ113" s="159"/>
      <c r="CK113" s="159"/>
      <c r="CL113" s="159"/>
      <c r="CM113" s="159"/>
      <c r="CN113" s="159"/>
      <c r="CO113" s="159"/>
      <c r="CP113" s="174"/>
      <c r="CQ113" s="174"/>
      <c r="CR113" s="174"/>
      <c r="CS113" s="174"/>
      <c r="CT113" s="174"/>
      <c r="CU113" s="174"/>
      <c r="CV113" s="174"/>
      <c r="CW113" s="174"/>
      <c r="CX113" s="174"/>
      <c r="CY113" s="174"/>
      <c r="CZ113" s="174"/>
      <c r="DA113" s="174"/>
      <c r="DB113" s="174"/>
      <c r="DC113" s="174"/>
      <c r="DD113" s="174"/>
      <c r="DE113" s="174"/>
      <c r="DF113" s="174"/>
      <c r="DG113" s="174"/>
      <c r="DH113" s="174"/>
      <c r="DI113" s="174"/>
      <c r="DJ113" s="174"/>
      <c r="DK113" s="174"/>
      <c r="DL113" s="174"/>
      <c r="DM113" s="174"/>
    </row>
    <row r="114" spans="2:117" ht="30.75">
      <c r="B114" s="14"/>
      <c r="C114" s="7" t="s">
        <v>1734</v>
      </c>
      <c r="D114" s="7">
        <f t="shared" ref="D114:D145" si="8">E114+F114-1</f>
        <v>4</v>
      </c>
      <c r="E114" s="7">
        <v>0</v>
      </c>
      <c r="F114" s="7">
        <v>5</v>
      </c>
      <c r="G114" s="7" t="s">
        <v>1735</v>
      </c>
      <c r="H114" s="8" t="s">
        <v>1672</v>
      </c>
      <c r="I114" s="7" t="s">
        <v>1736</v>
      </c>
      <c r="J114" s="15" t="s">
        <v>1737</v>
      </c>
      <c r="K114" s="16" t="s">
        <v>1675</v>
      </c>
      <c r="L114" s="16">
        <v>1</v>
      </c>
      <c r="M114" s="7"/>
      <c r="N114" s="7"/>
      <c r="O114" s="8" t="s">
        <v>1738</v>
      </c>
      <c r="P114" s="8" t="s">
        <v>1540</v>
      </c>
      <c r="Q114" s="8"/>
      <c r="R114" s="373" t="s">
        <v>1739</v>
      </c>
      <c r="S114" s="80" t="s">
        <v>1740</v>
      </c>
      <c r="T114" s="209" t="s">
        <v>1468</v>
      </c>
      <c r="U114" s="331"/>
      <c r="V114" s="159"/>
      <c r="W114" s="159"/>
      <c r="X114" s="159"/>
      <c r="Y114" s="159"/>
      <c r="Z114" s="159"/>
      <c r="AA114" s="159"/>
      <c r="AB114" s="159"/>
      <c r="AC114" s="159"/>
      <c r="AD114" s="159"/>
      <c r="AE114" s="159"/>
      <c r="AF114" s="159"/>
      <c r="AG114" s="159"/>
      <c r="AH114" s="159"/>
      <c r="AI114" s="159"/>
      <c r="AJ114" s="159"/>
      <c r="AK114" s="159"/>
      <c r="AL114" s="159"/>
      <c r="AM114" s="159"/>
      <c r="AN114" s="159"/>
      <c r="AO114" s="159"/>
      <c r="AP114" s="159"/>
      <c r="AQ114" s="159"/>
      <c r="AR114" s="159"/>
      <c r="AS114" s="176"/>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59"/>
      <c r="BS114" s="159"/>
      <c r="BT114" s="159"/>
      <c r="BU114" s="159"/>
      <c r="BV114" s="159"/>
      <c r="BW114" s="159"/>
      <c r="BX114" s="159"/>
      <c r="BY114" s="159"/>
      <c r="BZ114" s="159"/>
      <c r="CA114" s="159"/>
      <c r="CB114" s="159"/>
      <c r="CC114" s="159"/>
      <c r="CD114" s="159"/>
      <c r="CE114" s="159"/>
      <c r="CF114" s="159"/>
      <c r="CG114" s="159"/>
      <c r="CH114" s="159"/>
      <c r="CI114" s="159"/>
      <c r="CJ114" s="159"/>
      <c r="CK114" s="159"/>
      <c r="CL114" s="159"/>
      <c r="CM114" s="159"/>
      <c r="CN114" s="159"/>
      <c r="CO114" s="159"/>
      <c r="CP114" s="174"/>
      <c r="CQ114" s="174"/>
      <c r="CR114" s="174"/>
      <c r="CS114" s="174"/>
      <c r="CT114" s="174"/>
      <c r="CU114" s="174"/>
      <c r="CV114" s="174"/>
      <c r="CW114" s="174"/>
      <c r="CX114" s="174"/>
      <c r="CY114" s="174"/>
      <c r="CZ114" s="174"/>
      <c r="DA114" s="174"/>
      <c r="DB114" s="174"/>
      <c r="DC114" s="174"/>
      <c r="DD114" s="174"/>
      <c r="DE114" s="174"/>
      <c r="DF114" s="174"/>
      <c r="DG114" s="174"/>
      <c r="DH114" s="174"/>
      <c r="DI114" s="174"/>
      <c r="DJ114" s="174"/>
      <c r="DK114" s="174"/>
      <c r="DL114" s="174"/>
      <c r="DM114" s="174"/>
    </row>
    <row r="115" spans="2:117">
      <c r="B115" s="14"/>
      <c r="C115" s="7" t="s">
        <v>1734</v>
      </c>
      <c r="D115" s="7">
        <f t="shared" si="8"/>
        <v>10</v>
      </c>
      <c r="E115" s="7">
        <f t="shared" ref="E115:E145" si="9">D114+1</f>
        <v>5</v>
      </c>
      <c r="F115" s="7">
        <v>6</v>
      </c>
      <c r="G115" s="7" t="s">
        <v>1735</v>
      </c>
      <c r="H115" s="8" t="s">
        <v>1672</v>
      </c>
      <c r="I115" s="347" t="s">
        <v>1741</v>
      </c>
      <c r="J115" s="15" t="s">
        <v>1737</v>
      </c>
      <c r="K115" s="16"/>
      <c r="L115" s="16"/>
      <c r="M115" s="7"/>
      <c r="N115" s="7"/>
      <c r="O115" s="8" t="s">
        <v>1742</v>
      </c>
      <c r="P115" s="8" t="s">
        <v>1540</v>
      </c>
      <c r="Q115" s="8"/>
      <c r="R115" s="373" t="s">
        <v>1739</v>
      </c>
      <c r="S115" s="80" t="s">
        <v>1743</v>
      </c>
      <c r="T115" s="209" t="s">
        <v>1468</v>
      </c>
      <c r="U115" s="331"/>
      <c r="V115" s="159"/>
      <c r="W115" s="159"/>
      <c r="X115" s="159"/>
      <c r="Y115" s="159"/>
      <c r="Z115" s="159"/>
      <c r="AA115" s="159"/>
      <c r="AB115" s="159"/>
      <c r="AC115" s="159"/>
      <c r="AD115" s="159"/>
      <c r="AE115" s="159"/>
      <c r="AF115" s="159"/>
      <c r="AG115" s="159"/>
      <c r="AH115" s="159"/>
      <c r="AI115" s="159"/>
      <c r="AJ115" s="159"/>
      <c r="AK115" s="159"/>
      <c r="AL115" s="159"/>
      <c r="AM115" s="159"/>
      <c r="AN115" s="159"/>
      <c r="AO115" s="159"/>
      <c r="AP115" s="159"/>
      <c r="AQ115" s="159"/>
      <c r="AR115" s="159"/>
      <c r="AS115" s="176"/>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59"/>
      <c r="BS115" s="159"/>
      <c r="BT115" s="159"/>
      <c r="BU115" s="159"/>
      <c r="BV115" s="159"/>
      <c r="BW115" s="159"/>
      <c r="BX115" s="159"/>
      <c r="BY115" s="159"/>
      <c r="BZ115" s="159"/>
      <c r="CA115" s="159"/>
      <c r="CB115" s="159"/>
      <c r="CC115" s="159"/>
      <c r="CD115" s="159"/>
      <c r="CE115" s="159"/>
      <c r="CF115" s="159"/>
      <c r="CG115" s="159"/>
      <c r="CH115" s="159"/>
      <c r="CI115" s="159"/>
      <c r="CJ115" s="159"/>
      <c r="CK115" s="159"/>
      <c r="CL115" s="159"/>
      <c r="CM115" s="159"/>
      <c r="CN115" s="159"/>
      <c r="CO115" s="159"/>
      <c r="CP115" s="174"/>
      <c r="CQ115" s="174"/>
      <c r="CR115" s="174"/>
      <c r="CS115" s="174"/>
      <c r="CT115" s="174"/>
      <c r="CU115" s="174"/>
      <c r="CV115" s="174"/>
      <c r="CW115" s="174"/>
      <c r="CX115" s="174"/>
      <c r="CY115" s="174"/>
      <c r="CZ115" s="174"/>
      <c r="DA115" s="174"/>
      <c r="DB115" s="174"/>
      <c r="DC115" s="174"/>
      <c r="DD115" s="174"/>
      <c r="DE115" s="174"/>
      <c r="DF115" s="174"/>
      <c r="DG115" s="174"/>
      <c r="DH115" s="174"/>
      <c r="DI115" s="174"/>
      <c r="DJ115" s="174"/>
      <c r="DK115" s="174"/>
      <c r="DL115" s="174"/>
      <c r="DM115" s="174"/>
    </row>
    <row r="116" spans="2:117">
      <c r="B116" s="14"/>
      <c r="C116" s="7" t="s">
        <v>1734</v>
      </c>
      <c r="D116" s="7">
        <f t="shared" si="8"/>
        <v>16</v>
      </c>
      <c r="E116" s="7">
        <f t="shared" si="9"/>
        <v>11</v>
      </c>
      <c r="F116" s="7">
        <v>6</v>
      </c>
      <c r="G116" s="7" t="s">
        <v>1735</v>
      </c>
      <c r="H116" s="8" t="s">
        <v>1672</v>
      </c>
      <c r="I116" s="347" t="s">
        <v>1744</v>
      </c>
      <c r="J116" s="15" t="s">
        <v>1737</v>
      </c>
      <c r="K116" s="16"/>
      <c r="L116" s="16"/>
      <c r="M116" s="7"/>
      <c r="N116" s="7"/>
      <c r="O116" s="8" t="s">
        <v>1742</v>
      </c>
      <c r="P116" s="8" t="s">
        <v>1540</v>
      </c>
      <c r="Q116" s="8" t="s">
        <v>1745</v>
      </c>
      <c r="R116" s="373" t="s">
        <v>1739</v>
      </c>
      <c r="S116" s="80" t="s">
        <v>1746</v>
      </c>
      <c r="T116" s="209" t="s">
        <v>1468</v>
      </c>
      <c r="U116" s="331"/>
      <c r="V116" s="159"/>
      <c r="W116" s="159"/>
      <c r="X116" s="159"/>
      <c r="Y116" s="159"/>
      <c r="Z116" s="159"/>
      <c r="AA116" s="159"/>
      <c r="AB116" s="159"/>
      <c r="AC116" s="159"/>
      <c r="AD116" s="159"/>
      <c r="AE116" s="159"/>
      <c r="AF116" s="159"/>
      <c r="AG116" s="159"/>
      <c r="AH116" s="159"/>
      <c r="AI116" s="159"/>
      <c r="AJ116" s="159"/>
      <c r="AK116" s="159"/>
      <c r="AL116" s="159"/>
      <c r="AM116" s="159"/>
      <c r="AN116" s="159"/>
      <c r="AO116" s="159"/>
      <c r="AP116" s="159"/>
      <c r="AQ116" s="159"/>
      <c r="AR116" s="159"/>
      <c r="AS116" s="176"/>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59"/>
      <c r="BS116" s="159"/>
      <c r="BT116" s="159"/>
      <c r="BU116" s="159"/>
      <c r="BV116" s="159"/>
      <c r="BW116" s="159"/>
      <c r="BX116" s="159"/>
      <c r="BY116" s="159"/>
      <c r="BZ116" s="159"/>
      <c r="CA116" s="159"/>
      <c r="CB116" s="159"/>
      <c r="CC116" s="159"/>
      <c r="CD116" s="159"/>
      <c r="CE116" s="159"/>
      <c r="CF116" s="159"/>
      <c r="CG116" s="159"/>
      <c r="CH116" s="159"/>
      <c r="CI116" s="159"/>
      <c r="CJ116" s="159"/>
      <c r="CK116" s="159"/>
      <c r="CL116" s="159"/>
      <c r="CM116" s="159"/>
      <c r="CN116" s="159"/>
      <c r="CO116" s="159"/>
      <c r="CP116" s="174"/>
      <c r="CQ116" s="174"/>
      <c r="CR116" s="174"/>
      <c r="CS116" s="174"/>
      <c r="CT116" s="174"/>
      <c r="CU116" s="174"/>
      <c r="CV116" s="174"/>
      <c r="CW116" s="174"/>
      <c r="CX116" s="174"/>
      <c r="CY116" s="174"/>
      <c r="CZ116" s="174"/>
      <c r="DA116" s="174"/>
      <c r="DB116" s="174"/>
      <c r="DC116" s="174"/>
      <c r="DD116" s="174"/>
      <c r="DE116" s="174"/>
      <c r="DF116" s="174"/>
      <c r="DG116" s="174"/>
      <c r="DH116" s="174"/>
      <c r="DI116" s="174"/>
      <c r="DJ116" s="174"/>
      <c r="DK116" s="174"/>
      <c r="DL116" s="174"/>
      <c r="DM116" s="174"/>
    </row>
    <row r="117" spans="2:117" ht="30.75">
      <c r="B117" s="14"/>
      <c r="C117" s="7" t="s">
        <v>1734</v>
      </c>
      <c r="D117" s="7">
        <f t="shared" si="8"/>
        <v>21</v>
      </c>
      <c r="E117" s="7">
        <f t="shared" si="9"/>
        <v>17</v>
      </c>
      <c r="F117" s="7">
        <v>5</v>
      </c>
      <c r="G117" s="7" t="s">
        <v>1735</v>
      </c>
      <c r="H117" s="8" t="s">
        <v>1672</v>
      </c>
      <c r="I117" s="347" t="s">
        <v>1747</v>
      </c>
      <c r="J117" s="15" t="s">
        <v>1737</v>
      </c>
      <c r="K117" s="16"/>
      <c r="L117" s="16"/>
      <c r="M117" s="7"/>
      <c r="N117" s="7"/>
      <c r="O117" s="8" t="s">
        <v>1748</v>
      </c>
      <c r="P117" s="8" t="s">
        <v>1540</v>
      </c>
      <c r="Q117" s="8"/>
      <c r="R117" s="373" t="s">
        <v>1739</v>
      </c>
      <c r="S117" s="80" t="s">
        <v>1749</v>
      </c>
      <c r="T117" s="209" t="s">
        <v>1468</v>
      </c>
      <c r="U117" s="331"/>
      <c r="V117" s="159"/>
      <c r="W117" s="159"/>
      <c r="X117" s="159"/>
      <c r="Y117" s="159"/>
      <c r="Z117" s="159"/>
      <c r="AA117" s="159"/>
      <c r="AB117" s="159"/>
      <c r="AC117" s="159"/>
      <c r="AD117" s="159"/>
      <c r="AE117" s="159"/>
      <c r="AF117" s="159"/>
      <c r="AG117" s="159"/>
      <c r="AH117" s="159"/>
      <c r="AI117" s="159"/>
      <c r="AJ117" s="159"/>
      <c r="AK117" s="159"/>
      <c r="AL117" s="159"/>
      <c r="AM117" s="159"/>
      <c r="AN117" s="159"/>
      <c r="AO117" s="159"/>
      <c r="AP117" s="159"/>
      <c r="AQ117" s="159"/>
      <c r="AR117" s="159"/>
      <c r="AS117" s="176"/>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59"/>
      <c r="BS117" s="159"/>
      <c r="BT117" s="159"/>
      <c r="BU117" s="159"/>
      <c r="BV117" s="159"/>
      <c r="BW117" s="159"/>
      <c r="BX117" s="159"/>
      <c r="BY117" s="159"/>
      <c r="BZ117" s="159"/>
      <c r="CA117" s="159"/>
      <c r="CB117" s="159"/>
      <c r="CC117" s="159"/>
      <c r="CD117" s="159"/>
      <c r="CE117" s="159"/>
      <c r="CF117" s="159"/>
      <c r="CG117" s="159"/>
      <c r="CH117" s="159"/>
      <c r="CI117" s="159"/>
      <c r="CJ117" s="159"/>
      <c r="CK117" s="159"/>
      <c r="CL117" s="159"/>
      <c r="CM117" s="159"/>
      <c r="CN117" s="159"/>
      <c r="CO117" s="159"/>
      <c r="CP117" s="174"/>
      <c r="CQ117" s="174"/>
      <c r="CR117" s="174"/>
      <c r="CS117" s="174"/>
      <c r="CT117" s="174"/>
      <c r="CU117" s="174"/>
      <c r="CV117" s="174"/>
      <c r="CW117" s="174"/>
      <c r="CX117" s="174"/>
      <c r="CY117" s="174"/>
      <c r="CZ117" s="174"/>
      <c r="DA117" s="174"/>
      <c r="DB117" s="174"/>
      <c r="DC117" s="174"/>
      <c r="DD117" s="174"/>
      <c r="DE117" s="174"/>
      <c r="DF117" s="174"/>
      <c r="DG117" s="174"/>
      <c r="DH117" s="174"/>
      <c r="DI117" s="174"/>
      <c r="DJ117" s="174"/>
      <c r="DK117" s="174"/>
      <c r="DL117" s="174"/>
      <c r="DM117" s="174"/>
    </row>
    <row r="118" spans="2:117">
      <c r="B118" s="14"/>
      <c r="C118" s="109" t="s">
        <v>1734</v>
      </c>
      <c r="D118" s="109">
        <f t="shared" si="8"/>
        <v>23</v>
      </c>
      <c r="E118" s="7">
        <f t="shared" si="9"/>
        <v>22</v>
      </c>
      <c r="F118" s="7">
        <v>2</v>
      </c>
      <c r="G118" s="7" t="s">
        <v>1735</v>
      </c>
      <c r="H118" s="8" t="s">
        <v>1672</v>
      </c>
      <c r="I118" s="7" t="s">
        <v>1750</v>
      </c>
      <c r="J118" s="15" t="s">
        <v>1737</v>
      </c>
      <c r="K118" s="16"/>
      <c r="L118" s="16"/>
      <c r="M118" s="7"/>
      <c r="N118" s="7"/>
      <c r="O118" s="8" t="s">
        <v>1751</v>
      </c>
      <c r="P118" s="8" t="s">
        <v>1540</v>
      </c>
      <c r="Q118" s="8"/>
      <c r="R118" s="373" t="s">
        <v>1739</v>
      </c>
      <c r="S118" s="80" t="s">
        <v>1752</v>
      </c>
      <c r="T118" s="209" t="s">
        <v>1468</v>
      </c>
      <c r="U118" s="331"/>
      <c r="V118" s="159"/>
      <c r="W118" s="159"/>
      <c r="X118" s="159"/>
      <c r="Y118" s="159"/>
      <c r="Z118" s="159"/>
      <c r="AA118" s="159"/>
      <c r="AB118" s="159"/>
      <c r="AC118" s="159"/>
      <c r="AD118" s="159"/>
      <c r="AE118" s="159"/>
      <c r="AF118" s="159"/>
      <c r="AG118" s="159"/>
      <c r="AH118" s="159"/>
      <c r="AI118" s="159"/>
      <c r="AJ118" s="159"/>
      <c r="AK118" s="159"/>
      <c r="AL118" s="159"/>
      <c r="AM118" s="159"/>
      <c r="AN118" s="159"/>
      <c r="AO118" s="159"/>
      <c r="AP118" s="159"/>
      <c r="AQ118" s="159"/>
      <c r="AR118" s="159"/>
      <c r="AS118" s="176"/>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59"/>
      <c r="BS118" s="159"/>
      <c r="BT118" s="159"/>
      <c r="BU118" s="159"/>
      <c r="BV118" s="159"/>
      <c r="BW118" s="159"/>
      <c r="BX118" s="159"/>
      <c r="BY118" s="159"/>
      <c r="BZ118" s="159"/>
      <c r="CA118" s="159"/>
      <c r="CB118" s="159"/>
      <c r="CC118" s="159"/>
      <c r="CD118" s="159"/>
      <c r="CE118" s="159"/>
      <c r="CF118" s="159"/>
      <c r="CG118" s="159"/>
      <c r="CH118" s="159"/>
      <c r="CI118" s="159"/>
      <c r="CJ118" s="159"/>
      <c r="CK118" s="159"/>
      <c r="CL118" s="159"/>
      <c r="CM118" s="159"/>
      <c r="CN118" s="159"/>
      <c r="CO118" s="159"/>
      <c r="CP118" s="174"/>
      <c r="CQ118" s="174"/>
      <c r="CR118" s="174"/>
      <c r="CS118" s="174"/>
      <c r="CT118" s="174"/>
      <c r="CU118" s="174"/>
      <c r="CV118" s="174"/>
      <c r="CW118" s="174"/>
      <c r="CX118" s="174"/>
      <c r="CY118" s="174"/>
      <c r="CZ118" s="174"/>
      <c r="DA118" s="174"/>
      <c r="DB118" s="174"/>
      <c r="DC118" s="174"/>
      <c r="DD118" s="174"/>
      <c r="DE118" s="174"/>
      <c r="DF118" s="174"/>
      <c r="DG118" s="174"/>
      <c r="DH118" s="174"/>
      <c r="DI118" s="174"/>
      <c r="DJ118" s="174"/>
      <c r="DK118" s="174"/>
      <c r="DL118" s="174"/>
      <c r="DM118" s="174"/>
    </row>
    <row r="119" spans="2:117">
      <c r="B119" s="14"/>
      <c r="C119" s="109" t="s">
        <v>1734</v>
      </c>
      <c r="D119" s="109">
        <f t="shared" si="8"/>
        <v>29</v>
      </c>
      <c r="E119" s="7">
        <f t="shared" si="9"/>
        <v>24</v>
      </c>
      <c r="F119" s="7">
        <v>6</v>
      </c>
      <c r="G119" s="7" t="s">
        <v>1735</v>
      </c>
      <c r="H119" s="8" t="s">
        <v>1672</v>
      </c>
      <c r="I119" s="7" t="s">
        <v>1753</v>
      </c>
      <c r="J119" s="15" t="s">
        <v>1737</v>
      </c>
      <c r="K119" s="16"/>
      <c r="L119" s="16"/>
      <c r="M119" s="7"/>
      <c r="N119" s="7"/>
      <c r="O119" s="8" t="s">
        <v>1754</v>
      </c>
      <c r="P119" s="8" t="s">
        <v>1540</v>
      </c>
      <c r="Q119" s="8"/>
      <c r="R119" s="373" t="s">
        <v>1739</v>
      </c>
      <c r="S119" s="80" t="s">
        <v>1755</v>
      </c>
      <c r="T119" s="209" t="s">
        <v>1468</v>
      </c>
      <c r="U119" s="331"/>
      <c r="V119" s="159"/>
      <c r="W119" s="159"/>
      <c r="X119" s="159"/>
      <c r="Y119" s="159"/>
      <c r="Z119" s="159"/>
      <c r="AA119" s="159"/>
      <c r="AB119" s="159"/>
      <c r="AC119" s="159"/>
      <c r="AD119" s="159"/>
      <c r="AE119" s="159"/>
      <c r="AF119" s="159"/>
      <c r="AG119" s="159"/>
      <c r="AH119" s="159"/>
      <c r="AI119" s="159"/>
      <c r="AJ119" s="159"/>
      <c r="AK119" s="159"/>
      <c r="AL119" s="159"/>
      <c r="AM119" s="159"/>
      <c r="AN119" s="159"/>
      <c r="AO119" s="159"/>
      <c r="AP119" s="159"/>
      <c r="AQ119" s="159"/>
      <c r="AR119" s="159"/>
      <c r="AS119" s="176"/>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59"/>
      <c r="BS119" s="159"/>
      <c r="BT119" s="159"/>
      <c r="BU119" s="159"/>
      <c r="BV119" s="159"/>
      <c r="BW119" s="159"/>
      <c r="BX119" s="159"/>
      <c r="BY119" s="159"/>
      <c r="BZ119" s="159"/>
      <c r="CA119" s="159"/>
      <c r="CB119" s="159"/>
      <c r="CC119" s="159"/>
      <c r="CD119" s="159"/>
      <c r="CE119" s="159"/>
      <c r="CF119" s="159"/>
      <c r="CG119" s="159"/>
      <c r="CH119" s="159"/>
      <c r="CI119" s="159"/>
      <c r="CJ119" s="159"/>
      <c r="CK119" s="159"/>
      <c r="CL119" s="159"/>
      <c r="CM119" s="159"/>
      <c r="CN119" s="159"/>
      <c r="CO119" s="159"/>
      <c r="CP119" s="174"/>
      <c r="CQ119" s="174"/>
      <c r="CR119" s="174"/>
      <c r="CS119" s="174"/>
      <c r="CT119" s="174"/>
      <c r="CU119" s="174"/>
      <c r="CV119" s="174"/>
      <c r="CW119" s="174"/>
      <c r="CX119" s="174"/>
      <c r="CY119" s="174"/>
      <c r="CZ119" s="174"/>
      <c r="DA119" s="174"/>
      <c r="DB119" s="174"/>
      <c r="DC119" s="174"/>
      <c r="DD119" s="174"/>
      <c r="DE119" s="174"/>
      <c r="DF119" s="174"/>
      <c r="DG119" s="174"/>
      <c r="DH119" s="174"/>
      <c r="DI119" s="174"/>
      <c r="DJ119" s="174"/>
      <c r="DK119" s="174"/>
      <c r="DL119" s="174"/>
      <c r="DM119" s="174"/>
    </row>
    <row r="120" spans="2:117">
      <c r="B120" s="14"/>
      <c r="C120" s="109" t="s">
        <v>1734</v>
      </c>
      <c r="D120" s="109">
        <f t="shared" si="8"/>
        <v>37</v>
      </c>
      <c r="E120" s="7">
        <f t="shared" si="9"/>
        <v>30</v>
      </c>
      <c r="F120" s="7">
        <v>8</v>
      </c>
      <c r="G120" s="7" t="s">
        <v>1735</v>
      </c>
      <c r="H120" s="8" t="s">
        <v>1672</v>
      </c>
      <c r="I120" s="7" t="s">
        <v>1756</v>
      </c>
      <c r="J120" s="15" t="s">
        <v>1737</v>
      </c>
      <c r="K120" s="16"/>
      <c r="L120" s="16"/>
      <c r="M120" s="7"/>
      <c r="N120" s="7"/>
      <c r="O120" s="8" t="s">
        <v>1757</v>
      </c>
      <c r="P120" s="8" t="s">
        <v>1540</v>
      </c>
      <c r="Q120" s="8"/>
      <c r="R120" s="373" t="s">
        <v>1739</v>
      </c>
      <c r="S120" s="80" t="s">
        <v>1758</v>
      </c>
      <c r="T120" s="209" t="s">
        <v>1468</v>
      </c>
      <c r="U120" s="331"/>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76"/>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59"/>
      <c r="BS120" s="159"/>
      <c r="BT120" s="159"/>
      <c r="BU120" s="159"/>
      <c r="BV120" s="159"/>
      <c r="BW120" s="159"/>
      <c r="BX120" s="159"/>
      <c r="BY120" s="159"/>
      <c r="BZ120" s="159"/>
      <c r="CA120" s="159"/>
      <c r="CB120" s="159"/>
      <c r="CC120" s="159"/>
      <c r="CD120" s="159"/>
      <c r="CE120" s="159"/>
      <c r="CF120" s="159"/>
      <c r="CG120" s="159"/>
      <c r="CH120" s="159"/>
      <c r="CI120" s="159"/>
      <c r="CJ120" s="159"/>
      <c r="CK120" s="159"/>
      <c r="CL120" s="159"/>
      <c r="CM120" s="159"/>
      <c r="CN120" s="159"/>
      <c r="CO120" s="159"/>
      <c r="CP120" s="174"/>
      <c r="CQ120" s="174"/>
      <c r="CR120" s="174"/>
      <c r="CS120" s="174"/>
      <c r="CT120" s="174"/>
      <c r="CU120" s="174"/>
      <c r="CV120" s="174"/>
      <c r="CW120" s="174"/>
      <c r="CX120" s="174"/>
      <c r="CY120" s="174"/>
      <c r="CZ120" s="174"/>
      <c r="DA120" s="174"/>
      <c r="DB120" s="174"/>
      <c r="DC120" s="174"/>
      <c r="DD120" s="174"/>
      <c r="DE120" s="174"/>
      <c r="DF120" s="174"/>
      <c r="DG120" s="174"/>
      <c r="DH120" s="174"/>
      <c r="DI120" s="174"/>
      <c r="DJ120" s="174"/>
      <c r="DK120" s="174"/>
      <c r="DL120" s="174"/>
      <c r="DM120" s="174"/>
    </row>
    <row r="121" spans="2:117" ht="30.75">
      <c r="B121" s="14"/>
      <c r="C121" s="109" t="s">
        <v>1734</v>
      </c>
      <c r="D121" s="109">
        <f t="shared" si="8"/>
        <v>43</v>
      </c>
      <c r="E121" s="7">
        <f>D120+1</f>
        <v>38</v>
      </c>
      <c r="F121" s="7">
        <v>6</v>
      </c>
      <c r="G121" s="7" t="s">
        <v>1735</v>
      </c>
      <c r="H121" s="8" t="s">
        <v>1672</v>
      </c>
      <c r="I121" s="7" t="s">
        <v>1759</v>
      </c>
      <c r="J121" s="15" t="s">
        <v>1737</v>
      </c>
      <c r="K121" s="16"/>
      <c r="L121" s="16"/>
      <c r="M121" s="7"/>
      <c r="N121" s="7"/>
      <c r="O121" s="8" t="s">
        <v>1754</v>
      </c>
      <c r="P121" s="8"/>
      <c r="Q121" s="8"/>
      <c r="R121" s="373" t="s">
        <v>1739</v>
      </c>
      <c r="S121" s="80" t="s">
        <v>1760</v>
      </c>
      <c r="T121" s="209" t="s">
        <v>1468</v>
      </c>
      <c r="U121" s="331"/>
      <c r="V121" s="159"/>
      <c r="W121" s="159"/>
      <c r="X121" s="159"/>
      <c r="Y121" s="159"/>
      <c r="Z121" s="159"/>
      <c r="AA121" s="159"/>
      <c r="AB121" s="159"/>
      <c r="AC121" s="159"/>
      <c r="AD121" s="159"/>
      <c r="AE121" s="159"/>
      <c r="AF121" s="159"/>
      <c r="AG121" s="159"/>
      <c r="AH121" s="159"/>
      <c r="AI121" s="159"/>
      <c r="AJ121" s="159"/>
      <c r="AK121" s="159"/>
      <c r="AL121" s="159"/>
      <c r="AM121" s="159"/>
      <c r="AN121" s="159"/>
      <c r="AO121" s="159"/>
      <c r="AP121" s="159"/>
      <c r="AQ121" s="159"/>
      <c r="AR121" s="159"/>
      <c r="AS121" s="176"/>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59"/>
      <c r="BS121" s="159"/>
      <c r="BT121" s="159"/>
      <c r="BU121" s="159"/>
      <c r="BV121" s="159"/>
      <c r="BW121" s="159"/>
      <c r="BX121" s="159"/>
      <c r="BY121" s="159"/>
      <c r="BZ121" s="159"/>
      <c r="CA121" s="159"/>
      <c r="CB121" s="159"/>
      <c r="CC121" s="159"/>
      <c r="CD121" s="159"/>
      <c r="CE121" s="159"/>
      <c r="CF121" s="159"/>
      <c r="CG121" s="159"/>
      <c r="CH121" s="159"/>
      <c r="CI121" s="159"/>
      <c r="CJ121" s="159"/>
      <c r="CK121" s="159"/>
      <c r="CL121" s="159"/>
      <c r="CM121" s="159"/>
      <c r="CN121" s="159"/>
      <c r="CO121" s="159"/>
      <c r="CP121" s="174"/>
      <c r="CQ121" s="174"/>
      <c r="CR121" s="174"/>
      <c r="CS121" s="174"/>
      <c r="CT121" s="174"/>
      <c r="CU121" s="174"/>
      <c r="CV121" s="174"/>
      <c r="CW121" s="174"/>
      <c r="CX121" s="174"/>
      <c r="CY121" s="174"/>
      <c r="CZ121" s="174"/>
      <c r="DA121" s="174"/>
      <c r="DB121" s="174"/>
      <c r="DC121" s="174"/>
      <c r="DD121" s="174"/>
      <c r="DE121" s="174"/>
      <c r="DF121" s="174"/>
      <c r="DG121" s="174"/>
      <c r="DH121" s="174"/>
      <c r="DI121" s="174"/>
      <c r="DJ121" s="174"/>
      <c r="DK121" s="174"/>
      <c r="DL121" s="174"/>
      <c r="DM121" s="174"/>
    </row>
    <row r="122" spans="2:117">
      <c r="B122" s="14"/>
      <c r="C122" s="123" t="s">
        <v>1734</v>
      </c>
      <c r="D122" s="123">
        <f t="shared" si="8"/>
        <v>46</v>
      </c>
      <c r="E122" s="348">
        <f t="shared" ref="E122:E127" si="10">D121+1</f>
        <v>44</v>
      </c>
      <c r="F122" s="348">
        <v>3</v>
      </c>
      <c r="G122" s="349" t="s">
        <v>1761</v>
      </c>
      <c r="H122" s="350" t="s">
        <v>1672</v>
      </c>
      <c r="I122" s="351" t="s">
        <v>1762</v>
      </c>
      <c r="J122" s="15" t="s">
        <v>1737</v>
      </c>
      <c r="K122" s="16"/>
      <c r="L122" s="16"/>
      <c r="M122" s="7"/>
      <c r="N122" s="7"/>
      <c r="O122" s="8" t="s">
        <v>1763</v>
      </c>
      <c r="P122" s="8" t="s">
        <v>1540</v>
      </c>
      <c r="Q122" s="8"/>
      <c r="R122" s="373" t="s">
        <v>1687</v>
      </c>
      <c r="S122" s="80" t="s">
        <v>1764</v>
      </c>
      <c r="T122" s="209" t="s">
        <v>1468</v>
      </c>
      <c r="U122" s="331"/>
      <c r="V122" s="159"/>
      <c r="W122" s="159"/>
      <c r="X122" s="159"/>
      <c r="Y122" s="159"/>
      <c r="Z122" s="159"/>
      <c r="AA122" s="159"/>
      <c r="AB122" s="159"/>
      <c r="AC122" s="159"/>
      <c r="AD122" s="159"/>
      <c r="AE122" s="159"/>
      <c r="AF122" s="159"/>
      <c r="AG122" s="159"/>
      <c r="AH122" s="159"/>
      <c r="AI122" s="159"/>
      <c r="AJ122" s="159"/>
      <c r="AK122" s="159"/>
      <c r="AL122" s="159"/>
      <c r="AM122" s="159"/>
      <c r="AN122" s="159"/>
      <c r="AO122" s="159"/>
      <c r="AP122" s="159"/>
      <c r="AQ122" s="159"/>
      <c r="AR122" s="159"/>
      <c r="AS122" s="176"/>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59"/>
      <c r="BS122" s="159"/>
      <c r="BT122" s="159"/>
      <c r="BU122" s="159"/>
      <c r="BV122" s="159"/>
      <c r="BW122" s="159"/>
      <c r="BX122" s="159"/>
      <c r="BY122" s="159"/>
      <c r="BZ122" s="159"/>
      <c r="CA122" s="159"/>
      <c r="CB122" s="159"/>
      <c r="CC122" s="159"/>
      <c r="CD122" s="159"/>
      <c r="CE122" s="159"/>
      <c r="CF122" s="159"/>
      <c r="CG122" s="159"/>
      <c r="CH122" s="159"/>
      <c r="CI122" s="159"/>
      <c r="CJ122" s="159"/>
      <c r="CK122" s="159"/>
      <c r="CL122" s="159"/>
      <c r="CM122" s="159"/>
      <c r="CN122" s="159"/>
      <c r="CO122" s="159"/>
      <c r="CP122" s="174"/>
      <c r="CQ122" s="174"/>
      <c r="CR122" s="174"/>
      <c r="CS122" s="174"/>
      <c r="CT122" s="174"/>
      <c r="CU122" s="174"/>
      <c r="CV122" s="174"/>
      <c r="CW122" s="174"/>
      <c r="CX122" s="174"/>
      <c r="CY122" s="174"/>
      <c r="CZ122" s="174"/>
      <c r="DA122" s="174"/>
      <c r="DB122" s="174"/>
      <c r="DC122" s="174"/>
      <c r="DD122" s="174"/>
      <c r="DE122" s="174"/>
      <c r="DF122" s="174"/>
      <c r="DG122" s="174"/>
      <c r="DH122" s="174"/>
      <c r="DI122" s="174"/>
      <c r="DJ122" s="174"/>
      <c r="DK122" s="174"/>
      <c r="DL122" s="174"/>
      <c r="DM122" s="174"/>
    </row>
    <row r="123" spans="2:117">
      <c r="B123" s="14"/>
      <c r="C123" s="123" t="s">
        <v>1734</v>
      </c>
      <c r="D123" s="123">
        <f t="shared" si="8"/>
        <v>48</v>
      </c>
      <c r="E123" s="348">
        <f t="shared" si="10"/>
        <v>47</v>
      </c>
      <c r="F123" s="348">
        <v>2</v>
      </c>
      <c r="G123" s="349" t="s">
        <v>1761</v>
      </c>
      <c r="H123" s="350" t="s">
        <v>1672</v>
      </c>
      <c r="I123" s="351" t="s">
        <v>1765</v>
      </c>
      <c r="J123" s="15" t="s">
        <v>1737</v>
      </c>
      <c r="K123" s="16"/>
      <c r="L123" s="16"/>
      <c r="M123" s="7"/>
      <c r="N123" s="7"/>
      <c r="O123" s="8" t="s">
        <v>1766</v>
      </c>
      <c r="P123" s="8" t="s">
        <v>1540</v>
      </c>
      <c r="Q123" s="8"/>
      <c r="R123" s="373" t="s">
        <v>1687</v>
      </c>
      <c r="S123" s="80" t="s">
        <v>1767</v>
      </c>
      <c r="T123" s="209" t="s">
        <v>1468</v>
      </c>
      <c r="U123" s="331"/>
      <c r="V123" s="159"/>
      <c r="W123" s="159"/>
      <c r="X123" s="159"/>
      <c r="Y123" s="159"/>
      <c r="Z123" s="159"/>
      <c r="AA123" s="159"/>
      <c r="AB123" s="159"/>
      <c r="AC123" s="159"/>
      <c r="AD123" s="159"/>
      <c r="AE123" s="159"/>
      <c r="AF123" s="159"/>
      <c r="AG123" s="159"/>
      <c r="AH123" s="159"/>
      <c r="AI123" s="159"/>
      <c r="AJ123" s="159"/>
      <c r="AK123" s="159"/>
      <c r="AL123" s="159"/>
      <c r="AM123" s="159"/>
      <c r="AN123" s="159"/>
      <c r="AO123" s="159"/>
      <c r="AP123" s="159"/>
      <c r="AQ123" s="159"/>
      <c r="AR123" s="159"/>
      <c r="AS123" s="176"/>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59"/>
      <c r="BS123" s="159"/>
      <c r="BT123" s="159"/>
      <c r="BU123" s="159"/>
      <c r="BV123" s="159"/>
      <c r="BW123" s="159"/>
      <c r="BX123" s="159"/>
      <c r="BY123" s="159"/>
      <c r="BZ123" s="159"/>
      <c r="CA123" s="159"/>
      <c r="CB123" s="159"/>
      <c r="CC123" s="159"/>
      <c r="CD123" s="159"/>
      <c r="CE123" s="159"/>
      <c r="CF123" s="159"/>
      <c r="CG123" s="159"/>
      <c r="CH123" s="159"/>
      <c r="CI123" s="159"/>
      <c r="CJ123" s="159"/>
      <c r="CK123" s="159"/>
      <c r="CL123" s="159"/>
      <c r="CM123" s="159"/>
      <c r="CN123" s="159"/>
      <c r="CO123" s="159"/>
      <c r="CP123" s="174"/>
      <c r="CQ123" s="174"/>
      <c r="CR123" s="174"/>
      <c r="CS123" s="174"/>
      <c r="CT123" s="174"/>
      <c r="CU123" s="174"/>
      <c r="CV123" s="174"/>
      <c r="CW123" s="174"/>
      <c r="CX123" s="174"/>
      <c r="CY123" s="174"/>
      <c r="CZ123" s="174"/>
      <c r="DA123" s="174"/>
      <c r="DB123" s="174"/>
      <c r="DC123" s="174"/>
      <c r="DD123" s="174"/>
      <c r="DE123" s="174"/>
      <c r="DF123" s="174"/>
      <c r="DG123" s="174"/>
      <c r="DH123" s="174"/>
      <c r="DI123" s="174"/>
      <c r="DJ123" s="174"/>
      <c r="DK123" s="174"/>
      <c r="DL123" s="174"/>
      <c r="DM123" s="174"/>
    </row>
    <row r="124" spans="2:117">
      <c r="B124" s="14"/>
      <c r="C124" s="123" t="s">
        <v>1734</v>
      </c>
      <c r="D124" s="123">
        <f t="shared" si="8"/>
        <v>51</v>
      </c>
      <c r="E124" s="348">
        <f t="shared" si="10"/>
        <v>49</v>
      </c>
      <c r="F124" s="348">
        <v>3</v>
      </c>
      <c r="G124" s="349" t="s">
        <v>1761</v>
      </c>
      <c r="H124" s="350" t="s">
        <v>1672</v>
      </c>
      <c r="I124" s="351" t="s">
        <v>1768</v>
      </c>
      <c r="J124" s="15" t="s">
        <v>1737</v>
      </c>
      <c r="K124" s="16"/>
      <c r="L124" s="16"/>
      <c r="M124" s="7"/>
      <c r="N124" s="7"/>
      <c r="O124" s="8" t="s">
        <v>1769</v>
      </c>
      <c r="P124" s="8" t="s">
        <v>1540</v>
      </c>
      <c r="Q124" s="8"/>
      <c r="R124" s="373" t="s">
        <v>1687</v>
      </c>
      <c r="S124" s="80" t="s">
        <v>1770</v>
      </c>
      <c r="T124" s="209" t="s">
        <v>1468</v>
      </c>
      <c r="U124" s="331"/>
      <c r="V124" s="159"/>
      <c r="W124" s="159"/>
      <c r="X124" s="159"/>
      <c r="Y124" s="159"/>
      <c r="Z124" s="159"/>
      <c r="AA124" s="159"/>
      <c r="AB124" s="159"/>
      <c r="AC124" s="159"/>
      <c r="AD124" s="159"/>
      <c r="AE124" s="159"/>
      <c r="AF124" s="159"/>
      <c r="AG124" s="159"/>
      <c r="AH124" s="159"/>
      <c r="AI124" s="159"/>
      <c r="AJ124" s="159"/>
      <c r="AK124" s="159"/>
      <c r="AL124" s="159"/>
      <c r="AM124" s="159"/>
      <c r="AN124" s="159"/>
      <c r="AO124" s="159"/>
      <c r="AP124" s="159"/>
      <c r="AQ124" s="159"/>
      <c r="AR124" s="159"/>
      <c r="AS124" s="176"/>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59"/>
      <c r="BS124" s="159"/>
      <c r="BT124" s="159"/>
      <c r="BU124" s="159"/>
      <c r="BV124" s="159"/>
      <c r="BW124" s="159"/>
      <c r="BX124" s="159"/>
      <c r="BY124" s="159"/>
      <c r="BZ124" s="159"/>
      <c r="CA124" s="159"/>
      <c r="CB124" s="159"/>
      <c r="CC124" s="159"/>
      <c r="CD124" s="159"/>
      <c r="CE124" s="159"/>
      <c r="CF124" s="159"/>
      <c r="CG124" s="159"/>
      <c r="CH124" s="159"/>
      <c r="CI124" s="159"/>
      <c r="CJ124" s="159"/>
      <c r="CK124" s="159"/>
      <c r="CL124" s="159"/>
      <c r="CM124" s="159"/>
      <c r="CN124" s="159"/>
      <c r="CO124" s="159"/>
      <c r="CP124" s="174"/>
      <c r="CQ124" s="174"/>
      <c r="CR124" s="174"/>
      <c r="CS124" s="174"/>
      <c r="CT124" s="174"/>
      <c r="CU124" s="174"/>
      <c r="CV124" s="174"/>
      <c r="CW124" s="174"/>
      <c r="CX124" s="174"/>
      <c r="CY124" s="174"/>
      <c r="CZ124" s="174"/>
      <c r="DA124" s="174"/>
      <c r="DB124" s="174"/>
      <c r="DC124" s="174"/>
      <c r="DD124" s="174"/>
      <c r="DE124" s="174"/>
      <c r="DF124" s="174"/>
      <c r="DG124" s="174"/>
      <c r="DH124" s="174"/>
      <c r="DI124" s="174"/>
      <c r="DJ124" s="174"/>
      <c r="DK124" s="174"/>
      <c r="DL124" s="174"/>
      <c r="DM124" s="174"/>
    </row>
    <row r="125" spans="2:117" s="13" customFormat="1">
      <c r="B125" s="23"/>
      <c r="C125" s="123" t="s">
        <v>1734</v>
      </c>
      <c r="D125" s="123">
        <f t="shared" si="8"/>
        <v>53</v>
      </c>
      <c r="E125" s="348">
        <f t="shared" si="10"/>
        <v>52</v>
      </c>
      <c r="F125" s="348">
        <v>2</v>
      </c>
      <c r="G125" s="349" t="s">
        <v>1761</v>
      </c>
      <c r="H125" s="350" t="s">
        <v>1771</v>
      </c>
      <c r="I125" s="351" t="s">
        <v>1772</v>
      </c>
      <c r="J125" s="15" t="s">
        <v>1737</v>
      </c>
      <c r="K125" s="16"/>
      <c r="L125" s="16"/>
      <c r="M125" s="7"/>
      <c r="N125" s="7"/>
      <c r="O125" s="8" t="s">
        <v>1766</v>
      </c>
      <c r="P125" s="8"/>
      <c r="Q125" s="8"/>
      <c r="R125" s="373" t="s">
        <v>1687</v>
      </c>
      <c r="S125" s="80" t="s">
        <v>1773</v>
      </c>
      <c r="T125" s="209" t="s">
        <v>1468</v>
      </c>
      <c r="U125" s="331"/>
      <c r="V125" s="170"/>
      <c r="W125" s="170"/>
      <c r="X125" s="170"/>
      <c r="Y125" s="170"/>
      <c r="Z125" s="170"/>
      <c r="AA125" s="170"/>
      <c r="AB125" s="170"/>
      <c r="AC125" s="170"/>
      <c r="AD125" s="170"/>
      <c r="AE125" s="170"/>
      <c r="AF125" s="170"/>
      <c r="AG125" s="170"/>
      <c r="AH125" s="170"/>
      <c r="AI125" s="170"/>
      <c r="AJ125" s="170"/>
      <c r="AK125" s="170"/>
      <c r="AL125" s="170"/>
      <c r="AM125" s="170"/>
      <c r="AN125" s="170"/>
      <c r="AO125" s="170"/>
      <c r="AP125" s="170"/>
      <c r="AQ125" s="170"/>
      <c r="AR125" s="170"/>
      <c r="AS125" s="177"/>
      <c r="AT125" s="175"/>
      <c r="AU125" s="175"/>
      <c r="AV125" s="175"/>
      <c r="AW125" s="175"/>
      <c r="AX125" s="175"/>
      <c r="AY125" s="175"/>
      <c r="AZ125" s="175"/>
      <c r="BA125" s="175"/>
      <c r="BB125" s="175"/>
      <c r="BC125" s="175"/>
      <c r="BD125" s="175"/>
      <c r="BE125" s="175"/>
      <c r="BF125" s="175"/>
      <c r="BG125" s="175"/>
      <c r="BH125" s="175"/>
      <c r="BI125" s="175"/>
      <c r="BJ125" s="175"/>
      <c r="BK125" s="175"/>
      <c r="BL125" s="175"/>
      <c r="BM125" s="175"/>
      <c r="BN125" s="175"/>
      <c r="BO125" s="175"/>
      <c r="BP125" s="175"/>
      <c r="BQ125" s="175"/>
      <c r="BR125" s="170"/>
      <c r="BS125" s="170"/>
      <c r="BT125" s="170"/>
      <c r="BU125" s="170"/>
      <c r="BV125" s="170"/>
      <c r="BW125" s="170"/>
      <c r="BX125" s="170"/>
      <c r="BY125" s="170"/>
      <c r="BZ125" s="170"/>
      <c r="CA125" s="170"/>
      <c r="CB125" s="170"/>
      <c r="CC125" s="170"/>
      <c r="CD125" s="170"/>
      <c r="CE125" s="170"/>
      <c r="CF125" s="170"/>
      <c r="CG125" s="170"/>
      <c r="CH125" s="170"/>
      <c r="CI125" s="170"/>
      <c r="CJ125" s="170"/>
      <c r="CK125" s="170"/>
      <c r="CL125" s="170"/>
      <c r="CM125" s="170"/>
      <c r="CN125" s="170"/>
      <c r="CO125" s="170"/>
      <c r="CP125" s="175"/>
      <c r="CQ125" s="175"/>
      <c r="CR125" s="175"/>
      <c r="CS125" s="175"/>
      <c r="CT125" s="175"/>
      <c r="CU125" s="175"/>
      <c r="CV125" s="175"/>
      <c r="CW125" s="175"/>
      <c r="CX125" s="175"/>
      <c r="CY125" s="175"/>
      <c r="CZ125" s="175"/>
      <c r="DA125" s="175"/>
      <c r="DB125" s="175"/>
      <c r="DC125" s="175"/>
      <c r="DD125" s="175"/>
      <c r="DE125" s="175"/>
      <c r="DF125" s="175"/>
      <c r="DG125" s="175"/>
      <c r="DH125" s="175"/>
      <c r="DI125" s="175"/>
      <c r="DJ125" s="175"/>
      <c r="DK125" s="175"/>
      <c r="DL125" s="175"/>
      <c r="DM125" s="175"/>
    </row>
    <row r="126" spans="2:117" s="13" customFormat="1">
      <c r="B126" s="23"/>
      <c r="C126" s="123" t="s">
        <v>1734</v>
      </c>
      <c r="D126" s="123">
        <f t="shared" si="8"/>
        <v>57</v>
      </c>
      <c r="E126" s="348">
        <f t="shared" si="10"/>
        <v>54</v>
      </c>
      <c r="F126" s="348">
        <v>4</v>
      </c>
      <c r="G126" s="349" t="s">
        <v>1761</v>
      </c>
      <c r="H126" s="350" t="s">
        <v>1672</v>
      </c>
      <c r="I126" s="351" t="s">
        <v>1774</v>
      </c>
      <c r="J126" s="15" t="s">
        <v>1737</v>
      </c>
      <c r="K126" s="16"/>
      <c r="L126" s="16"/>
      <c r="M126" s="7"/>
      <c r="N126" s="7"/>
      <c r="O126" s="8" t="s">
        <v>1775</v>
      </c>
      <c r="P126" s="8"/>
      <c r="Q126" s="8"/>
      <c r="R126" s="373" t="s">
        <v>1687</v>
      </c>
      <c r="S126" s="352" t="s">
        <v>1776</v>
      </c>
      <c r="T126" s="209" t="s">
        <v>1468</v>
      </c>
      <c r="U126" s="331"/>
      <c r="V126" s="170"/>
      <c r="W126" s="170"/>
      <c r="X126" s="170"/>
      <c r="Y126" s="170"/>
      <c r="Z126" s="170"/>
      <c r="AA126" s="170"/>
      <c r="AB126" s="170"/>
      <c r="AC126" s="170"/>
      <c r="AD126" s="170"/>
      <c r="AE126" s="170"/>
      <c r="AF126" s="170"/>
      <c r="AG126" s="170"/>
      <c r="AH126" s="170"/>
      <c r="AI126" s="170"/>
      <c r="AJ126" s="170"/>
      <c r="AK126" s="170"/>
      <c r="AL126" s="170"/>
      <c r="AM126" s="170"/>
      <c r="AN126" s="170"/>
      <c r="AO126" s="170"/>
      <c r="AP126" s="170"/>
      <c r="AQ126" s="170"/>
      <c r="AR126" s="170"/>
      <c r="AS126" s="177"/>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c r="BR126" s="170"/>
      <c r="BS126" s="170"/>
      <c r="BT126" s="170"/>
      <c r="BU126" s="170"/>
      <c r="BV126" s="170"/>
      <c r="BW126" s="170"/>
      <c r="BX126" s="170"/>
      <c r="BY126" s="170"/>
      <c r="BZ126" s="170"/>
      <c r="CA126" s="170"/>
      <c r="CB126" s="170"/>
      <c r="CC126" s="170"/>
      <c r="CD126" s="170"/>
      <c r="CE126" s="170"/>
      <c r="CF126" s="170"/>
      <c r="CG126" s="170"/>
      <c r="CH126" s="170"/>
      <c r="CI126" s="170"/>
      <c r="CJ126" s="170"/>
      <c r="CK126" s="170"/>
      <c r="CL126" s="170"/>
      <c r="CM126" s="170"/>
      <c r="CN126" s="170"/>
      <c r="CO126" s="170"/>
      <c r="CP126" s="175"/>
      <c r="CQ126" s="175"/>
      <c r="CR126" s="175"/>
      <c r="CS126" s="175"/>
      <c r="CT126" s="175"/>
      <c r="CU126" s="175"/>
      <c r="CV126" s="175"/>
      <c r="CW126" s="175"/>
      <c r="CX126" s="175"/>
      <c r="CY126" s="175"/>
      <c r="CZ126" s="175"/>
      <c r="DA126" s="175"/>
      <c r="DB126" s="175"/>
      <c r="DC126" s="175"/>
      <c r="DD126" s="175"/>
      <c r="DE126" s="175"/>
      <c r="DF126" s="175"/>
      <c r="DG126" s="175"/>
      <c r="DH126" s="175"/>
      <c r="DI126" s="175"/>
      <c r="DJ126" s="175"/>
      <c r="DK126" s="175"/>
      <c r="DL126" s="175"/>
      <c r="DM126" s="175"/>
    </row>
    <row r="127" spans="2:117" s="13" customFormat="1">
      <c r="B127" s="23"/>
      <c r="C127" s="123" t="s">
        <v>1734</v>
      </c>
      <c r="D127" s="123">
        <f t="shared" si="8"/>
        <v>61</v>
      </c>
      <c r="E127" s="348">
        <f t="shared" si="10"/>
        <v>58</v>
      </c>
      <c r="F127" s="348">
        <v>4</v>
      </c>
      <c r="G127" s="349" t="s">
        <v>1761</v>
      </c>
      <c r="H127" s="350" t="s">
        <v>1672</v>
      </c>
      <c r="I127" s="351" t="s">
        <v>1777</v>
      </c>
      <c r="J127" s="15" t="s">
        <v>1737</v>
      </c>
      <c r="K127" s="16"/>
      <c r="L127" s="16"/>
      <c r="M127" s="7"/>
      <c r="N127" s="7"/>
      <c r="O127" s="8" t="s">
        <v>1775</v>
      </c>
      <c r="P127" s="8"/>
      <c r="Q127" s="8"/>
      <c r="R127" s="373" t="s">
        <v>1687</v>
      </c>
      <c r="S127" s="80" t="s">
        <v>1778</v>
      </c>
      <c r="T127" s="209" t="s">
        <v>1468</v>
      </c>
      <c r="U127" s="331"/>
      <c r="V127" s="170"/>
      <c r="W127" s="170"/>
      <c r="X127" s="170"/>
      <c r="Y127" s="170"/>
      <c r="Z127" s="170"/>
      <c r="AA127" s="170"/>
      <c r="AB127" s="170"/>
      <c r="AC127" s="170"/>
      <c r="AD127" s="170"/>
      <c r="AE127" s="170"/>
      <c r="AF127" s="170"/>
      <c r="AG127" s="170"/>
      <c r="AH127" s="170"/>
      <c r="AI127" s="170"/>
      <c r="AJ127" s="170"/>
      <c r="AK127" s="170"/>
      <c r="AL127" s="170"/>
      <c r="AM127" s="170"/>
      <c r="AN127" s="170"/>
      <c r="AO127" s="170"/>
      <c r="AP127" s="170"/>
      <c r="AQ127" s="170"/>
      <c r="AR127" s="170"/>
      <c r="AS127" s="177"/>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c r="BR127" s="170"/>
      <c r="BS127" s="170"/>
      <c r="BT127" s="170"/>
      <c r="BU127" s="170"/>
      <c r="BV127" s="170"/>
      <c r="BW127" s="170"/>
      <c r="BX127" s="170"/>
      <c r="BY127" s="170"/>
      <c r="BZ127" s="170"/>
      <c r="CA127" s="170"/>
      <c r="CB127" s="170"/>
      <c r="CC127" s="170"/>
      <c r="CD127" s="170"/>
      <c r="CE127" s="170"/>
      <c r="CF127" s="170"/>
      <c r="CG127" s="170"/>
      <c r="CH127" s="170"/>
      <c r="CI127" s="170"/>
      <c r="CJ127" s="170"/>
      <c r="CK127" s="170"/>
      <c r="CL127" s="170"/>
      <c r="CM127" s="170"/>
      <c r="CN127" s="170"/>
      <c r="CO127" s="170"/>
      <c r="CP127" s="175"/>
      <c r="CQ127" s="175"/>
      <c r="CR127" s="175"/>
      <c r="CS127" s="175"/>
      <c r="CT127" s="175"/>
      <c r="CU127" s="175"/>
      <c r="CV127" s="175"/>
      <c r="CW127" s="175"/>
      <c r="CX127" s="175"/>
      <c r="CY127" s="175"/>
      <c r="CZ127" s="175"/>
      <c r="DA127" s="175"/>
      <c r="DB127" s="175"/>
      <c r="DC127" s="175"/>
      <c r="DD127" s="175"/>
      <c r="DE127" s="175"/>
      <c r="DF127" s="175"/>
      <c r="DG127" s="175"/>
      <c r="DH127" s="175"/>
      <c r="DI127" s="175"/>
      <c r="DJ127" s="175"/>
      <c r="DK127" s="175"/>
      <c r="DL127" s="175"/>
      <c r="DM127" s="175"/>
    </row>
    <row r="128" spans="2:117" s="13" customFormat="1">
      <c r="B128" s="23"/>
      <c r="C128" s="123" t="s">
        <v>1734</v>
      </c>
      <c r="D128" s="123">
        <f t="shared" si="8"/>
        <v>65</v>
      </c>
      <c r="E128" s="348">
        <f>D127+1</f>
        <v>62</v>
      </c>
      <c r="F128" s="348">
        <v>4</v>
      </c>
      <c r="G128" s="349" t="s">
        <v>1761</v>
      </c>
      <c r="H128" s="350" t="s">
        <v>1672</v>
      </c>
      <c r="I128" s="351" t="s">
        <v>1779</v>
      </c>
      <c r="J128" s="15" t="s">
        <v>1737</v>
      </c>
      <c r="K128" s="16"/>
      <c r="L128" s="16"/>
      <c r="M128" s="7"/>
      <c r="N128" s="7"/>
      <c r="O128" s="8" t="s">
        <v>1775</v>
      </c>
      <c r="P128" s="8"/>
      <c r="Q128" s="8"/>
      <c r="R128" s="373" t="s">
        <v>1687</v>
      </c>
      <c r="S128" s="80" t="s">
        <v>1780</v>
      </c>
      <c r="T128" s="209" t="s">
        <v>1468</v>
      </c>
      <c r="U128" s="331"/>
      <c r="V128" s="170"/>
      <c r="W128" s="170"/>
      <c r="X128" s="170"/>
      <c r="Y128" s="170"/>
      <c r="Z128" s="170"/>
      <c r="AA128" s="170"/>
      <c r="AB128" s="170"/>
      <c r="AC128" s="170"/>
      <c r="AD128" s="170"/>
      <c r="AE128" s="170"/>
      <c r="AF128" s="170"/>
      <c r="AG128" s="170"/>
      <c r="AH128" s="170"/>
      <c r="AI128" s="170"/>
      <c r="AJ128" s="170"/>
      <c r="AK128" s="170"/>
      <c r="AL128" s="170"/>
      <c r="AM128" s="170"/>
      <c r="AN128" s="170"/>
      <c r="AO128" s="170"/>
      <c r="AP128" s="170"/>
      <c r="AQ128" s="170"/>
      <c r="AR128" s="170"/>
      <c r="AS128" s="177"/>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c r="BR128" s="170"/>
      <c r="BS128" s="170"/>
      <c r="BT128" s="170"/>
      <c r="BU128" s="170"/>
      <c r="BV128" s="170"/>
      <c r="BW128" s="170"/>
      <c r="BX128" s="170"/>
      <c r="BY128" s="170"/>
      <c r="BZ128" s="170"/>
      <c r="CA128" s="170"/>
      <c r="CB128" s="170"/>
      <c r="CC128" s="170"/>
      <c r="CD128" s="170"/>
      <c r="CE128" s="170"/>
      <c r="CF128" s="170"/>
      <c r="CG128" s="170"/>
      <c r="CH128" s="170"/>
      <c r="CI128" s="170"/>
      <c r="CJ128" s="170"/>
      <c r="CK128" s="170"/>
      <c r="CL128" s="170"/>
      <c r="CM128" s="170"/>
      <c r="CN128" s="170"/>
      <c r="CO128" s="170"/>
      <c r="CP128" s="175"/>
      <c r="CQ128" s="175"/>
      <c r="CR128" s="175"/>
      <c r="CS128" s="175"/>
      <c r="CT128" s="175"/>
      <c r="CU128" s="175"/>
      <c r="CV128" s="175"/>
      <c r="CW128" s="175"/>
      <c r="CX128" s="175"/>
      <c r="CY128" s="175"/>
      <c r="CZ128" s="175"/>
      <c r="DA128" s="175"/>
      <c r="DB128" s="175"/>
      <c r="DC128" s="175"/>
      <c r="DD128" s="175"/>
      <c r="DE128" s="175"/>
      <c r="DF128" s="175"/>
      <c r="DG128" s="175"/>
      <c r="DH128" s="175"/>
      <c r="DI128" s="175"/>
      <c r="DJ128" s="175"/>
      <c r="DK128" s="175"/>
      <c r="DL128" s="175"/>
      <c r="DM128" s="175"/>
    </row>
    <row r="129" spans="2:117" s="13" customFormat="1">
      <c r="B129" s="23"/>
      <c r="C129" s="123" t="s">
        <v>1734</v>
      </c>
      <c r="D129" s="123">
        <f>E129+F129-1</f>
        <v>71</v>
      </c>
      <c r="E129" s="348">
        <f>D128+1</f>
        <v>66</v>
      </c>
      <c r="F129" s="348">
        <v>6</v>
      </c>
      <c r="G129" s="353" t="s">
        <v>252</v>
      </c>
      <c r="H129" s="354" t="s">
        <v>1672</v>
      </c>
      <c r="I129" s="355"/>
      <c r="J129" s="15" t="s">
        <v>1737</v>
      </c>
      <c r="K129" s="16"/>
      <c r="L129" s="16"/>
      <c r="M129" s="7"/>
      <c r="N129" s="7"/>
      <c r="O129" s="8"/>
      <c r="P129" s="8"/>
      <c r="Q129" s="8"/>
      <c r="R129" s="373" t="s">
        <v>1687</v>
      </c>
      <c r="S129" s="80"/>
      <c r="T129" s="209" t="s">
        <v>1468</v>
      </c>
      <c r="U129" s="331"/>
      <c r="V129" s="170"/>
      <c r="W129" s="170"/>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7"/>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c r="BR129" s="170"/>
      <c r="BS129" s="170"/>
      <c r="BT129" s="170"/>
      <c r="BU129" s="170"/>
      <c r="BV129" s="170"/>
      <c r="BW129" s="170"/>
      <c r="BX129" s="170"/>
      <c r="BY129" s="170"/>
      <c r="BZ129" s="170"/>
      <c r="CA129" s="170"/>
      <c r="CB129" s="170"/>
      <c r="CC129" s="170"/>
      <c r="CD129" s="170"/>
      <c r="CE129" s="170"/>
      <c r="CF129" s="170"/>
      <c r="CG129" s="170"/>
      <c r="CH129" s="170"/>
      <c r="CI129" s="170"/>
      <c r="CJ129" s="170"/>
      <c r="CK129" s="170"/>
      <c r="CL129" s="170"/>
      <c r="CM129" s="170"/>
      <c r="CN129" s="170"/>
      <c r="CO129" s="170"/>
      <c r="CP129" s="175"/>
      <c r="CQ129" s="175"/>
      <c r="CR129" s="175"/>
      <c r="CS129" s="175"/>
      <c r="CT129" s="175"/>
      <c r="CU129" s="175"/>
      <c r="CV129" s="175"/>
      <c r="CW129" s="175"/>
      <c r="CX129" s="175"/>
      <c r="CY129" s="175"/>
      <c r="CZ129" s="175"/>
      <c r="DA129" s="175"/>
      <c r="DB129" s="175"/>
      <c r="DC129" s="175"/>
      <c r="DD129" s="175"/>
      <c r="DE129" s="175"/>
      <c r="DF129" s="175"/>
      <c r="DG129" s="175"/>
      <c r="DH129" s="175"/>
      <c r="DI129" s="175"/>
      <c r="DJ129" s="175"/>
      <c r="DK129" s="175"/>
      <c r="DL129" s="175"/>
      <c r="DM129" s="175"/>
    </row>
    <row r="130" spans="2:117" ht="45.75">
      <c r="B130" s="14"/>
      <c r="C130" s="7" t="s">
        <v>1734</v>
      </c>
      <c r="D130" s="123">
        <f>E130+F130-1</f>
        <v>77</v>
      </c>
      <c r="E130" s="348">
        <f>D129+1</f>
        <v>72</v>
      </c>
      <c r="F130" s="348">
        <v>6</v>
      </c>
      <c r="G130" s="7" t="s">
        <v>1781</v>
      </c>
      <c r="H130" s="8" t="s">
        <v>1672</v>
      </c>
      <c r="I130" s="7" t="s">
        <v>1782</v>
      </c>
      <c r="J130" s="15" t="s">
        <v>1737</v>
      </c>
      <c r="K130" s="16"/>
      <c r="L130" s="16"/>
      <c r="M130" s="7" t="s">
        <v>1783</v>
      </c>
      <c r="N130" s="7"/>
      <c r="O130" s="289" t="s">
        <v>1742</v>
      </c>
      <c r="P130" s="8" t="s">
        <v>1540</v>
      </c>
      <c r="Q130" s="8"/>
      <c r="R130" s="373" t="s">
        <v>1739</v>
      </c>
      <c r="S130" s="80" t="s">
        <v>1784</v>
      </c>
      <c r="T130" s="209" t="s">
        <v>1468</v>
      </c>
      <c r="U130" s="331"/>
      <c r="V130" s="159"/>
      <c r="W130" s="159"/>
      <c r="X130" s="159"/>
      <c r="Y130" s="159"/>
      <c r="Z130" s="159"/>
      <c r="AA130" s="159"/>
      <c r="AB130" s="159"/>
      <c r="AC130" s="159"/>
      <c r="AD130" s="159"/>
      <c r="AE130" s="159"/>
      <c r="AF130" s="159"/>
      <c r="AG130" s="159"/>
      <c r="AH130" s="159"/>
      <c r="AI130" s="159"/>
      <c r="AJ130" s="159"/>
      <c r="AK130" s="159"/>
      <c r="AL130" s="159"/>
      <c r="AM130" s="159"/>
      <c r="AN130" s="159"/>
      <c r="AO130" s="159"/>
      <c r="AP130" s="159"/>
      <c r="AQ130" s="159"/>
      <c r="AR130" s="159"/>
      <c r="AS130" s="176"/>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59"/>
      <c r="BS130" s="159"/>
      <c r="BT130" s="159"/>
      <c r="BU130" s="159"/>
      <c r="BV130" s="159"/>
      <c r="BW130" s="159"/>
      <c r="BX130" s="159"/>
      <c r="BY130" s="159"/>
      <c r="BZ130" s="159"/>
      <c r="CA130" s="159"/>
      <c r="CB130" s="159"/>
      <c r="CC130" s="159"/>
      <c r="CD130" s="159"/>
      <c r="CE130" s="159"/>
      <c r="CF130" s="159"/>
      <c r="CG130" s="159"/>
      <c r="CH130" s="159"/>
      <c r="CI130" s="159"/>
      <c r="CJ130" s="159"/>
      <c r="CK130" s="159"/>
      <c r="CL130" s="159"/>
      <c r="CM130" s="159"/>
      <c r="CN130" s="159"/>
      <c r="CO130" s="159"/>
      <c r="CP130" s="174"/>
      <c r="CQ130" s="174"/>
      <c r="CR130" s="174"/>
      <c r="CS130" s="174"/>
      <c r="CT130" s="174"/>
      <c r="CU130" s="174"/>
      <c r="CV130" s="174"/>
      <c r="CW130" s="174"/>
      <c r="CX130" s="174"/>
      <c r="CY130" s="174"/>
      <c r="CZ130" s="174"/>
      <c r="DA130" s="174"/>
      <c r="DB130" s="174"/>
      <c r="DC130" s="174"/>
      <c r="DD130" s="174"/>
      <c r="DE130" s="174"/>
      <c r="DF130" s="174"/>
      <c r="DG130" s="174"/>
      <c r="DH130" s="174"/>
      <c r="DI130" s="174"/>
      <c r="DJ130" s="174"/>
      <c r="DK130" s="174"/>
      <c r="DL130" s="174"/>
      <c r="DM130" s="174"/>
    </row>
    <row r="131" spans="2:117" ht="45.75">
      <c r="B131" s="14"/>
      <c r="C131" s="7" t="s">
        <v>1734</v>
      </c>
      <c r="D131" s="7">
        <f t="shared" si="8"/>
        <v>81</v>
      </c>
      <c r="E131" s="7">
        <f t="shared" si="9"/>
        <v>78</v>
      </c>
      <c r="F131" s="7">
        <v>4</v>
      </c>
      <c r="G131" s="7" t="s">
        <v>1781</v>
      </c>
      <c r="H131" s="8" t="s">
        <v>1672</v>
      </c>
      <c r="I131" s="7" t="s">
        <v>1785</v>
      </c>
      <c r="J131" s="15" t="s">
        <v>1737</v>
      </c>
      <c r="K131" s="16"/>
      <c r="L131" s="16"/>
      <c r="M131" s="7" t="s">
        <v>1786</v>
      </c>
      <c r="N131" s="7"/>
      <c r="O131" s="289" t="s">
        <v>1787</v>
      </c>
      <c r="P131" s="8" t="s">
        <v>1540</v>
      </c>
      <c r="Q131" s="8"/>
      <c r="R131" s="373" t="s">
        <v>1739</v>
      </c>
      <c r="S131" s="80" t="s">
        <v>1788</v>
      </c>
      <c r="T131" s="209" t="s">
        <v>1468</v>
      </c>
      <c r="U131" s="331"/>
      <c r="V131" s="159"/>
      <c r="W131" s="159"/>
      <c r="X131" s="159"/>
      <c r="Y131" s="159"/>
      <c r="Z131" s="159"/>
      <c r="AA131" s="159"/>
      <c r="AB131" s="159"/>
      <c r="AC131" s="159"/>
      <c r="AD131" s="159"/>
      <c r="AE131" s="159"/>
      <c r="AF131" s="159"/>
      <c r="AG131" s="159"/>
      <c r="AH131" s="159"/>
      <c r="AI131" s="159"/>
      <c r="AJ131" s="159"/>
      <c r="AK131" s="159"/>
      <c r="AL131" s="159"/>
      <c r="AM131" s="159"/>
      <c r="AN131" s="159"/>
      <c r="AO131" s="159"/>
      <c r="AP131" s="159"/>
      <c r="AQ131" s="159"/>
      <c r="AR131" s="159"/>
      <c r="AS131" s="176"/>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59"/>
      <c r="BS131" s="159"/>
      <c r="BT131" s="159"/>
      <c r="BU131" s="159"/>
      <c r="BV131" s="159"/>
      <c r="BW131" s="159"/>
      <c r="BX131" s="159"/>
      <c r="BY131" s="159"/>
      <c r="BZ131" s="159"/>
      <c r="CA131" s="159"/>
      <c r="CB131" s="159"/>
      <c r="CC131" s="159"/>
      <c r="CD131" s="159"/>
      <c r="CE131" s="159"/>
      <c r="CF131" s="159"/>
      <c r="CG131" s="159"/>
      <c r="CH131" s="159"/>
      <c r="CI131" s="159"/>
      <c r="CJ131" s="159"/>
      <c r="CK131" s="159"/>
      <c r="CL131" s="159"/>
      <c r="CM131" s="159"/>
      <c r="CN131" s="159"/>
      <c r="CO131" s="159"/>
      <c r="CP131" s="174"/>
      <c r="CQ131" s="174"/>
      <c r="CR131" s="174"/>
      <c r="CS131" s="174"/>
      <c r="CT131" s="174"/>
      <c r="CU131" s="174"/>
      <c r="CV131" s="174"/>
      <c r="CW131" s="174"/>
      <c r="CX131" s="174"/>
      <c r="CY131" s="174"/>
      <c r="CZ131" s="174"/>
      <c r="DA131" s="174"/>
      <c r="DB131" s="174"/>
      <c r="DC131" s="174"/>
      <c r="DD131" s="174"/>
      <c r="DE131" s="174"/>
      <c r="DF131" s="174"/>
      <c r="DG131" s="174"/>
      <c r="DH131" s="174"/>
      <c r="DI131" s="174"/>
      <c r="DJ131" s="174"/>
      <c r="DK131" s="174"/>
      <c r="DL131" s="174"/>
      <c r="DM131" s="174"/>
    </row>
    <row r="132" spans="2:117" ht="30.75">
      <c r="B132" s="14"/>
      <c r="C132" s="7" t="s">
        <v>1734</v>
      </c>
      <c r="D132" s="7">
        <f t="shared" si="8"/>
        <v>85</v>
      </c>
      <c r="E132" s="7">
        <f t="shared" si="9"/>
        <v>82</v>
      </c>
      <c r="F132" s="7">
        <v>4</v>
      </c>
      <c r="G132" s="7" t="s">
        <v>1781</v>
      </c>
      <c r="H132" s="8" t="s">
        <v>1672</v>
      </c>
      <c r="I132" s="7" t="s">
        <v>1789</v>
      </c>
      <c r="J132" s="15" t="s">
        <v>1737</v>
      </c>
      <c r="K132" s="16"/>
      <c r="L132" s="16"/>
      <c r="M132" s="7" t="s">
        <v>1790</v>
      </c>
      <c r="N132" s="7"/>
      <c r="O132" s="289" t="s">
        <v>1603</v>
      </c>
      <c r="P132" s="8" t="s">
        <v>1540</v>
      </c>
      <c r="Q132" s="8"/>
      <c r="R132" s="373" t="s">
        <v>1739</v>
      </c>
      <c r="S132" s="80" t="s">
        <v>1791</v>
      </c>
      <c r="T132" s="209" t="s">
        <v>1468</v>
      </c>
      <c r="U132" s="331"/>
      <c r="V132" s="159"/>
      <c r="W132" s="159"/>
      <c r="X132" s="159"/>
      <c r="Y132" s="159"/>
      <c r="Z132" s="159"/>
      <c r="AA132" s="159"/>
      <c r="AB132" s="159"/>
      <c r="AC132" s="159"/>
      <c r="AD132" s="159"/>
      <c r="AE132" s="159"/>
      <c r="AF132" s="159"/>
      <c r="AG132" s="159"/>
      <c r="AH132" s="159"/>
      <c r="AI132" s="159"/>
      <c r="AJ132" s="159"/>
      <c r="AK132" s="159"/>
      <c r="AL132" s="159"/>
      <c r="AM132" s="159"/>
      <c r="AN132" s="159"/>
      <c r="AO132" s="159"/>
      <c r="AP132" s="159"/>
      <c r="AQ132" s="159"/>
      <c r="AR132" s="159"/>
      <c r="AS132" s="176"/>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59"/>
      <c r="BS132" s="159"/>
      <c r="BT132" s="159"/>
      <c r="BU132" s="159"/>
      <c r="BV132" s="159"/>
      <c r="BW132" s="159"/>
      <c r="BX132" s="159"/>
      <c r="BY132" s="159"/>
      <c r="BZ132" s="159"/>
      <c r="CA132" s="159"/>
      <c r="CB132" s="159"/>
      <c r="CC132" s="159"/>
      <c r="CD132" s="159"/>
      <c r="CE132" s="159"/>
      <c r="CF132" s="159"/>
      <c r="CG132" s="159"/>
      <c r="CH132" s="159"/>
      <c r="CI132" s="159"/>
      <c r="CJ132" s="159"/>
      <c r="CK132" s="159"/>
      <c r="CL132" s="159"/>
      <c r="CM132" s="159"/>
      <c r="CN132" s="159"/>
      <c r="CO132" s="159"/>
      <c r="CP132" s="174"/>
      <c r="CQ132" s="174"/>
      <c r="CR132" s="174"/>
      <c r="CS132" s="174"/>
      <c r="CT132" s="174"/>
      <c r="CU132" s="174"/>
      <c r="CV132" s="174"/>
      <c r="CW132" s="174"/>
      <c r="CX132" s="174"/>
      <c r="CY132" s="174"/>
      <c r="CZ132" s="174"/>
      <c r="DA132" s="174"/>
      <c r="DB132" s="174"/>
      <c r="DC132" s="174"/>
      <c r="DD132" s="174"/>
      <c r="DE132" s="174"/>
      <c r="DF132" s="174"/>
      <c r="DG132" s="174"/>
      <c r="DH132" s="174"/>
      <c r="DI132" s="174"/>
      <c r="DJ132" s="174"/>
      <c r="DK132" s="174"/>
      <c r="DL132" s="174"/>
      <c r="DM132" s="174"/>
    </row>
    <row r="133" spans="2:117" ht="60.75">
      <c r="B133" s="14"/>
      <c r="C133" s="7" t="s">
        <v>1734</v>
      </c>
      <c r="D133" s="7">
        <f t="shared" si="8"/>
        <v>89</v>
      </c>
      <c r="E133" s="7">
        <f t="shared" si="9"/>
        <v>86</v>
      </c>
      <c r="F133" s="7">
        <v>4</v>
      </c>
      <c r="G133" s="7" t="s">
        <v>1781</v>
      </c>
      <c r="H133" s="8" t="s">
        <v>1672</v>
      </c>
      <c r="I133" s="7" t="s">
        <v>1792</v>
      </c>
      <c r="J133" s="15" t="s">
        <v>1737</v>
      </c>
      <c r="K133" s="16"/>
      <c r="L133" s="16"/>
      <c r="M133" s="7" t="s">
        <v>1793</v>
      </c>
      <c r="N133" s="7"/>
      <c r="O133" s="289" t="s">
        <v>1606</v>
      </c>
      <c r="P133" s="8" t="s">
        <v>1540</v>
      </c>
      <c r="Q133" s="8"/>
      <c r="R133" s="373" t="s">
        <v>1739</v>
      </c>
      <c r="S133" s="80" t="s">
        <v>1794</v>
      </c>
      <c r="T133" s="209" t="s">
        <v>1468</v>
      </c>
      <c r="U133" s="331"/>
      <c r="V133" s="159"/>
      <c r="W133" s="159"/>
      <c r="X133" s="159"/>
      <c r="Y133" s="159"/>
      <c r="Z133" s="159"/>
      <c r="AA133" s="159"/>
      <c r="AB133" s="159"/>
      <c r="AC133" s="159"/>
      <c r="AD133" s="159"/>
      <c r="AE133" s="159"/>
      <c r="AF133" s="159"/>
      <c r="AG133" s="159"/>
      <c r="AH133" s="159"/>
      <c r="AI133" s="159"/>
      <c r="AJ133" s="159"/>
      <c r="AK133" s="159"/>
      <c r="AL133" s="159"/>
      <c r="AM133" s="159"/>
      <c r="AN133" s="159"/>
      <c r="AO133" s="159"/>
      <c r="AP133" s="159"/>
      <c r="AQ133" s="159"/>
      <c r="AR133" s="159"/>
      <c r="AS133" s="176"/>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59"/>
      <c r="BS133" s="159"/>
      <c r="BT133" s="159"/>
      <c r="BU133" s="159"/>
      <c r="BV133" s="159"/>
      <c r="BW133" s="159"/>
      <c r="BX133" s="159"/>
      <c r="BY133" s="159"/>
      <c r="BZ133" s="159"/>
      <c r="CA133" s="159"/>
      <c r="CB133" s="159"/>
      <c r="CC133" s="159"/>
      <c r="CD133" s="159"/>
      <c r="CE133" s="159"/>
      <c r="CF133" s="159"/>
      <c r="CG133" s="159"/>
      <c r="CH133" s="159"/>
      <c r="CI133" s="159"/>
      <c r="CJ133" s="159"/>
      <c r="CK133" s="159"/>
      <c r="CL133" s="159"/>
      <c r="CM133" s="159"/>
      <c r="CN133" s="159"/>
      <c r="CO133" s="159"/>
      <c r="CP133" s="174"/>
      <c r="CQ133" s="174"/>
      <c r="CR133" s="174"/>
      <c r="CS133" s="174"/>
      <c r="CT133" s="174"/>
      <c r="CU133" s="174"/>
      <c r="CV133" s="174"/>
      <c r="CW133" s="174"/>
      <c r="CX133" s="174"/>
      <c r="CY133" s="174"/>
      <c r="CZ133" s="174"/>
      <c r="DA133" s="174"/>
      <c r="DB133" s="174"/>
      <c r="DC133" s="174"/>
      <c r="DD133" s="174"/>
      <c r="DE133" s="174"/>
      <c r="DF133" s="174"/>
      <c r="DG133" s="174"/>
      <c r="DH133" s="174"/>
      <c r="DI133" s="174"/>
      <c r="DJ133" s="174"/>
      <c r="DK133" s="174"/>
      <c r="DL133" s="174"/>
      <c r="DM133" s="174"/>
    </row>
    <row r="134" spans="2:117" ht="60.75">
      <c r="B134" s="14"/>
      <c r="C134" s="7" t="s">
        <v>1734</v>
      </c>
      <c r="D134" s="7">
        <f t="shared" si="8"/>
        <v>92</v>
      </c>
      <c r="E134" s="7">
        <f t="shared" si="9"/>
        <v>90</v>
      </c>
      <c r="F134" s="7">
        <v>3</v>
      </c>
      <c r="G134" s="7" t="s">
        <v>1781</v>
      </c>
      <c r="H134" s="8" t="s">
        <v>1672</v>
      </c>
      <c r="I134" s="7" t="s">
        <v>1795</v>
      </c>
      <c r="J134" s="15" t="s">
        <v>1737</v>
      </c>
      <c r="K134" s="16"/>
      <c r="L134" s="16"/>
      <c r="M134" s="7" t="s">
        <v>1796</v>
      </c>
      <c r="N134" s="7"/>
      <c r="O134" s="34" t="s">
        <v>1797</v>
      </c>
      <c r="P134" s="8" t="s">
        <v>1540</v>
      </c>
      <c r="Q134" s="8"/>
      <c r="R134" s="373" t="s">
        <v>1739</v>
      </c>
      <c r="S134" s="80" t="s">
        <v>1798</v>
      </c>
      <c r="T134" s="209" t="s">
        <v>1468</v>
      </c>
      <c r="U134" s="331"/>
      <c r="V134" s="159"/>
      <c r="W134" s="159"/>
      <c r="X134" s="159"/>
      <c r="Y134" s="159"/>
      <c r="Z134" s="159"/>
      <c r="AA134" s="159"/>
      <c r="AB134" s="159"/>
      <c r="AC134" s="159"/>
      <c r="AD134" s="159"/>
      <c r="AE134" s="159"/>
      <c r="AF134" s="159"/>
      <c r="AG134" s="159"/>
      <c r="AH134" s="159"/>
      <c r="AI134" s="159"/>
      <c r="AJ134" s="159"/>
      <c r="AK134" s="159"/>
      <c r="AL134" s="159"/>
      <c r="AM134" s="159"/>
      <c r="AN134" s="159"/>
      <c r="AO134" s="159"/>
      <c r="AP134" s="159"/>
      <c r="AQ134" s="159"/>
      <c r="AR134" s="159"/>
      <c r="AS134" s="176"/>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59"/>
      <c r="BS134" s="159"/>
      <c r="BT134" s="159"/>
      <c r="BU134" s="159"/>
      <c r="BV134" s="159"/>
      <c r="BW134" s="159"/>
      <c r="BX134" s="159"/>
      <c r="BY134" s="159"/>
      <c r="BZ134" s="159"/>
      <c r="CA134" s="159"/>
      <c r="CB134" s="159"/>
      <c r="CC134" s="159"/>
      <c r="CD134" s="159"/>
      <c r="CE134" s="159"/>
      <c r="CF134" s="159"/>
      <c r="CG134" s="159"/>
      <c r="CH134" s="159"/>
      <c r="CI134" s="159"/>
      <c r="CJ134" s="159"/>
      <c r="CK134" s="159"/>
      <c r="CL134" s="159"/>
      <c r="CM134" s="159"/>
      <c r="CN134" s="159"/>
      <c r="CO134" s="159"/>
      <c r="CP134" s="174"/>
      <c r="CQ134" s="174"/>
      <c r="CR134" s="174"/>
      <c r="CS134" s="174"/>
      <c r="CT134" s="174"/>
      <c r="CU134" s="174"/>
      <c r="CV134" s="174"/>
      <c r="CW134" s="174"/>
      <c r="CX134" s="174"/>
      <c r="CY134" s="174"/>
      <c r="CZ134" s="174"/>
      <c r="DA134" s="174"/>
      <c r="DB134" s="174"/>
      <c r="DC134" s="174"/>
      <c r="DD134" s="174"/>
      <c r="DE134" s="174"/>
      <c r="DF134" s="174"/>
      <c r="DG134" s="174"/>
      <c r="DH134" s="174"/>
      <c r="DI134" s="174"/>
      <c r="DJ134" s="174"/>
      <c r="DK134" s="174"/>
      <c r="DL134" s="174"/>
      <c r="DM134" s="174"/>
    </row>
    <row r="135" spans="2:117" ht="60.75">
      <c r="B135" s="14"/>
      <c r="C135" s="7" t="s">
        <v>1734</v>
      </c>
      <c r="D135" s="7">
        <f t="shared" si="8"/>
        <v>96</v>
      </c>
      <c r="E135" s="7">
        <f t="shared" si="9"/>
        <v>93</v>
      </c>
      <c r="F135" s="7">
        <v>4</v>
      </c>
      <c r="G135" s="7" t="s">
        <v>1781</v>
      </c>
      <c r="H135" s="8" t="s">
        <v>1672</v>
      </c>
      <c r="I135" s="7" t="s">
        <v>1799</v>
      </c>
      <c r="J135" s="15" t="s">
        <v>1737</v>
      </c>
      <c r="K135" s="16"/>
      <c r="L135" s="16"/>
      <c r="M135" s="7" t="s">
        <v>1800</v>
      </c>
      <c r="N135" s="7"/>
      <c r="O135" s="34" t="s">
        <v>1603</v>
      </c>
      <c r="P135" s="8" t="s">
        <v>1540</v>
      </c>
      <c r="Q135" s="8"/>
      <c r="R135" s="373" t="s">
        <v>1739</v>
      </c>
      <c r="S135" s="80" t="s">
        <v>1801</v>
      </c>
      <c r="T135" s="209" t="s">
        <v>1468</v>
      </c>
      <c r="U135" s="331"/>
      <c r="V135" s="159"/>
      <c r="W135" s="159"/>
      <c r="X135" s="159"/>
      <c r="Y135" s="159"/>
      <c r="Z135" s="159"/>
      <c r="AA135" s="159"/>
      <c r="AB135" s="159"/>
      <c r="AC135" s="159"/>
      <c r="AD135" s="159"/>
      <c r="AE135" s="159"/>
      <c r="AF135" s="159"/>
      <c r="AG135" s="159"/>
      <c r="AH135" s="159"/>
      <c r="AI135" s="159"/>
      <c r="AJ135" s="159"/>
      <c r="AK135" s="159"/>
      <c r="AL135" s="159"/>
      <c r="AM135" s="159"/>
      <c r="AN135" s="159"/>
      <c r="AO135" s="159"/>
      <c r="AP135" s="159"/>
      <c r="AQ135" s="159"/>
      <c r="AR135" s="159"/>
      <c r="AS135" s="176"/>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59"/>
      <c r="BS135" s="159"/>
      <c r="BT135" s="159"/>
      <c r="BU135" s="159"/>
      <c r="BV135" s="159"/>
      <c r="BW135" s="159"/>
      <c r="BX135" s="159"/>
      <c r="BY135" s="159"/>
      <c r="BZ135" s="159"/>
      <c r="CA135" s="159"/>
      <c r="CB135" s="159"/>
      <c r="CC135" s="159"/>
      <c r="CD135" s="159"/>
      <c r="CE135" s="159"/>
      <c r="CF135" s="159"/>
      <c r="CG135" s="159"/>
      <c r="CH135" s="159"/>
      <c r="CI135" s="159"/>
      <c r="CJ135" s="159"/>
      <c r="CK135" s="159"/>
      <c r="CL135" s="159"/>
      <c r="CM135" s="159"/>
      <c r="CN135" s="159"/>
      <c r="CO135" s="159"/>
      <c r="CP135" s="174"/>
      <c r="CQ135" s="174"/>
      <c r="CR135" s="174"/>
      <c r="CS135" s="174"/>
      <c r="CT135" s="174"/>
      <c r="CU135" s="174"/>
      <c r="CV135" s="174"/>
      <c r="CW135" s="174"/>
      <c r="CX135" s="174"/>
      <c r="CY135" s="174"/>
      <c r="CZ135" s="174"/>
      <c r="DA135" s="174"/>
      <c r="DB135" s="174"/>
      <c r="DC135" s="174"/>
      <c r="DD135" s="174"/>
      <c r="DE135" s="174"/>
      <c r="DF135" s="174"/>
      <c r="DG135" s="174"/>
      <c r="DH135" s="174"/>
      <c r="DI135" s="174"/>
      <c r="DJ135" s="174"/>
      <c r="DK135" s="174"/>
      <c r="DL135" s="174"/>
      <c r="DM135" s="174"/>
    </row>
    <row r="136" spans="2:117" ht="45.75">
      <c r="B136" s="14"/>
      <c r="C136" s="7" t="s">
        <v>1734</v>
      </c>
      <c r="D136" s="7">
        <f t="shared" si="8"/>
        <v>99</v>
      </c>
      <c r="E136" s="7">
        <f t="shared" si="9"/>
        <v>97</v>
      </c>
      <c r="F136" s="7">
        <v>3</v>
      </c>
      <c r="G136" s="7" t="s">
        <v>1781</v>
      </c>
      <c r="H136" s="8" t="s">
        <v>1672</v>
      </c>
      <c r="I136" s="7" t="s">
        <v>1802</v>
      </c>
      <c r="J136" s="15" t="s">
        <v>1737</v>
      </c>
      <c r="K136" s="16"/>
      <c r="L136" s="16"/>
      <c r="M136" s="7" t="s">
        <v>1803</v>
      </c>
      <c r="N136" s="7"/>
      <c r="O136" s="34" t="s">
        <v>1804</v>
      </c>
      <c r="P136" s="8" t="s">
        <v>1540</v>
      </c>
      <c r="Q136" s="8"/>
      <c r="R136" s="373" t="s">
        <v>1739</v>
      </c>
      <c r="S136" s="80" t="s">
        <v>1805</v>
      </c>
      <c r="T136" s="209" t="s">
        <v>1468</v>
      </c>
      <c r="U136" s="331"/>
      <c r="V136" s="159"/>
      <c r="W136" s="159"/>
      <c r="X136" s="159"/>
      <c r="Y136" s="159"/>
      <c r="Z136" s="159"/>
      <c r="AA136" s="159"/>
      <c r="AB136" s="159"/>
      <c r="AC136" s="159"/>
      <c r="AD136" s="159"/>
      <c r="AE136" s="159"/>
      <c r="AF136" s="159"/>
      <c r="AG136" s="159"/>
      <c r="AH136" s="159"/>
      <c r="AI136" s="159"/>
      <c r="AJ136" s="159"/>
      <c r="AK136" s="159"/>
      <c r="AL136" s="159"/>
      <c r="AM136" s="159"/>
      <c r="AN136" s="159"/>
      <c r="AO136" s="159"/>
      <c r="AP136" s="159"/>
      <c r="AQ136" s="159"/>
      <c r="AR136" s="159"/>
      <c r="AS136" s="176"/>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59"/>
      <c r="BS136" s="159"/>
      <c r="BT136" s="159"/>
      <c r="BU136" s="159"/>
      <c r="BV136" s="159"/>
      <c r="BW136" s="159"/>
      <c r="BX136" s="159"/>
      <c r="BY136" s="159"/>
      <c r="BZ136" s="159"/>
      <c r="CA136" s="159"/>
      <c r="CB136" s="159"/>
      <c r="CC136" s="159"/>
      <c r="CD136" s="159"/>
      <c r="CE136" s="159"/>
      <c r="CF136" s="159"/>
      <c r="CG136" s="159"/>
      <c r="CH136" s="159"/>
      <c r="CI136" s="159"/>
      <c r="CJ136" s="159"/>
      <c r="CK136" s="159"/>
      <c r="CL136" s="159"/>
      <c r="CM136" s="159"/>
      <c r="CN136" s="159"/>
      <c r="CO136" s="159"/>
      <c r="CP136" s="174"/>
      <c r="CQ136" s="174"/>
      <c r="CR136" s="174"/>
      <c r="CS136" s="174"/>
      <c r="CT136" s="174"/>
      <c r="CU136" s="174"/>
      <c r="CV136" s="174"/>
      <c r="CW136" s="174"/>
      <c r="CX136" s="174"/>
      <c r="CY136" s="174"/>
      <c r="CZ136" s="174"/>
      <c r="DA136" s="174"/>
      <c r="DB136" s="174"/>
      <c r="DC136" s="174"/>
      <c r="DD136" s="174"/>
      <c r="DE136" s="174"/>
      <c r="DF136" s="174"/>
      <c r="DG136" s="174"/>
      <c r="DH136" s="174"/>
      <c r="DI136" s="174"/>
      <c r="DJ136" s="174"/>
      <c r="DK136" s="174"/>
      <c r="DL136" s="174"/>
      <c r="DM136" s="174"/>
    </row>
    <row r="137" spans="2:117" ht="45.75">
      <c r="B137" s="14"/>
      <c r="C137" s="7" t="s">
        <v>1734</v>
      </c>
      <c r="D137" s="7">
        <f t="shared" si="8"/>
        <v>102</v>
      </c>
      <c r="E137" s="7">
        <f t="shared" si="9"/>
        <v>100</v>
      </c>
      <c r="F137" s="7">
        <v>3</v>
      </c>
      <c r="G137" s="7" t="s">
        <v>1781</v>
      </c>
      <c r="H137" s="8" t="s">
        <v>1672</v>
      </c>
      <c r="I137" s="7" t="s">
        <v>1806</v>
      </c>
      <c r="J137" s="15" t="s">
        <v>1737</v>
      </c>
      <c r="K137" s="16"/>
      <c r="L137" s="16"/>
      <c r="M137" s="7" t="s">
        <v>1807</v>
      </c>
      <c r="N137" s="7"/>
      <c r="O137" s="34" t="s">
        <v>1808</v>
      </c>
      <c r="P137" s="8" t="s">
        <v>1540</v>
      </c>
      <c r="Q137" s="8"/>
      <c r="R137" s="373" t="s">
        <v>1739</v>
      </c>
      <c r="S137" s="80" t="s">
        <v>1809</v>
      </c>
      <c r="T137" s="209" t="s">
        <v>1468</v>
      </c>
      <c r="U137" s="331"/>
      <c r="V137" s="159"/>
      <c r="W137" s="159"/>
      <c r="X137" s="159"/>
      <c r="Y137" s="159"/>
      <c r="Z137" s="159"/>
      <c r="AA137" s="159"/>
      <c r="AB137" s="159"/>
      <c r="AC137" s="159"/>
      <c r="AD137" s="159"/>
      <c r="AE137" s="159"/>
      <c r="AF137" s="159"/>
      <c r="AG137" s="159"/>
      <c r="AH137" s="159"/>
      <c r="AI137" s="159"/>
      <c r="AJ137" s="159"/>
      <c r="AK137" s="159"/>
      <c r="AL137" s="159"/>
      <c r="AM137" s="159"/>
      <c r="AN137" s="159"/>
      <c r="AO137" s="159"/>
      <c r="AP137" s="159"/>
      <c r="AQ137" s="159"/>
      <c r="AR137" s="159"/>
      <c r="AS137" s="176"/>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59"/>
      <c r="BS137" s="159"/>
      <c r="BT137" s="159"/>
      <c r="BU137" s="159"/>
      <c r="BV137" s="159"/>
      <c r="BW137" s="159"/>
      <c r="BX137" s="159"/>
      <c r="BY137" s="159"/>
      <c r="BZ137" s="159"/>
      <c r="CA137" s="159"/>
      <c r="CB137" s="159"/>
      <c r="CC137" s="159"/>
      <c r="CD137" s="159"/>
      <c r="CE137" s="159"/>
      <c r="CF137" s="159"/>
      <c r="CG137" s="159"/>
      <c r="CH137" s="159"/>
      <c r="CI137" s="159"/>
      <c r="CJ137" s="159"/>
      <c r="CK137" s="159"/>
      <c r="CL137" s="159"/>
      <c r="CM137" s="159"/>
      <c r="CN137" s="159"/>
      <c r="CO137" s="159"/>
      <c r="CP137" s="174"/>
      <c r="CQ137" s="174"/>
      <c r="CR137" s="174"/>
      <c r="CS137" s="174"/>
      <c r="CT137" s="174"/>
      <c r="CU137" s="174"/>
      <c r="CV137" s="174"/>
      <c r="CW137" s="174"/>
      <c r="CX137" s="174"/>
      <c r="CY137" s="174"/>
      <c r="CZ137" s="174"/>
      <c r="DA137" s="174"/>
      <c r="DB137" s="174"/>
      <c r="DC137" s="174"/>
      <c r="DD137" s="174"/>
      <c r="DE137" s="174"/>
      <c r="DF137" s="174"/>
      <c r="DG137" s="174"/>
      <c r="DH137" s="174"/>
      <c r="DI137" s="174"/>
      <c r="DJ137" s="174"/>
      <c r="DK137" s="174"/>
      <c r="DL137" s="174"/>
      <c r="DM137" s="174"/>
    </row>
    <row r="138" spans="2:117" ht="30.75">
      <c r="B138" s="14"/>
      <c r="C138" s="7" t="s">
        <v>1734</v>
      </c>
      <c r="D138" s="7">
        <f t="shared" si="8"/>
        <v>105</v>
      </c>
      <c r="E138" s="7">
        <f t="shared" si="9"/>
        <v>103</v>
      </c>
      <c r="F138" s="7">
        <v>3</v>
      </c>
      <c r="G138" s="7" t="s">
        <v>1781</v>
      </c>
      <c r="H138" s="8" t="s">
        <v>1672</v>
      </c>
      <c r="I138" s="7" t="s">
        <v>1810</v>
      </c>
      <c r="J138" s="15" t="s">
        <v>1737</v>
      </c>
      <c r="K138" s="16"/>
      <c r="L138" s="16"/>
      <c r="M138" s="7" t="s">
        <v>1811</v>
      </c>
      <c r="N138" s="7"/>
      <c r="O138" s="34" t="s">
        <v>1797</v>
      </c>
      <c r="P138" s="8" t="s">
        <v>1540</v>
      </c>
      <c r="Q138" s="8"/>
      <c r="R138" s="373" t="s">
        <v>1739</v>
      </c>
      <c r="S138" s="80" t="s">
        <v>1812</v>
      </c>
      <c r="T138" s="209" t="s">
        <v>1468</v>
      </c>
      <c r="U138" s="331"/>
      <c r="V138" s="159"/>
      <c r="W138" s="159"/>
      <c r="X138" s="159"/>
      <c r="Y138" s="159"/>
      <c r="Z138" s="159"/>
      <c r="AA138" s="159"/>
      <c r="AB138" s="159"/>
      <c r="AC138" s="159"/>
      <c r="AD138" s="159"/>
      <c r="AE138" s="159"/>
      <c r="AF138" s="159"/>
      <c r="AG138" s="159"/>
      <c r="AH138" s="159"/>
      <c r="AI138" s="159"/>
      <c r="AJ138" s="159"/>
      <c r="AK138" s="159"/>
      <c r="AL138" s="159"/>
      <c r="AM138" s="159"/>
      <c r="AN138" s="159"/>
      <c r="AO138" s="159"/>
      <c r="AP138" s="159"/>
      <c r="AQ138" s="159"/>
      <c r="AR138" s="159"/>
      <c r="AS138" s="176"/>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59"/>
      <c r="BS138" s="159"/>
      <c r="BT138" s="159"/>
      <c r="BU138" s="159"/>
      <c r="BV138" s="159"/>
      <c r="BW138" s="159"/>
      <c r="BX138" s="159"/>
      <c r="BY138" s="159"/>
      <c r="BZ138" s="159"/>
      <c r="CA138" s="159"/>
      <c r="CB138" s="159"/>
      <c r="CC138" s="159"/>
      <c r="CD138" s="159"/>
      <c r="CE138" s="159"/>
      <c r="CF138" s="159"/>
      <c r="CG138" s="159"/>
      <c r="CH138" s="159"/>
      <c r="CI138" s="159"/>
      <c r="CJ138" s="159"/>
      <c r="CK138" s="159"/>
      <c r="CL138" s="159"/>
      <c r="CM138" s="159"/>
      <c r="CN138" s="159"/>
      <c r="CO138" s="159"/>
      <c r="CP138" s="174"/>
      <c r="CQ138" s="174"/>
      <c r="CR138" s="174"/>
      <c r="CS138" s="174"/>
      <c r="CT138" s="174"/>
      <c r="CU138" s="174"/>
      <c r="CV138" s="174"/>
      <c r="CW138" s="174"/>
      <c r="CX138" s="174"/>
      <c r="CY138" s="174"/>
      <c r="CZ138" s="174"/>
      <c r="DA138" s="174"/>
      <c r="DB138" s="174"/>
      <c r="DC138" s="174"/>
      <c r="DD138" s="174"/>
      <c r="DE138" s="174"/>
      <c r="DF138" s="174"/>
      <c r="DG138" s="174"/>
      <c r="DH138" s="174"/>
      <c r="DI138" s="174"/>
      <c r="DJ138" s="174"/>
      <c r="DK138" s="174"/>
      <c r="DL138" s="174"/>
      <c r="DM138" s="174"/>
    </row>
    <row r="139" spans="2:117">
      <c r="B139" s="14"/>
      <c r="C139" s="7" t="s">
        <v>1734</v>
      </c>
      <c r="D139" s="7">
        <f t="shared" si="8"/>
        <v>108</v>
      </c>
      <c r="E139" s="7">
        <f t="shared" si="9"/>
        <v>106</v>
      </c>
      <c r="F139" s="7">
        <v>3</v>
      </c>
      <c r="G139" s="7" t="s">
        <v>1781</v>
      </c>
      <c r="H139" s="8" t="s">
        <v>1672</v>
      </c>
      <c r="I139" s="7" t="s">
        <v>1813</v>
      </c>
      <c r="J139" s="15" t="s">
        <v>1737</v>
      </c>
      <c r="K139" s="16"/>
      <c r="L139" s="16"/>
      <c r="M139" s="7" t="s">
        <v>1814</v>
      </c>
      <c r="N139" s="7"/>
      <c r="O139" s="34" t="s">
        <v>1797</v>
      </c>
      <c r="P139" s="8" t="s">
        <v>1540</v>
      </c>
      <c r="Q139" s="8"/>
      <c r="R139" s="373" t="s">
        <v>1739</v>
      </c>
      <c r="S139" s="80" t="s">
        <v>1815</v>
      </c>
      <c r="T139" s="209" t="s">
        <v>1468</v>
      </c>
      <c r="U139" s="331"/>
      <c r="V139" s="159"/>
      <c r="W139" s="159"/>
      <c r="X139" s="159"/>
      <c r="Y139" s="159"/>
      <c r="Z139" s="159"/>
      <c r="AA139" s="159"/>
      <c r="AB139" s="159"/>
      <c r="AC139" s="159"/>
      <c r="AD139" s="159"/>
      <c r="AE139" s="159"/>
      <c r="AF139" s="159"/>
      <c r="AG139" s="159"/>
      <c r="AH139" s="159"/>
      <c r="AI139" s="159"/>
      <c r="AJ139" s="159"/>
      <c r="AK139" s="159"/>
      <c r="AL139" s="159"/>
      <c r="AM139" s="159"/>
      <c r="AN139" s="159"/>
      <c r="AO139" s="159"/>
      <c r="AP139" s="159"/>
      <c r="AQ139" s="159"/>
      <c r="AR139" s="159"/>
      <c r="AS139" s="176"/>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59"/>
      <c r="BS139" s="159"/>
      <c r="BT139" s="159"/>
      <c r="BU139" s="159"/>
      <c r="BV139" s="159"/>
      <c r="BW139" s="159"/>
      <c r="BX139" s="159"/>
      <c r="BY139" s="159"/>
      <c r="BZ139" s="159"/>
      <c r="CA139" s="159"/>
      <c r="CB139" s="159"/>
      <c r="CC139" s="159"/>
      <c r="CD139" s="159"/>
      <c r="CE139" s="159"/>
      <c r="CF139" s="159"/>
      <c r="CG139" s="159"/>
      <c r="CH139" s="159"/>
      <c r="CI139" s="159"/>
      <c r="CJ139" s="159"/>
      <c r="CK139" s="159"/>
      <c r="CL139" s="159"/>
      <c r="CM139" s="159"/>
      <c r="CN139" s="159"/>
      <c r="CO139" s="159"/>
      <c r="CP139" s="174"/>
      <c r="CQ139" s="174"/>
      <c r="CR139" s="174"/>
      <c r="CS139" s="174"/>
      <c r="CT139" s="174"/>
      <c r="CU139" s="174"/>
      <c r="CV139" s="174"/>
      <c r="CW139" s="174"/>
      <c r="CX139" s="174"/>
      <c r="CY139" s="174"/>
      <c r="CZ139" s="174"/>
      <c r="DA139" s="174"/>
      <c r="DB139" s="174"/>
      <c r="DC139" s="174"/>
      <c r="DD139" s="174"/>
      <c r="DE139" s="174"/>
      <c r="DF139" s="174"/>
      <c r="DG139" s="174"/>
      <c r="DH139" s="174"/>
      <c r="DI139" s="174"/>
      <c r="DJ139" s="174"/>
      <c r="DK139" s="174"/>
      <c r="DL139" s="174"/>
      <c r="DM139" s="174"/>
    </row>
    <row r="140" spans="2:117" ht="30.75">
      <c r="B140" s="14"/>
      <c r="C140" s="7" t="s">
        <v>1734</v>
      </c>
      <c r="D140" s="7">
        <f t="shared" si="8"/>
        <v>113</v>
      </c>
      <c r="E140" s="7">
        <f t="shared" si="9"/>
        <v>109</v>
      </c>
      <c r="F140" s="7">
        <v>5</v>
      </c>
      <c r="G140" s="7" t="s">
        <v>1781</v>
      </c>
      <c r="H140" s="8" t="s">
        <v>1672</v>
      </c>
      <c r="I140" s="7" t="s">
        <v>1816</v>
      </c>
      <c r="J140" s="15" t="s">
        <v>1737</v>
      </c>
      <c r="K140" s="16"/>
      <c r="L140" s="16"/>
      <c r="M140" s="7" t="s">
        <v>1817</v>
      </c>
      <c r="N140" s="7"/>
      <c r="O140" s="34" t="s">
        <v>1818</v>
      </c>
      <c r="P140" s="8" t="s">
        <v>1540</v>
      </c>
      <c r="Q140" s="8"/>
      <c r="R140" s="373" t="s">
        <v>1739</v>
      </c>
      <c r="S140" s="80" t="s">
        <v>1819</v>
      </c>
      <c r="T140" s="209" t="s">
        <v>1468</v>
      </c>
      <c r="U140" s="331"/>
      <c r="V140" s="159"/>
      <c r="W140" s="159"/>
      <c r="X140" s="159"/>
      <c r="Y140" s="159"/>
      <c r="Z140" s="159"/>
      <c r="AA140" s="159"/>
      <c r="AB140" s="159"/>
      <c r="AC140" s="159"/>
      <c r="AD140" s="159"/>
      <c r="AE140" s="159"/>
      <c r="AF140" s="159"/>
      <c r="AG140" s="159"/>
      <c r="AH140" s="159"/>
      <c r="AI140" s="159"/>
      <c r="AJ140" s="159"/>
      <c r="AK140" s="159"/>
      <c r="AL140" s="159"/>
      <c r="AM140" s="159"/>
      <c r="AN140" s="159"/>
      <c r="AO140" s="159"/>
      <c r="AP140" s="159"/>
      <c r="AQ140" s="159"/>
      <c r="AR140" s="159"/>
      <c r="AS140" s="176"/>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59"/>
      <c r="BS140" s="159"/>
      <c r="BT140" s="159"/>
      <c r="BU140" s="159"/>
      <c r="BV140" s="159"/>
      <c r="BW140" s="159"/>
      <c r="BX140" s="159"/>
      <c r="BY140" s="159"/>
      <c r="BZ140" s="159"/>
      <c r="CA140" s="159"/>
      <c r="CB140" s="159"/>
      <c r="CC140" s="159"/>
      <c r="CD140" s="159"/>
      <c r="CE140" s="159"/>
      <c r="CF140" s="159"/>
      <c r="CG140" s="159"/>
      <c r="CH140" s="159"/>
      <c r="CI140" s="159"/>
      <c r="CJ140" s="159"/>
      <c r="CK140" s="159"/>
      <c r="CL140" s="159"/>
      <c r="CM140" s="159"/>
      <c r="CN140" s="159"/>
      <c r="CO140" s="159"/>
      <c r="CP140" s="174"/>
      <c r="CQ140" s="174"/>
      <c r="CR140" s="174"/>
      <c r="CS140" s="174"/>
      <c r="CT140" s="174"/>
      <c r="CU140" s="174"/>
      <c r="CV140" s="174"/>
      <c r="CW140" s="174"/>
      <c r="CX140" s="174"/>
      <c r="CY140" s="174"/>
      <c r="CZ140" s="174"/>
      <c r="DA140" s="174"/>
      <c r="DB140" s="174"/>
      <c r="DC140" s="174"/>
      <c r="DD140" s="174"/>
      <c r="DE140" s="174"/>
      <c r="DF140" s="174"/>
      <c r="DG140" s="174"/>
      <c r="DH140" s="174"/>
      <c r="DI140" s="174"/>
      <c r="DJ140" s="174"/>
      <c r="DK140" s="174"/>
      <c r="DL140" s="174"/>
      <c r="DM140" s="174"/>
    </row>
    <row r="141" spans="2:117" ht="45.75">
      <c r="B141" s="14"/>
      <c r="C141" s="7" t="s">
        <v>1734</v>
      </c>
      <c r="D141" s="7">
        <f t="shared" si="8"/>
        <v>114</v>
      </c>
      <c r="E141" s="7">
        <f t="shared" si="9"/>
        <v>114</v>
      </c>
      <c r="F141" s="7">
        <v>1</v>
      </c>
      <c r="G141" s="7" t="s">
        <v>1781</v>
      </c>
      <c r="H141" s="8" t="s">
        <v>1672</v>
      </c>
      <c r="I141" s="7" t="s">
        <v>1820</v>
      </c>
      <c r="J141" s="15" t="s">
        <v>1737</v>
      </c>
      <c r="K141" s="16"/>
      <c r="L141" s="16"/>
      <c r="M141" s="7" t="s">
        <v>1821</v>
      </c>
      <c r="N141" s="7"/>
      <c r="O141" s="34" t="s">
        <v>1722</v>
      </c>
      <c r="P141" s="8" t="s">
        <v>1540</v>
      </c>
      <c r="Q141" s="8"/>
      <c r="R141" s="373" t="s">
        <v>1739</v>
      </c>
      <c r="S141" s="80" t="s">
        <v>1822</v>
      </c>
      <c r="T141" s="209" t="s">
        <v>1468</v>
      </c>
      <c r="U141" s="331"/>
      <c r="V141" s="159"/>
      <c r="W141" s="159"/>
      <c r="X141" s="159"/>
      <c r="Y141" s="159"/>
      <c r="Z141" s="159"/>
      <c r="AA141" s="159"/>
      <c r="AB141" s="159"/>
      <c r="AC141" s="159"/>
      <c r="AD141" s="159"/>
      <c r="AE141" s="159"/>
      <c r="AF141" s="159"/>
      <c r="AG141" s="159"/>
      <c r="AH141" s="159"/>
      <c r="AI141" s="159"/>
      <c r="AJ141" s="159"/>
      <c r="AK141" s="159"/>
      <c r="AL141" s="159"/>
      <c r="AM141" s="159"/>
      <c r="AN141" s="159"/>
      <c r="AO141" s="159"/>
      <c r="AP141" s="159"/>
      <c r="AQ141" s="159"/>
      <c r="AR141" s="159"/>
      <c r="AS141" s="176"/>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59"/>
      <c r="BS141" s="159"/>
      <c r="BT141" s="159"/>
      <c r="BU141" s="159"/>
      <c r="BV141" s="159"/>
      <c r="BW141" s="159"/>
      <c r="BX141" s="159"/>
      <c r="BY141" s="159"/>
      <c r="BZ141" s="159"/>
      <c r="CA141" s="159"/>
      <c r="CB141" s="159"/>
      <c r="CC141" s="159"/>
      <c r="CD141" s="159"/>
      <c r="CE141" s="159"/>
      <c r="CF141" s="159"/>
      <c r="CG141" s="159"/>
      <c r="CH141" s="159"/>
      <c r="CI141" s="159"/>
      <c r="CJ141" s="159"/>
      <c r="CK141" s="159"/>
      <c r="CL141" s="159"/>
      <c r="CM141" s="159"/>
      <c r="CN141" s="159"/>
      <c r="CO141" s="159"/>
      <c r="CP141" s="174"/>
      <c r="CQ141" s="174"/>
      <c r="CR141" s="174"/>
      <c r="CS141" s="174"/>
      <c r="CT141" s="174"/>
      <c r="CU141" s="174"/>
      <c r="CV141" s="174"/>
      <c r="CW141" s="174"/>
      <c r="CX141" s="174"/>
      <c r="CY141" s="174"/>
      <c r="CZ141" s="174"/>
      <c r="DA141" s="174"/>
      <c r="DB141" s="174"/>
      <c r="DC141" s="174"/>
      <c r="DD141" s="174"/>
      <c r="DE141" s="174"/>
      <c r="DF141" s="174"/>
      <c r="DG141" s="174"/>
      <c r="DH141" s="174"/>
      <c r="DI141" s="174"/>
      <c r="DJ141" s="174"/>
      <c r="DK141" s="174"/>
      <c r="DL141" s="174"/>
      <c r="DM141" s="174"/>
    </row>
    <row r="142" spans="2:117">
      <c r="B142" s="14"/>
      <c r="C142" s="7" t="s">
        <v>1734</v>
      </c>
      <c r="D142" s="7">
        <f t="shared" si="8"/>
        <v>116</v>
      </c>
      <c r="E142" s="7">
        <f t="shared" si="9"/>
        <v>115</v>
      </c>
      <c r="F142" s="7">
        <v>2</v>
      </c>
      <c r="G142" s="24" t="s">
        <v>252</v>
      </c>
      <c r="H142" s="8"/>
      <c r="I142" s="24"/>
      <c r="J142" s="15" t="s">
        <v>1737</v>
      </c>
      <c r="K142" s="16"/>
      <c r="L142" s="16"/>
      <c r="M142" s="7"/>
      <c r="N142" s="7"/>
      <c r="O142" s="8"/>
      <c r="P142" s="8"/>
      <c r="Q142" s="8"/>
      <c r="R142" s="372"/>
      <c r="S142" s="32" t="s">
        <v>1823</v>
      </c>
      <c r="T142" s="209" t="s">
        <v>1468</v>
      </c>
      <c r="U142" s="331"/>
      <c r="V142" s="159"/>
      <c r="W142" s="159"/>
      <c r="X142" s="159"/>
      <c r="Y142" s="159"/>
      <c r="Z142" s="159"/>
      <c r="AA142" s="159"/>
      <c r="AB142" s="159"/>
      <c r="AC142" s="159"/>
      <c r="AD142" s="159"/>
      <c r="AE142" s="159"/>
      <c r="AF142" s="159"/>
      <c r="AG142" s="159"/>
      <c r="AH142" s="159"/>
      <c r="AI142" s="159"/>
      <c r="AJ142" s="159"/>
      <c r="AK142" s="159"/>
      <c r="AL142" s="159"/>
      <c r="AM142" s="159"/>
      <c r="AN142" s="159"/>
      <c r="AO142" s="159"/>
      <c r="AP142" s="159"/>
      <c r="AQ142" s="159"/>
      <c r="AR142" s="159"/>
      <c r="AS142" s="176"/>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59"/>
      <c r="BS142" s="159"/>
      <c r="BT142" s="159"/>
      <c r="BU142" s="159"/>
      <c r="BV142" s="159"/>
      <c r="BW142" s="159"/>
      <c r="BX142" s="159"/>
      <c r="BY142" s="159"/>
      <c r="BZ142" s="159"/>
      <c r="CA142" s="159"/>
      <c r="CB142" s="159"/>
      <c r="CC142" s="159"/>
      <c r="CD142" s="159"/>
      <c r="CE142" s="159"/>
      <c r="CF142" s="159"/>
      <c r="CG142" s="159"/>
      <c r="CH142" s="159"/>
      <c r="CI142" s="159"/>
      <c r="CJ142" s="159"/>
      <c r="CK142" s="159"/>
      <c r="CL142" s="159"/>
      <c r="CM142" s="159"/>
      <c r="CN142" s="159"/>
      <c r="CO142" s="159"/>
      <c r="CP142" s="174"/>
      <c r="CQ142" s="174"/>
      <c r="CR142" s="174"/>
      <c r="CS142" s="174"/>
      <c r="CT142" s="174"/>
      <c r="CU142" s="174"/>
      <c r="CV142" s="174"/>
      <c r="CW142" s="174"/>
      <c r="CX142" s="174"/>
      <c r="CY142" s="174"/>
      <c r="CZ142" s="174"/>
      <c r="DA142" s="174"/>
      <c r="DB142" s="174"/>
      <c r="DC142" s="174"/>
      <c r="DD142" s="174"/>
      <c r="DE142" s="174"/>
      <c r="DF142" s="174"/>
      <c r="DG142" s="174"/>
      <c r="DH142" s="174"/>
      <c r="DI142" s="174"/>
      <c r="DJ142" s="174"/>
      <c r="DK142" s="174"/>
      <c r="DL142" s="174"/>
      <c r="DM142" s="174"/>
    </row>
    <row r="143" spans="2:117">
      <c r="B143" s="14"/>
      <c r="C143" s="7" t="s">
        <v>1734</v>
      </c>
      <c r="D143" s="7">
        <f t="shared" si="8"/>
        <v>118</v>
      </c>
      <c r="E143" s="7">
        <f t="shared" si="9"/>
        <v>117</v>
      </c>
      <c r="F143" s="7">
        <v>2</v>
      </c>
      <c r="G143" s="24" t="s">
        <v>252</v>
      </c>
      <c r="H143" s="8"/>
      <c r="I143" s="24"/>
      <c r="J143" s="15"/>
      <c r="K143" s="16"/>
      <c r="L143" s="16"/>
      <c r="M143" s="7"/>
      <c r="N143" s="7"/>
      <c r="O143" s="8"/>
      <c r="P143" s="8"/>
      <c r="Q143" s="8"/>
      <c r="R143" s="372"/>
      <c r="S143" s="80"/>
      <c r="T143" s="209" t="s">
        <v>1468</v>
      </c>
      <c r="U143" s="331"/>
      <c r="V143" s="159"/>
      <c r="W143" s="159"/>
      <c r="X143" s="159"/>
      <c r="Y143" s="159"/>
      <c r="Z143" s="159"/>
      <c r="AA143" s="159"/>
      <c r="AB143" s="159"/>
      <c r="AC143" s="159"/>
      <c r="AD143" s="159"/>
      <c r="AE143" s="159"/>
      <c r="AF143" s="159"/>
      <c r="AG143" s="159"/>
      <c r="AH143" s="159"/>
      <c r="AI143" s="159"/>
      <c r="AJ143" s="159"/>
      <c r="AK143" s="159"/>
      <c r="AL143" s="159"/>
      <c r="AM143" s="159"/>
      <c r="AN143" s="159"/>
      <c r="AO143" s="159"/>
      <c r="AP143" s="159"/>
      <c r="AQ143" s="159"/>
      <c r="AR143" s="159"/>
      <c r="AS143" s="176"/>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59"/>
      <c r="BS143" s="159"/>
      <c r="BT143" s="159"/>
      <c r="BU143" s="159"/>
      <c r="BV143" s="159"/>
      <c r="BW143" s="159"/>
      <c r="BX143" s="159"/>
      <c r="BY143" s="159"/>
      <c r="BZ143" s="159"/>
      <c r="CA143" s="159"/>
      <c r="CB143" s="159"/>
      <c r="CC143" s="159"/>
      <c r="CD143" s="159"/>
      <c r="CE143" s="159"/>
      <c r="CF143" s="159"/>
      <c r="CG143" s="159"/>
      <c r="CH143" s="159"/>
      <c r="CI143" s="159"/>
      <c r="CJ143" s="159"/>
      <c r="CK143" s="159"/>
      <c r="CL143" s="159"/>
      <c r="CM143" s="159"/>
      <c r="CN143" s="159"/>
      <c r="CO143" s="159"/>
      <c r="CP143" s="174"/>
      <c r="CQ143" s="174"/>
      <c r="CR143" s="174"/>
      <c r="CS143" s="174"/>
      <c r="CT143" s="174"/>
      <c r="CU143" s="174"/>
      <c r="CV143" s="174"/>
      <c r="CW143" s="174"/>
      <c r="CX143" s="174"/>
      <c r="CY143" s="174"/>
      <c r="CZ143" s="174"/>
      <c r="DA143" s="174"/>
      <c r="DB143" s="174"/>
      <c r="DC143" s="174"/>
      <c r="DD143" s="174"/>
      <c r="DE143" s="174"/>
      <c r="DF143" s="174"/>
      <c r="DG143" s="174"/>
      <c r="DH143" s="174"/>
      <c r="DI143" s="174"/>
      <c r="DJ143" s="174"/>
      <c r="DK143" s="174"/>
      <c r="DL143" s="174"/>
      <c r="DM143" s="174"/>
    </row>
    <row r="144" spans="2:117">
      <c r="B144" s="14"/>
      <c r="C144" s="7" t="s">
        <v>1734</v>
      </c>
      <c r="D144" s="7">
        <f t="shared" si="8"/>
        <v>124</v>
      </c>
      <c r="E144" s="7">
        <f t="shared" si="9"/>
        <v>119</v>
      </c>
      <c r="F144" s="7">
        <v>6</v>
      </c>
      <c r="G144" s="24" t="s">
        <v>252</v>
      </c>
      <c r="H144" s="8"/>
      <c r="I144" s="24"/>
      <c r="J144" s="15"/>
      <c r="K144" s="16"/>
      <c r="L144" s="16"/>
      <c r="M144" s="7"/>
      <c r="N144" s="7"/>
      <c r="O144" s="8"/>
      <c r="P144" s="8"/>
      <c r="Q144" s="8"/>
      <c r="R144" s="372"/>
      <c r="S144" s="80"/>
      <c r="T144" s="209" t="s">
        <v>1468</v>
      </c>
      <c r="U144" s="331"/>
      <c r="V144" s="159"/>
      <c r="W144" s="159"/>
      <c r="X144" s="159"/>
      <c r="Y144" s="159"/>
      <c r="Z144" s="159"/>
      <c r="AA144" s="159"/>
      <c r="AB144" s="159"/>
      <c r="AC144" s="159"/>
      <c r="AD144" s="159"/>
      <c r="AE144" s="159"/>
      <c r="AF144" s="159"/>
      <c r="AG144" s="159"/>
      <c r="AH144" s="159"/>
      <c r="AI144" s="159"/>
      <c r="AJ144" s="159"/>
      <c r="AK144" s="159"/>
      <c r="AL144" s="159"/>
      <c r="AM144" s="159"/>
      <c r="AN144" s="159"/>
      <c r="AO144" s="159"/>
      <c r="AP144" s="159"/>
      <c r="AQ144" s="159"/>
      <c r="AR144" s="159"/>
      <c r="AS144" s="176"/>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59"/>
      <c r="BS144" s="159"/>
      <c r="BT144" s="159"/>
      <c r="BU144" s="159"/>
      <c r="BV144" s="159"/>
      <c r="BW144" s="159"/>
      <c r="BX144" s="159"/>
      <c r="BY144" s="159"/>
      <c r="BZ144" s="159"/>
      <c r="CA144" s="159"/>
      <c r="CB144" s="159"/>
      <c r="CC144" s="159"/>
      <c r="CD144" s="159"/>
      <c r="CE144" s="159"/>
      <c r="CF144" s="159"/>
      <c r="CG144" s="159"/>
      <c r="CH144" s="159"/>
      <c r="CI144" s="159"/>
      <c r="CJ144" s="159"/>
      <c r="CK144" s="159"/>
      <c r="CL144" s="159"/>
      <c r="CM144" s="159"/>
      <c r="CN144" s="159"/>
      <c r="CO144" s="159"/>
      <c r="CP144" s="174"/>
      <c r="CQ144" s="174"/>
      <c r="CR144" s="174"/>
      <c r="CS144" s="174"/>
      <c r="CT144" s="174"/>
      <c r="CU144" s="174"/>
      <c r="CV144" s="174"/>
      <c r="CW144" s="174"/>
      <c r="CX144" s="174"/>
      <c r="CY144" s="174"/>
      <c r="CZ144" s="174"/>
      <c r="DA144" s="174"/>
      <c r="DB144" s="174"/>
      <c r="DC144" s="174"/>
      <c r="DD144" s="174"/>
      <c r="DE144" s="174"/>
      <c r="DF144" s="174"/>
      <c r="DG144" s="174"/>
      <c r="DH144" s="174"/>
      <c r="DI144" s="174"/>
      <c r="DJ144" s="174"/>
      <c r="DK144" s="174"/>
      <c r="DL144" s="174"/>
      <c r="DM144" s="174"/>
    </row>
    <row r="145" spans="2:117" ht="30.75">
      <c r="B145" s="126"/>
      <c r="C145" s="127" t="s">
        <v>1734</v>
      </c>
      <c r="D145" s="127">
        <f t="shared" si="8"/>
        <v>127</v>
      </c>
      <c r="E145" s="127">
        <f t="shared" si="9"/>
        <v>125</v>
      </c>
      <c r="F145" s="128">
        <v>3</v>
      </c>
      <c r="G145" s="128" t="s">
        <v>1735</v>
      </c>
      <c r="H145" s="129" t="s">
        <v>1672</v>
      </c>
      <c r="I145" s="128" t="s">
        <v>1824</v>
      </c>
      <c r="J145" s="130" t="s">
        <v>1737</v>
      </c>
      <c r="K145" s="131"/>
      <c r="L145" s="131"/>
      <c r="M145" s="127" t="s">
        <v>1825</v>
      </c>
      <c r="N145" s="127"/>
      <c r="O145" s="129" t="s">
        <v>1826</v>
      </c>
      <c r="P145" s="129" t="s">
        <v>1540</v>
      </c>
      <c r="Q145" s="129"/>
      <c r="R145" s="373" t="s">
        <v>1687</v>
      </c>
      <c r="S145" s="132" t="s">
        <v>1827</v>
      </c>
      <c r="T145" s="209" t="s">
        <v>1468</v>
      </c>
      <c r="U145" s="331"/>
      <c r="V145" s="159"/>
      <c r="W145" s="159"/>
      <c r="X145" s="159"/>
      <c r="Y145" s="159"/>
      <c r="Z145" s="159"/>
      <c r="AA145" s="159"/>
      <c r="AB145" s="159"/>
      <c r="AC145" s="159"/>
      <c r="AD145" s="159"/>
      <c r="AE145" s="159"/>
      <c r="AF145" s="159"/>
      <c r="AG145" s="159"/>
      <c r="AH145" s="159"/>
      <c r="AI145" s="159"/>
      <c r="AJ145" s="159"/>
      <c r="AK145" s="159"/>
      <c r="AL145" s="159"/>
      <c r="AM145" s="159"/>
      <c r="AN145" s="159"/>
      <c r="AO145" s="159"/>
      <c r="AP145" s="159"/>
      <c r="AQ145" s="159"/>
      <c r="AR145" s="159"/>
      <c r="AS145" s="176"/>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59"/>
      <c r="BS145" s="159"/>
      <c r="BT145" s="159"/>
      <c r="BU145" s="159"/>
      <c r="BV145" s="159"/>
      <c r="BW145" s="159"/>
      <c r="BX145" s="159"/>
      <c r="BY145" s="159"/>
      <c r="BZ145" s="159"/>
      <c r="CA145" s="159"/>
      <c r="CB145" s="159"/>
      <c r="CC145" s="159"/>
      <c r="CD145" s="159"/>
      <c r="CE145" s="159"/>
      <c r="CF145" s="159"/>
      <c r="CG145" s="159"/>
      <c r="CH145" s="159"/>
      <c r="CI145" s="159"/>
      <c r="CJ145" s="159"/>
      <c r="CK145" s="159"/>
      <c r="CL145" s="159"/>
      <c r="CM145" s="159"/>
      <c r="CN145" s="159"/>
      <c r="CO145" s="159"/>
      <c r="CP145" s="174"/>
      <c r="CQ145" s="174"/>
      <c r="CR145" s="174"/>
      <c r="CS145" s="174"/>
      <c r="CT145" s="174"/>
      <c r="CU145" s="174"/>
      <c r="CV145" s="174"/>
      <c r="CW145" s="174"/>
      <c r="CX145" s="174"/>
      <c r="CY145" s="174"/>
      <c r="CZ145" s="174"/>
      <c r="DA145" s="174"/>
      <c r="DB145" s="174"/>
      <c r="DC145" s="174"/>
      <c r="DD145" s="174"/>
      <c r="DE145" s="174"/>
      <c r="DF145" s="174"/>
      <c r="DG145" s="174"/>
      <c r="DH145" s="174"/>
      <c r="DI145" s="174"/>
      <c r="DJ145" s="174"/>
      <c r="DK145" s="174"/>
      <c r="DL145" s="174"/>
      <c r="DM145" s="174"/>
    </row>
    <row r="146" spans="2:117">
      <c r="B146" s="14"/>
      <c r="C146" s="7"/>
      <c r="D146" s="7"/>
      <c r="E146" s="7"/>
      <c r="F146" s="7"/>
      <c r="G146" s="7"/>
      <c r="H146" s="8"/>
      <c r="I146" s="7"/>
      <c r="J146" s="9"/>
      <c r="K146" s="7"/>
      <c r="L146" s="7"/>
      <c r="M146" s="7"/>
      <c r="N146" s="7"/>
      <c r="O146" s="8"/>
      <c r="P146" s="8"/>
      <c r="Q146" s="8"/>
      <c r="S146" s="80"/>
      <c r="T146" s="209" t="s">
        <v>1468</v>
      </c>
      <c r="U146" s="331"/>
      <c r="V146" s="159"/>
      <c r="W146" s="159"/>
      <c r="X146" s="159"/>
      <c r="Y146" s="159"/>
      <c r="Z146" s="159"/>
      <c r="AA146" s="159"/>
      <c r="AB146" s="159"/>
      <c r="AC146" s="159"/>
      <c r="AD146" s="159"/>
      <c r="AE146" s="159"/>
      <c r="AF146" s="159"/>
      <c r="AG146" s="159"/>
      <c r="AH146" s="159"/>
      <c r="AI146" s="159"/>
      <c r="AJ146" s="159"/>
      <c r="AK146" s="159"/>
      <c r="AL146" s="159"/>
      <c r="AM146" s="159"/>
      <c r="AN146" s="159"/>
      <c r="AO146" s="159"/>
      <c r="AP146" s="159"/>
      <c r="AQ146" s="159"/>
      <c r="AR146" s="159"/>
      <c r="AS146" s="176"/>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59"/>
      <c r="BS146" s="159"/>
      <c r="BT146" s="159"/>
      <c r="BU146" s="159"/>
      <c r="BV146" s="159"/>
      <c r="BW146" s="159"/>
      <c r="BX146" s="159"/>
      <c r="BY146" s="159"/>
      <c r="BZ146" s="159"/>
      <c r="CA146" s="159"/>
      <c r="CB146" s="159"/>
      <c r="CC146" s="159"/>
      <c r="CD146" s="159"/>
      <c r="CE146" s="159"/>
      <c r="CF146" s="159"/>
      <c r="CG146" s="159"/>
      <c r="CH146" s="159"/>
      <c r="CI146" s="159"/>
      <c r="CJ146" s="159"/>
      <c r="CK146" s="159"/>
      <c r="CL146" s="159"/>
      <c r="CM146" s="159"/>
      <c r="CN146" s="159"/>
      <c r="CO146" s="159"/>
      <c r="CP146" s="174"/>
      <c r="CQ146" s="174"/>
      <c r="CR146" s="174"/>
      <c r="CS146" s="174"/>
      <c r="CT146" s="174"/>
      <c r="CU146" s="174"/>
      <c r="CV146" s="174"/>
      <c r="CW146" s="174"/>
      <c r="CX146" s="174"/>
      <c r="CY146" s="174"/>
      <c r="CZ146" s="174"/>
      <c r="DA146" s="174"/>
      <c r="DB146" s="174"/>
      <c r="DC146" s="174"/>
      <c r="DD146" s="174"/>
      <c r="DE146" s="174"/>
      <c r="DF146" s="174"/>
      <c r="DG146" s="174"/>
      <c r="DH146" s="174"/>
      <c r="DI146" s="174"/>
      <c r="DJ146" s="174"/>
      <c r="DK146" s="174"/>
      <c r="DL146" s="174"/>
      <c r="DM146" s="174"/>
    </row>
    <row r="147" spans="2:117">
      <c r="B147" s="14"/>
      <c r="C147" s="7" t="s">
        <v>1828</v>
      </c>
      <c r="D147" s="7">
        <f t="shared" ref="D147:D210" si="11">E147+F147-1</f>
        <v>15</v>
      </c>
      <c r="E147" s="7">
        <v>0</v>
      </c>
      <c r="F147" s="7">
        <v>16</v>
      </c>
      <c r="G147" s="7" t="s">
        <v>1829</v>
      </c>
      <c r="H147" s="8" t="s">
        <v>1672</v>
      </c>
      <c r="I147" s="7" t="s">
        <v>1830</v>
      </c>
      <c r="J147" s="15" t="s">
        <v>1831</v>
      </c>
      <c r="K147" s="16" t="s">
        <v>1675</v>
      </c>
      <c r="L147" s="16">
        <v>2</v>
      </c>
      <c r="M147" s="7"/>
      <c r="N147" s="7"/>
      <c r="O147" s="8" t="s">
        <v>1832</v>
      </c>
      <c r="P147" s="8" t="s">
        <v>1653</v>
      </c>
      <c r="Q147" s="8"/>
      <c r="R147" s="373" t="s">
        <v>1687</v>
      </c>
      <c r="S147" s="80" t="s">
        <v>1833</v>
      </c>
      <c r="T147" s="209" t="s">
        <v>1468</v>
      </c>
      <c r="U147" s="331"/>
      <c r="V147" s="159"/>
      <c r="W147" s="159"/>
      <c r="X147" s="159"/>
      <c r="Y147" s="159"/>
      <c r="Z147" s="159"/>
      <c r="AA147" s="159"/>
      <c r="AB147" s="159"/>
      <c r="AC147" s="159"/>
      <c r="AD147" s="159"/>
      <c r="AE147" s="159"/>
      <c r="AF147" s="159"/>
      <c r="AG147" s="159"/>
      <c r="AH147" s="159"/>
      <c r="AI147" s="159"/>
      <c r="AJ147" s="159"/>
      <c r="AK147" s="159"/>
      <c r="AL147" s="159"/>
      <c r="AM147" s="159"/>
      <c r="AN147" s="159"/>
      <c r="AO147" s="159"/>
      <c r="AP147" s="159"/>
      <c r="AQ147" s="159"/>
      <c r="AR147" s="159"/>
      <c r="AS147" s="176"/>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59"/>
      <c r="BS147" s="159"/>
      <c r="BT147" s="159"/>
      <c r="BU147" s="159"/>
      <c r="BV147" s="159"/>
      <c r="BW147" s="159"/>
      <c r="BX147" s="159"/>
      <c r="BY147" s="159"/>
      <c r="BZ147" s="159"/>
      <c r="CA147" s="159"/>
      <c r="CB147" s="159"/>
      <c r="CC147" s="159"/>
      <c r="CD147" s="159"/>
      <c r="CE147" s="159"/>
      <c r="CF147" s="159"/>
      <c r="CG147" s="159"/>
      <c r="CH147" s="159"/>
      <c r="CI147" s="159"/>
      <c r="CJ147" s="159"/>
      <c r="CK147" s="159"/>
      <c r="CL147" s="159"/>
      <c r="CM147" s="159"/>
      <c r="CN147" s="159"/>
      <c r="CO147" s="159"/>
      <c r="CP147" s="174"/>
      <c r="CQ147" s="174"/>
      <c r="CR147" s="174"/>
      <c r="CS147" s="174"/>
      <c r="CT147" s="174"/>
      <c r="CU147" s="174"/>
      <c r="CV147" s="174"/>
      <c r="CW147" s="174"/>
      <c r="CX147" s="174"/>
      <c r="CY147" s="174"/>
      <c r="CZ147" s="174"/>
      <c r="DA147" s="174"/>
      <c r="DB147" s="174"/>
      <c r="DC147" s="174"/>
      <c r="DD147" s="174"/>
      <c r="DE147" s="174"/>
      <c r="DF147" s="174"/>
      <c r="DG147" s="174"/>
      <c r="DH147" s="174"/>
      <c r="DI147" s="174"/>
      <c r="DJ147" s="174"/>
      <c r="DK147" s="174"/>
      <c r="DL147" s="174"/>
      <c r="DM147" s="174"/>
    </row>
    <row r="148" spans="2:117">
      <c r="B148" s="14"/>
      <c r="C148" s="7" t="s">
        <v>1828</v>
      </c>
      <c r="D148" s="7">
        <f t="shared" si="11"/>
        <v>23</v>
      </c>
      <c r="E148" s="7">
        <f>D147+1</f>
        <v>16</v>
      </c>
      <c r="F148" s="7">
        <v>8</v>
      </c>
      <c r="G148" s="7" t="s">
        <v>1829</v>
      </c>
      <c r="H148" s="8" t="s">
        <v>1672</v>
      </c>
      <c r="I148" s="7" t="s">
        <v>1834</v>
      </c>
      <c r="J148" s="15" t="s">
        <v>1831</v>
      </c>
      <c r="K148" s="16"/>
      <c r="L148" s="16"/>
      <c r="M148" s="7"/>
      <c r="N148" s="7"/>
      <c r="O148" s="8" t="s">
        <v>1835</v>
      </c>
      <c r="P148" s="8" t="s">
        <v>1653</v>
      </c>
      <c r="Q148" s="8"/>
      <c r="R148" s="373" t="s">
        <v>1687</v>
      </c>
      <c r="S148" s="80" t="s">
        <v>1836</v>
      </c>
      <c r="T148" s="209" t="s">
        <v>1468</v>
      </c>
      <c r="U148" s="331"/>
      <c r="V148" s="159"/>
      <c r="W148" s="159"/>
      <c r="X148" s="159"/>
      <c r="Y148" s="159"/>
      <c r="Z148" s="159"/>
      <c r="AA148" s="159"/>
      <c r="AB148" s="159"/>
      <c r="AC148" s="159"/>
      <c r="AD148" s="159"/>
      <c r="AE148" s="159"/>
      <c r="AF148" s="159"/>
      <c r="AG148" s="159"/>
      <c r="AH148" s="159"/>
      <c r="AI148" s="159"/>
      <c r="AJ148" s="159"/>
      <c r="AK148" s="159"/>
      <c r="AL148" s="159"/>
      <c r="AM148" s="159"/>
      <c r="AN148" s="159"/>
      <c r="AO148" s="159"/>
      <c r="AP148" s="159"/>
      <c r="AQ148" s="159"/>
      <c r="AR148" s="159"/>
      <c r="AS148" s="176"/>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59"/>
      <c r="BS148" s="159"/>
      <c r="BT148" s="159"/>
      <c r="BU148" s="159"/>
      <c r="BV148" s="159"/>
      <c r="BW148" s="159"/>
      <c r="BX148" s="159"/>
      <c r="BY148" s="159"/>
      <c r="BZ148" s="159"/>
      <c r="CA148" s="159"/>
      <c r="CB148" s="159"/>
      <c r="CC148" s="159"/>
      <c r="CD148" s="159"/>
      <c r="CE148" s="159"/>
      <c r="CF148" s="159"/>
      <c r="CG148" s="159"/>
      <c r="CH148" s="159"/>
      <c r="CI148" s="159"/>
      <c r="CJ148" s="159"/>
      <c r="CK148" s="159"/>
      <c r="CL148" s="159"/>
      <c r="CM148" s="159"/>
      <c r="CN148" s="159"/>
      <c r="CO148" s="159"/>
      <c r="CP148" s="174"/>
      <c r="CQ148" s="174"/>
      <c r="CR148" s="174"/>
      <c r="CS148" s="174"/>
      <c r="CT148" s="174"/>
      <c r="CU148" s="174"/>
      <c r="CV148" s="174"/>
      <c r="CW148" s="174"/>
      <c r="CX148" s="174"/>
      <c r="CY148" s="174"/>
      <c r="CZ148" s="174"/>
      <c r="DA148" s="174"/>
      <c r="DB148" s="174"/>
      <c r="DC148" s="174"/>
      <c r="DD148" s="174"/>
      <c r="DE148" s="174"/>
      <c r="DF148" s="174"/>
      <c r="DG148" s="174"/>
      <c r="DH148" s="174"/>
      <c r="DI148" s="174"/>
      <c r="DJ148" s="174"/>
      <c r="DK148" s="174"/>
      <c r="DL148" s="174"/>
      <c r="DM148" s="174"/>
    </row>
    <row r="149" spans="2:117">
      <c r="B149" s="14"/>
      <c r="C149" s="7" t="s">
        <v>1828</v>
      </c>
      <c r="D149" s="7">
        <f t="shared" si="11"/>
        <v>31</v>
      </c>
      <c r="E149" s="7">
        <f t="shared" ref="E149:E182" si="12">D148+1</f>
        <v>24</v>
      </c>
      <c r="F149" s="7">
        <v>8</v>
      </c>
      <c r="G149" s="7" t="s">
        <v>1829</v>
      </c>
      <c r="H149" s="8" t="s">
        <v>1672</v>
      </c>
      <c r="I149" s="7" t="s">
        <v>1837</v>
      </c>
      <c r="J149" s="15" t="s">
        <v>1831</v>
      </c>
      <c r="K149" s="16"/>
      <c r="L149" s="16"/>
      <c r="M149" s="7"/>
      <c r="N149" s="7"/>
      <c r="O149" s="25" t="s">
        <v>1641</v>
      </c>
      <c r="P149" s="8" t="s">
        <v>1653</v>
      </c>
      <c r="Q149" s="8"/>
      <c r="R149" s="373" t="s">
        <v>1687</v>
      </c>
      <c r="S149" s="80" t="s">
        <v>1838</v>
      </c>
      <c r="T149" s="209" t="s">
        <v>1468</v>
      </c>
      <c r="U149" s="331"/>
      <c r="V149" s="159"/>
      <c r="W149" s="159"/>
      <c r="X149" s="159"/>
      <c r="Y149" s="159"/>
      <c r="Z149" s="159"/>
      <c r="AA149" s="159"/>
      <c r="AB149" s="159"/>
      <c r="AC149" s="159"/>
      <c r="AD149" s="159"/>
      <c r="AE149" s="159"/>
      <c r="AF149" s="159"/>
      <c r="AG149" s="159"/>
      <c r="AH149" s="159"/>
      <c r="AI149" s="159"/>
      <c r="AJ149" s="159"/>
      <c r="AK149" s="159"/>
      <c r="AL149" s="159"/>
      <c r="AM149" s="159"/>
      <c r="AN149" s="159"/>
      <c r="AO149" s="159"/>
      <c r="AP149" s="159"/>
      <c r="AQ149" s="159"/>
      <c r="AR149" s="159"/>
      <c r="AS149" s="176"/>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59"/>
      <c r="BS149" s="159"/>
      <c r="BT149" s="159"/>
      <c r="BU149" s="159"/>
      <c r="BV149" s="159"/>
      <c r="BW149" s="159"/>
      <c r="BX149" s="159"/>
      <c r="BY149" s="159"/>
      <c r="BZ149" s="159"/>
      <c r="CA149" s="159"/>
      <c r="CB149" s="159"/>
      <c r="CC149" s="159"/>
      <c r="CD149" s="159"/>
      <c r="CE149" s="159"/>
      <c r="CF149" s="159"/>
      <c r="CG149" s="159"/>
      <c r="CH149" s="159"/>
      <c r="CI149" s="159"/>
      <c r="CJ149" s="159"/>
      <c r="CK149" s="159"/>
      <c r="CL149" s="159"/>
      <c r="CM149" s="159"/>
      <c r="CN149" s="159"/>
      <c r="CO149" s="159"/>
      <c r="CP149" s="174"/>
      <c r="CQ149" s="174"/>
      <c r="CR149" s="174"/>
      <c r="CS149" s="174"/>
      <c r="CT149" s="174"/>
      <c r="CU149" s="174"/>
      <c r="CV149" s="174"/>
      <c r="CW149" s="174"/>
      <c r="CX149" s="174"/>
      <c r="CY149" s="174"/>
      <c r="CZ149" s="174"/>
      <c r="DA149" s="174"/>
      <c r="DB149" s="174"/>
      <c r="DC149" s="174"/>
      <c r="DD149" s="174"/>
      <c r="DE149" s="174"/>
      <c r="DF149" s="174"/>
      <c r="DG149" s="174"/>
      <c r="DH149" s="174"/>
      <c r="DI149" s="174"/>
      <c r="DJ149" s="174"/>
      <c r="DK149" s="174"/>
      <c r="DL149" s="174"/>
      <c r="DM149" s="174"/>
    </row>
    <row r="150" spans="2:117">
      <c r="B150" s="14"/>
      <c r="C150" s="7" t="s">
        <v>1828</v>
      </c>
      <c r="D150" s="7">
        <f>E150+F150-1</f>
        <v>39</v>
      </c>
      <c r="E150" s="7">
        <f t="shared" si="12"/>
        <v>32</v>
      </c>
      <c r="F150" s="7">
        <v>8</v>
      </c>
      <c r="G150" s="7" t="s">
        <v>1829</v>
      </c>
      <c r="H150" s="8" t="s">
        <v>1672</v>
      </c>
      <c r="I150" s="7" t="s">
        <v>1839</v>
      </c>
      <c r="J150" s="15" t="s">
        <v>1831</v>
      </c>
      <c r="K150" s="16"/>
      <c r="L150" s="16"/>
      <c r="M150" s="7"/>
      <c r="N150" s="7"/>
      <c r="O150" s="25" t="s">
        <v>1840</v>
      </c>
      <c r="P150" s="8" t="s">
        <v>1653</v>
      </c>
      <c r="Q150" s="8"/>
      <c r="R150" s="373" t="s">
        <v>1687</v>
      </c>
      <c r="S150" s="80" t="s">
        <v>1841</v>
      </c>
      <c r="T150" s="209" t="s">
        <v>1468</v>
      </c>
      <c r="U150" s="331"/>
      <c r="V150" s="159"/>
      <c r="W150" s="159"/>
      <c r="X150" s="159"/>
      <c r="Y150" s="159"/>
      <c r="Z150" s="159"/>
      <c r="AA150" s="159"/>
      <c r="AB150" s="159"/>
      <c r="AC150" s="159"/>
      <c r="AD150" s="159"/>
      <c r="AE150" s="159"/>
      <c r="AF150" s="159"/>
      <c r="AG150" s="159"/>
      <c r="AH150" s="159"/>
      <c r="AI150" s="159"/>
      <c r="AJ150" s="159"/>
      <c r="AK150" s="159"/>
      <c r="AL150" s="159"/>
      <c r="AM150" s="159"/>
      <c r="AN150" s="159"/>
      <c r="AO150" s="159"/>
      <c r="AP150" s="159"/>
      <c r="AQ150" s="159"/>
      <c r="AR150" s="159"/>
      <c r="AS150" s="176"/>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59"/>
      <c r="BS150" s="159"/>
      <c r="BT150" s="159"/>
      <c r="BU150" s="159"/>
      <c r="BV150" s="159"/>
      <c r="BW150" s="159"/>
      <c r="BX150" s="159"/>
      <c r="BY150" s="159"/>
      <c r="BZ150" s="159"/>
      <c r="CA150" s="159"/>
      <c r="CB150" s="159"/>
      <c r="CC150" s="159"/>
      <c r="CD150" s="159"/>
      <c r="CE150" s="159"/>
      <c r="CF150" s="159"/>
      <c r="CG150" s="159"/>
      <c r="CH150" s="159"/>
      <c r="CI150" s="159"/>
      <c r="CJ150" s="159"/>
      <c r="CK150" s="159"/>
      <c r="CL150" s="159"/>
      <c r="CM150" s="159"/>
      <c r="CN150" s="159"/>
      <c r="CO150" s="159"/>
      <c r="CP150" s="174"/>
      <c r="CQ150" s="174"/>
      <c r="CR150" s="174"/>
      <c r="CS150" s="174"/>
      <c r="CT150" s="174"/>
      <c r="CU150" s="174"/>
      <c r="CV150" s="174"/>
      <c r="CW150" s="174"/>
      <c r="CX150" s="174"/>
      <c r="CY150" s="174"/>
      <c r="CZ150" s="174"/>
      <c r="DA150" s="174"/>
      <c r="DB150" s="174"/>
      <c r="DC150" s="174"/>
      <c r="DD150" s="174"/>
      <c r="DE150" s="174"/>
      <c r="DF150" s="174"/>
      <c r="DG150" s="174"/>
      <c r="DH150" s="174"/>
      <c r="DI150" s="174"/>
      <c r="DJ150" s="174"/>
      <c r="DK150" s="174"/>
      <c r="DL150" s="174"/>
      <c r="DM150" s="174"/>
    </row>
    <row r="151" spans="2:117">
      <c r="B151" s="14"/>
      <c r="C151" s="7" t="s">
        <v>1828</v>
      </c>
      <c r="D151" s="7">
        <f t="shared" si="11"/>
        <v>47</v>
      </c>
      <c r="E151" s="7">
        <f t="shared" si="12"/>
        <v>40</v>
      </c>
      <c r="F151" s="7">
        <v>8</v>
      </c>
      <c r="G151" s="7" t="s">
        <v>1829</v>
      </c>
      <c r="H151" s="8" t="s">
        <v>1672</v>
      </c>
      <c r="I151" s="7" t="s">
        <v>1842</v>
      </c>
      <c r="J151" s="15" t="s">
        <v>1831</v>
      </c>
      <c r="K151" s="16"/>
      <c r="L151" s="16"/>
      <c r="M151" s="7"/>
      <c r="N151" s="7"/>
      <c r="O151" s="8" t="s">
        <v>1843</v>
      </c>
      <c r="P151" s="8" t="s">
        <v>1653</v>
      </c>
      <c r="Q151" s="8"/>
      <c r="R151" s="373" t="s">
        <v>1687</v>
      </c>
      <c r="S151" s="80" t="s">
        <v>1844</v>
      </c>
      <c r="T151" s="209" t="s">
        <v>1468</v>
      </c>
      <c r="U151" s="331"/>
      <c r="V151" s="159"/>
      <c r="W151" s="159"/>
      <c r="X151" s="159"/>
      <c r="Y151" s="159"/>
      <c r="Z151" s="159"/>
      <c r="AA151" s="159"/>
      <c r="AB151" s="159"/>
      <c r="AC151" s="159"/>
      <c r="AD151" s="159"/>
      <c r="AE151" s="159"/>
      <c r="AF151" s="159"/>
      <c r="AG151" s="159"/>
      <c r="AH151" s="159"/>
      <c r="AI151" s="159"/>
      <c r="AJ151" s="159"/>
      <c r="AK151" s="159"/>
      <c r="AL151" s="159"/>
      <c r="AM151" s="159"/>
      <c r="AN151" s="159"/>
      <c r="AO151" s="159"/>
      <c r="AP151" s="159"/>
      <c r="AQ151" s="159"/>
      <c r="AR151" s="159"/>
      <c r="AS151" s="176"/>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59"/>
      <c r="BS151" s="159"/>
      <c r="BT151" s="159"/>
      <c r="BU151" s="159"/>
      <c r="BV151" s="159"/>
      <c r="BW151" s="159"/>
      <c r="BX151" s="159"/>
      <c r="BY151" s="159"/>
      <c r="BZ151" s="159"/>
      <c r="CA151" s="159"/>
      <c r="CB151" s="159"/>
      <c r="CC151" s="159"/>
      <c r="CD151" s="159"/>
      <c r="CE151" s="159"/>
      <c r="CF151" s="159"/>
      <c r="CG151" s="159"/>
      <c r="CH151" s="159"/>
      <c r="CI151" s="159"/>
      <c r="CJ151" s="159"/>
      <c r="CK151" s="159"/>
      <c r="CL151" s="159"/>
      <c r="CM151" s="159"/>
      <c r="CN151" s="159"/>
      <c r="CO151" s="159"/>
      <c r="CP151" s="174"/>
      <c r="CQ151" s="174"/>
      <c r="CR151" s="174"/>
      <c r="CS151" s="174"/>
      <c r="CT151" s="174"/>
      <c r="CU151" s="174"/>
      <c r="CV151" s="174"/>
      <c r="CW151" s="174"/>
      <c r="CX151" s="174"/>
      <c r="CY151" s="174"/>
      <c r="CZ151" s="174"/>
      <c r="DA151" s="174"/>
      <c r="DB151" s="174"/>
      <c r="DC151" s="174"/>
      <c r="DD151" s="174"/>
      <c r="DE151" s="174"/>
      <c r="DF151" s="174"/>
      <c r="DG151" s="174"/>
      <c r="DH151" s="174"/>
      <c r="DI151" s="174"/>
      <c r="DJ151" s="174"/>
      <c r="DK151" s="174"/>
      <c r="DL151" s="174"/>
      <c r="DM151" s="174"/>
    </row>
    <row r="152" spans="2:117" ht="30.75">
      <c r="B152" s="14"/>
      <c r="C152" s="7" t="s">
        <v>1828</v>
      </c>
      <c r="D152" s="7">
        <f>E152+F152-1</f>
        <v>55</v>
      </c>
      <c r="E152" s="7">
        <f t="shared" si="12"/>
        <v>48</v>
      </c>
      <c r="F152" s="7">
        <v>8</v>
      </c>
      <c r="G152" s="7" t="s">
        <v>1829</v>
      </c>
      <c r="H152" s="8" t="s">
        <v>1672</v>
      </c>
      <c r="I152" s="7" t="s">
        <v>1845</v>
      </c>
      <c r="J152" s="15" t="s">
        <v>1831</v>
      </c>
      <c r="K152" s="16"/>
      <c r="L152" s="16"/>
      <c r="M152" s="7"/>
      <c r="N152" s="7"/>
      <c r="O152" s="8" t="s">
        <v>1835</v>
      </c>
      <c r="P152" s="8" t="s">
        <v>1653</v>
      </c>
      <c r="Q152" s="8"/>
      <c r="R152" s="373" t="s">
        <v>1687</v>
      </c>
      <c r="S152" s="80" t="s">
        <v>1846</v>
      </c>
      <c r="T152" s="209" t="s">
        <v>1468</v>
      </c>
      <c r="U152" s="331"/>
      <c r="V152" s="159"/>
      <c r="W152" s="159"/>
      <c r="X152" s="159"/>
      <c r="Y152" s="159"/>
      <c r="Z152" s="159"/>
      <c r="AA152" s="159"/>
      <c r="AB152" s="159"/>
      <c r="AC152" s="159"/>
      <c r="AD152" s="159"/>
      <c r="AE152" s="159"/>
      <c r="AF152" s="159"/>
      <c r="AG152" s="159"/>
      <c r="AH152" s="159"/>
      <c r="AI152" s="159"/>
      <c r="AJ152" s="159"/>
      <c r="AK152" s="159"/>
      <c r="AL152" s="159"/>
      <c r="AM152" s="159"/>
      <c r="AN152" s="159"/>
      <c r="AO152" s="159"/>
      <c r="AP152" s="159"/>
      <c r="AQ152" s="159"/>
      <c r="AR152" s="159"/>
      <c r="AS152" s="176"/>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59"/>
      <c r="BS152" s="159"/>
      <c r="BT152" s="159"/>
      <c r="BU152" s="159"/>
      <c r="BV152" s="159"/>
      <c r="BW152" s="159"/>
      <c r="BX152" s="159"/>
      <c r="BY152" s="159"/>
      <c r="BZ152" s="159"/>
      <c r="CA152" s="159"/>
      <c r="CB152" s="159"/>
      <c r="CC152" s="159"/>
      <c r="CD152" s="159"/>
      <c r="CE152" s="159"/>
      <c r="CF152" s="159"/>
      <c r="CG152" s="159"/>
      <c r="CH152" s="159"/>
      <c r="CI152" s="159"/>
      <c r="CJ152" s="159"/>
      <c r="CK152" s="159"/>
      <c r="CL152" s="159"/>
      <c r="CM152" s="159"/>
      <c r="CN152" s="159"/>
      <c r="CO152" s="159"/>
      <c r="CP152" s="174"/>
      <c r="CQ152" s="174"/>
      <c r="CR152" s="174"/>
      <c r="CS152" s="174"/>
      <c r="CT152" s="174"/>
      <c r="CU152" s="174"/>
      <c r="CV152" s="174"/>
      <c r="CW152" s="174"/>
      <c r="CX152" s="174"/>
      <c r="CY152" s="174"/>
      <c r="CZ152" s="174"/>
      <c r="DA152" s="174"/>
      <c r="DB152" s="174"/>
      <c r="DC152" s="174"/>
      <c r="DD152" s="174"/>
      <c r="DE152" s="174"/>
      <c r="DF152" s="174"/>
      <c r="DG152" s="174"/>
      <c r="DH152" s="174"/>
      <c r="DI152" s="174"/>
      <c r="DJ152" s="174"/>
      <c r="DK152" s="174"/>
      <c r="DL152" s="174"/>
      <c r="DM152" s="174"/>
    </row>
    <row r="153" spans="2:117">
      <c r="B153" s="14"/>
      <c r="C153" s="7" t="s">
        <v>1828</v>
      </c>
      <c r="D153" s="7">
        <f t="shared" si="11"/>
        <v>60</v>
      </c>
      <c r="E153" s="7">
        <f t="shared" si="12"/>
        <v>56</v>
      </c>
      <c r="F153" s="7">
        <v>5</v>
      </c>
      <c r="G153" s="7" t="s">
        <v>1829</v>
      </c>
      <c r="H153" s="8" t="s">
        <v>1672</v>
      </c>
      <c r="I153" s="7" t="s">
        <v>1847</v>
      </c>
      <c r="J153" s="15" t="s">
        <v>1831</v>
      </c>
      <c r="K153" s="16"/>
      <c r="L153" s="16"/>
      <c r="M153" s="7"/>
      <c r="N153" s="7"/>
      <c r="O153" s="34" t="s">
        <v>1818</v>
      </c>
      <c r="P153" s="8" t="s">
        <v>1540</v>
      </c>
      <c r="Q153" s="8"/>
      <c r="R153" s="373" t="s">
        <v>1739</v>
      </c>
      <c r="S153" s="80" t="s">
        <v>1848</v>
      </c>
      <c r="T153" s="209" t="s">
        <v>1468</v>
      </c>
      <c r="U153" s="331"/>
      <c r="V153" s="159"/>
      <c r="W153" s="159"/>
      <c r="X153" s="159"/>
      <c r="Y153" s="159"/>
      <c r="Z153" s="159"/>
      <c r="AA153" s="159"/>
      <c r="AB153" s="159"/>
      <c r="AC153" s="159"/>
      <c r="AD153" s="159"/>
      <c r="AE153" s="159"/>
      <c r="AF153" s="159"/>
      <c r="AG153" s="159"/>
      <c r="AH153" s="159"/>
      <c r="AI153" s="159"/>
      <c r="AJ153" s="159"/>
      <c r="AK153" s="159"/>
      <c r="AL153" s="159"/>
      <c r="AM153" s="159"/>
      <c r="AN153" s="159"/>
      <c r="AO153" s="159"/>
      <c r="AP153" s="159"/>
      <c r="AQ153" s="159"/>
      <c r="AR153" s="159"/>
      <c r="AS153" s="176"/>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59"/>
      <c r="BS153" s="159"/>
      <c r="BT153" s="159"/>
      <c r="BU153" s="159"/>
      <c r="BV153" s="159"/>
      <c r="BW153" s="159"/>
      <c r="BX153" s="159"/>
      <c r="BY153" s="159"/>
      <c r="BZ153" s="159"/>
      <c r="CA153" s="159"/>
      <c r="CB153" s="159"/>
      <c r="CC153" s="159"/>
      <c r="CD153" s="159"/>
      <c r="CE153" s="159"/>
      <c r="CF153" s="159"/>
      <c r="CG153" s="159"/>
      <c r="CH153" s="159"/>
      <c r="CI153" s="159"/>
      <c r="CJ153" s="159"/>
      <c r="CK153" s="159"/>
      <c r="CL153" s="159"/>
      <c r="CM153" s="159"/>
      <c r="CN153" s="159"/>
      <c r="CO153" s="159"/>
      <c r="CP153" s="174"/>
      <c r="CQ153" s="174"/>
      <c r="CR153" s="174"/>
      <c r="CS153" s="174"/>
      <c r="CT153" s="174"/>
      <c r="CU153" s="174"/>
      <c r="CV153" s="174"/>
      <c r="CW153" s="174"/>
      <c r="CX153" s="174"/>
      <c r="CY153" s="174"/>
      <c r="CZ153" s="174"/>
      <c r="DA153" s="174"/>
      <c r="DB153" s="174"/>
      <c r="DC153" s="174"/>
      <c r="DD153" s="174"/>
      <c r="DE153" s="174"/>
      <c r="DF153" s="174"/>
      <c r="DG153" s="174"/>
      <c r="DH153" s="174"/>
      <c r="DI153" s="174"/>
      <c r="DJ153" s="174"/>
      <c r="DK153" s="174"/>
      <c r="DL153" s="174"/>
      <c r="DM153" s="174"/>
    </row>
    <row r="154" spans="2:117">
      <c r="B154" s="14"/>
      <c r="C154" s="7" t="s">
        <v>1828</v>
      </c>
      <c r="D154" s="7">
        <f t="shared" si="11"/>
        <v>64</v>
      </c>
      <c r="E154" s="7">
        <f t="shared" si="12"/>
        <v>61</v>
      </c>
      <c r="F154" s="7">
        <v>4</v>
      </c>
      <c r="G154" s="7" t="s">
        <v>1829</v>
      </c>
      <c r="H154" s="8" t="s">
        <v>1672</v>
      </c>
      <c r="I154" s="7" t="s">
        <v>1849</v>
      </c>
      <c r="J154" s="15" t="s">
        <v>1831</v>
      </c>
      <c r="K154" s="16"/>
      <c r="L154" s="16"/>
      <c r="M154" s="7"/>
      <c r="N154" s="7"/>
      <c r="O154" s="8" t="s">
        <v>1603</v>
      </c>
      <c r="P154" s="8" t="s">
        <v>1540</v>
      </c>
      <c r="Q154" s="8"/>
      <c r="R154" s="373" t="s">
        <v>1739</v>
      </c>
      <c r="S154" s="80" t="s">
        <v>1850</v>
      </c>
      <c r="T154" s="209" t="s">
        <v>1468</v>
      </c>
      <c r="U154" s="331"/>
      <c r="V154" s="159"/>
      <c r="W154" s="159"/>
      <c r="X154" s="159"/>
      <c r="Y154" s="159"/>
      <c r="Z154" s="159"/>
      <c r="AA154" s="159"/>
      <c r="AB154" s="159"/>
      <c r="AC154" s="159"/>
      <c r="AD154" s="159"/>
      <c r="AE154" s="159"/>
      <c r="AF154" s="159"/>
      <c r="AG154" s="159"/>
      <c r="AH154" s="159"/>
      <c r="AI154" s="159"/>
      <c r="AJ154" s="159"/>
      <c r="AK154" s="159"/>
      <c r="AL154" s="159"/>
      <c r="AM154" s="159"/>
      <c r="AN154" s="159"/>
      <c r="AO154" s="159"/>
      <c r="AP154" s="159"/>
      <c r="AQ154" s="159"/>
      <c r="AR154" s="159"/>
      <c r="AS154" s="176"/>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59"/>
      <c r="BS154" s="159"/>
      <c r="BT154" s="159"/>
      <c r="BU154" s="159"/>
      <c r="BV154" s="159"/>
      <c r="BW154" s="159"/>
      <c r="BX154" s="159"/>
      <c r="BY154" s="159"/>
      <c r="BZ154" s="159"/>
      <c r="CA154" s="159"/>
      <c r="CB154" s="159"/>
      <c r="CC154" s="159"/>
      <c r="CD154" s="159"/>
      <c r="CE154" s="159"/>
      <c r="CF154" s="159"/>
      <c r="CG154" s="159"/>
      <c r="CH154" s="159"/>
      <c r="CI154" s="159"/>
      <c r="CJ154" s="159"/>
      <c r="CK154" s="159"/>
      <c r="CL154" s="159"/>
      <c r="CM154" s="159"/>
      <c r="CN154" s="159"/>
      <c r="CO154" s="159"/>
      <c r="CP154" s="174"/>
      <c r="CQ154" s="174"/>
      <c r="CR154" s="174"/>
      <c r="CS154" s="174"/>
      <c r="CT154" s="174"/>
      <c r="CU154" s="174"/>
      <c r="CV154" s="174"/>
      <c r="CW154" s="174"/>
      <c r="CX154" s="174"/>
      <c r="CY154" s="174"/>
      <c r="CZ154" s="174"/>
      <c r="DA154" s="174"/>
      <c r="DB154" s="174"/>
      <c r="DC154" s="174"/>
      <c r="DD154" s="174"/>
      <c r="DE154" s="174"/>
      <c r="DF154" s="174"/>
      <c r="DG154" s="174"/>
      <c r="DH154" s="174"/>
      <c r="DI154" s="174"/>
      <c r="DJ154" s="174"/>
      <c r="DK154" s="174"/>
      <c r="DL154" s="174"/>
      <c r="DM154" s="174"/>
    </row>
    <row r="155" spans="2:117">
      <c r="B155" s="14"/>
      <c r="C155" s="7" t="s">
        <v>1828</v>
      </c>
      <c r="D155" s="7">
        <f t="shared" si="11"/>
        <v>67</v>
      </c>
      <c r="E155" s="7">
        <f t="shared" si="12"/>
        <v>65</v>
      </c>
      <c r="F155" s="7">
        <v>3</v>
      </c>
      <c r="G155" s="7" t="s">
        <v>1829</v>
      </c>
      <c r="H155" s="8" t="s">
        <v>1672</v>
      </c>
      <c r="I155" s="7" t="s">
        <v>1851</v>
      </c>
      <c r="J155" s="15" t="s">
        <v>1831</v>
      </c>
      <c r="K155" s="16"/>
      <c r="L155" s="16"/>
      <c r="M155" s="7"/>
      <c r="N155" s="7"/>
      <c r="O155" s="8" t="s">
        <v>1797</v>
      </c>
      <c r="P155" s="8" t="s">
        <v>1540</v>
      </c>
      <c r="Q155" s="8"/>
      <c r="R155" s="373" t="s">
        <v>1739</v>
      </c>
      <c r="S155" s="80"/>
      <c r="T155" s="209" t="s">
        <v>1468</v>
      </c>
      <c r="U155" s="331"/>
      <c r="V155" s="159"/>
      <c r="W155" s="159"/>
      <c r="X155" s="159"/>
      <c r="Y155" s="159"/>
      <c r="Z155" s="159"/>
      <c r="AA155" s="159"/>
      <c r="AB155" s="159"/>
      <c r="AC155" s="159"/>
      <c r="AD155" s="159"/>
      <c r="AE155" s="159"/>
      <c r="AF155" s="159"/>
      <c r="AG155" s="159"/>
      <c r="AH155" s="159"/>
      <c r="AI155" s="159"/>
      <c r="AJ155" s="159"/>
      <c r="AK155" s="159"/>
      <c r="AL155" s="159"/>
      <c r="AM155" s="159"/>
      <c r="AN155" s="159"/>
      <c r="AO155" s="159"/>
      <c r="AP155" s="159"/>
      <c r="AQ155" s="159"/>
      <c r="AR155" s="159"/>
      <c r="AS155" s="176"/>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59"/>
      <c r="BS155" s="159"/>
      <c r="BT155" s="159"/>
      <c r="BU155" s="159"/>
      <c r="BV155" s="159"/>
      <c r="BW155" s="159"/>
      <c r="BX155" s="159"/>
      <c r="BY155" s="159"/>
      <c r="BZ155" s="159"/>
      <c r="CA155" s="159"/>
      <c r="CB155" s="159"/>
      <c r="CC155" s="159"/>
      <c r="CD155" s="159"/>
      <c r="CE155" s="159"/>
      <c r="CF155" s="159"/>
      <c r="CG155" s="159"/>
      <c r="CH155" s="159"/>
      <c r="CI155" s="159"/>
      <c r="CJ155" s="159"/>
      <c r="CK155" s="159"/>
      <c r="CL155" s="159"/>
      <c r="CM155" s="159"/>
      <c r="CN155" s="159"/>
      <c r="CO155" s="159"/>
      <c r="CP155" s="174"/>
      <c r="CQ155" s="174"/>
      <c r="CR155" s="174"/>
      <c r="CS155" s="174"/>
      <c r="CT155" s="174"/>
      <c r="CU155" s="174"/>
      <c r="CV155" s="174"/>
      <c r="CW155" s="174"/>
      <c r="CX155" s="174"/>
      <c r="CY155" s="174"/>
      <c r="CZ155" s="174"/>
      <c r="DA155" s="174"/>
      <c r="DB155" s="174"/>
      <c r="DC155" s="174"/>
      <c r="DD155" s="174"/>
      <c r="DE155" s="174"/>
      <c r="DF155" s="174"/>
      <c r="DG155" s="174"/>
      <c r="DH155" s="174"/>
      <c r="DI155" s="174"/>
      <c r="DJ155" s="174"/>
      <c r="DK155" s="174"/>
      <c r="DL155" s="174"/>
      <c r="DM155" s="174"/>
    </row>
    <row r="156" spans="2:117">
      <c r="B156" s="14"/>
      <c r="C156" s="7" t="s">
        <v>1828</v>
      </c>
      <c r="D156" s="7">
        <f t="shared" si="11"/>
        <v>71</v>
      </c>
      <c r="E156" s="7">
        <f t="shared" si="12"/>
        <v>68</v>
      </c>
      <c r="F156" s="7">
        <v>4</v>
      </c>
      <c r="G156" s="7" t="s">
        <v>1829</v>
      </c>
      <c r="H156" s="8" t="s">
        <v>1672</v>
      </c>
      <c r="I156" s="7" t="s">
        <v>1852</v>
      </c>
      <c r="J156" s="15" t="s">
        <v>1831</v>
      </c>
      <c r="K156" s="16"/>
      <c r="L156" s="16"/>
      <c r="M156" s="7"/>
      <c r="N156" s="7"/>
      <c r="O156" s="8" t="s">
        <v>1603</v>
      </c>
      <c r="P156" s="8" t="s">
        <v>1540</v>
      </c>
      <c r="Q156" s="8"/>
      <c r="R156" s="373" t="s">
        <v>1739</v>
      </c>
      <c r="S156" s="32" t="s">
        <v>1853</v>
      </c>
      <c r="T156" s="209" t="s">
        <v>1468</v>
      </c>
      <c r="U156" s="331"/>
      <c r="V156" s="159"/>
      <c r="W156" s="159"/>
      <c r="X156" s="159"/>
      <c r="Y156" s="159"/>
      <c r="Z156" s="159"/>
      <c r="AA156" s="159"/>
      <c r="AB156" s="159"/>
      <c r="AC156" s="159"/>
      <c r="AD156" s="159"/>
      <c r="AE156" s="159"/>
      <c r="AF156" s="159"/>
      <c r="AG156" s="159"/>
      <c r="AH156" s="159"/>
      <c r="AI156" s="159"/>
      <c r="AJ156" s="159"/>
      <c r="AK156" s="159"/>
      <c r="AL156" s="159"/>
      <c r="AM156" s="159"/>
      <c r="AN156" s="159"/>
      <c r="AO156" s="159"/>
      <c r="AP156" s="159"/>
      <c r="AQ156" s="159"/>
      <c r="AR156" s="159"/>
      <c r="AS156" s="176"/>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59"/>
      <c r="BS156" s="159"/>
      <c r="BT156" s="159"/>
      <c r="BU156" s="159"/>
      <c r="BV156" s="159"/>
      <c r="BW156" s="159"/>
      <c r="BX156" s="159"/>
      <c r="BY156" s="159"/>
      <c r="BZ156" s="159"/>
      <c r="CA156" s="159"/>
      <c r="CB156" s="159"/>
      <c r="CC156" s="159"/>
      <c r="CD156" s="159"/>
      <c r="CE156" s="159"/>
      <c r="CF156" s="159"/>
      <c r="CG156" s="159"/>
      <c r="CH156" s="159"/>
      <c r="CI156" s="159"/>
      <c r="CJ156" s="159"/>
      <c r="CK156" s="159"/>
      <c r="CL156" s="159"/>
      <c r="CM156" s="159"/>
      <c r="CN156" s="159"/>
      <c r="CO156" s="159"/>
      <c r="CP156" s="174"/>
      <c r="CQ156" s="174"/>
      <c r="CR156" s="174"/>
      <c r="CS156" s="174"/>
      <c r="CT156" s="174"/>
      <c r="CU156" s="174"/>
      <c r="CV156" s="174"/>
      <c r="CW156" s="174"/>
      <c r="CX156" s="174"/>
      <c r="CY156" s="174"/>
      <c r="CZ156" s="174"/>
      <c r="DA156" s="174"/>
      <c r="DB156" s="174"/>
      <c r="DC156" s="174"/>
      <c r="DD156" s="174"/>
      <c r="DE156" s="174"/>
      <c r="DF156" s="174"/>
      <c r="DG156" s="174"/>
      <c r="DH156" s="174"/>
      <c r="DI156" s="174"/>
      <c r="DJ156" s="174"/>
      <c r="DK156" s="174"/>
      <c r="DL156" s="174"/>
      <c r="DM156" s="174"/>
    </row>
    <row r="157" spans="2:117">
      <c r="B157" s="14"/>
      <c r="C157" s="7" t="s">
        <v>1828</v>
      </c>
      <c r="D157" s="7">
        <f t="shared" si="11"/>
        <v>75</v>
      </c>
      <c r="E157" s="7">
        <f t="shared" si="12"/>
        <v>72</v>
      </c>
      <c r="F157" s="7">
        <v>4</v>
      </c>
      <c r="G157" s="7" t="s">
        <v>1829</v>
      </c>
      <c r="H157" s="8" t="s">
        <v>1672</v>
      </c>
      <c r="I157" s="7" t="s">
        <v>1854</v>
      </c>
      <c r="J157" s="15" t="s">
        <v>1831</v>
      </c>
      <c r="K157" s="16"/>
      <c r="L157" s="16"/>
      <c r="M157" s="7"/>
      <c r="N157" s="7"/>
      <c r="O157" s="8" t="s">
        <v>1855</v>
      </c>
      <c r="P157" s="8" t="s">
        <v>1540</v>
      </c>
      <c r="Q157" s="8"/>
      <c r="R157" s="373" t="s">
        <v>1739</v>
      </c>
      <c r="S157" s="32" t="s">
        <v>1856</v>
      </c>
      <c r="T157" s="209" t="s">
        <v>1468</v>
      </c>
      <c r="U157" s="331"/>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c r="AQ157" s="159"/>
      <c r="AR157" s="159"/>
      <c r="AS157" s="176"/>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59"/>
      <c r="BS157" s="159"/>
      <c r="BT157" s="159"/>
      <c r="BU157" s="159"/>
      <c r="BV157" s="159"/>
      <c r="BW157" s="159"/>
      <c r="BX157" s="159"/>
      <c r="BY157" s="159"/>
      <c r="BZ157" s="159"/>
      <c r="CA157" s="159"/>
      <c r="CB157" s="159"/>
      <c r="CC157" s="159"/>
      <c r="CD157" s="159"/>
      <c r="CE157" s="159"/>
      <c r="CF157" s="159"/>
      <c r="CG157" s="159"/>
      <c r="CH157" s="159"/>
      <c r="CI157" s="159"/>
      <c r="CJ157" s="159"/>
      <c r="CK157" s="159"/>
      <c r="CL157" s="159"/>
      <c r="CM157" s="159"/>
      <c r="CN157" s="159"/>
      <c r="CO157" s="159"/>
      <c r="CP157" s="174"/>
      <c r="CQ157" s="174"/>
      <c r="CR157" s="174"/>
      <c r="CS157" s="174"/>
      <c r="CT157" s="174"/>
      <c r="CU157" s="174"/>
      <c r="CV157" s="174"/>
      <c r="CW157" s="174"/>
      <c r="CX157" s="174"/>
      <c r="CY157" s="174"/>
      <c r="CZ157" s="174"/>
      <c r="DA157" s="174"/>
      <c r="DB157" s="174"/>
      <c r="DC157" s="174"/>
      <c r="DD157" s="174"/>
      <c r="DE157" s="174"/>
      <c r="DF157" s="174"/>
      <c r="DG157" s="174"/>
      <c r="DH157" s="174"/>
      <c r="DI157" s="174"/>
      <c r="DJ157" s="174"/>
      <c r="DK157" s="174"/>
      <c r="DL157" s="174"/>
      <c r="DM157" s="174"/>
    </row>
    <row r="158" spans="2:117">
      <c r="B158" s="14"/>
      <c r="C158" s="7" t="s">
        <v>1828</v>
      </c>
      <c r="D158" s="7">
        <f t="shared" si="11"/>
        <v>79</v>
      </c>
      <c r="E158" s="7">
        <f t="shared" si="12"/>
        <v>76</v>
      </c>
      <c r="F158" s="7">
        <v>4</v>
      </c>
      <c r="G158" s="7" t="s">
        <v>1829</v>
      </c>
      <c r="H158" s="8" t="s">
        <v>1672</v>
      </c>
      <c r="I158" s="7" t="s">
        <v>1857</v>
      </c>
      <c r="J158" s="15" t="s">
        <v>1831</v>
      </c>
      <c r="K158" s="16"/>
      <c r="L158" s="16"/>
      <c r="M158" s="7"/>
      <c r="N158" s="7"/>
      <c r="O158" s="8" t="s">
        <v>1787</v>
      </c>
      <c r="P158" s="8" t="s">
        <v>1540</v>
      </c>
      <c r="Q158" s="8"/>
      <c r="R158" s="373" t="s">
        <v>1739</v>
      </c>
      <c r="S158" s="80" t="s">
        <v>1858</v>
      </c>
      <c r="T158" s="209" t="s">
        <v>1468</v>
      </c>
      <c r="U158" s="331"/>
      <c r="V158" s="159"/>
      <c r="W158" s="159"/>
      <c r="X158" s="159"/>
      <c r="Y158" s="159"/>
      <c r="Z158" s="159"/>
      <c r="AA158" s="159"/>
      <c r="AB158" s="159"/>
      <c r="AC158" s="159"/>
      <c r="AD158" s="159"/>
      <c r="AE158" s="159"/>
      <c r="AF158" s="159"/>
      <c r="AG158" s="159"/>
      <c r="AH158" s="159"/>
      <c r="AI158" s="159"/>
      <c r="AJ158" s="159"/>
      <c r="AK158" s="159"/>
      <c r="AL158" s="159"/>
      <c r="AM158" s="159"/>
      <c r="AN158" s="159"/>
      <c r="AO158" s="159"/>
      <c r="AP158" s="159"/>
      <c r="AQ158" s="159"/>
      <c r="AR158" s="159"/>
      <c r="AS158" s="176"/>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59"/>
      <c r="BS158" s="159"/>
      <c r="BT158" s="159"/>
      <c r="BU158" s="159"/>
      <c r="BV158" s="159"/>
      <c r="BW158" s="159"/>
      <c r="BX158" s="159"/>
      <c r="BY158" s="159"/>
      <c r="BZ158" s="159"/>
      <c r="CA158" s="159"/>
      <c r="CB158" s="159"/>
      <c r="CC158" s="159"/>
      <c r="CD158" s="159"/>
      <c r="CE158" s="159"/>
      <c r="CF158" s="159"/>
      <c r="CG158" s="159"/>
      <c r="CH158" s="159"/>
      <c r="CI158" s="159"/>
      <c r="CJ158" s="159"/>
      <c r="CK158" s="159"/>
      <c r="CL158" s="159"/>
      <c r="CM158" s="159"/>
      <c r="CN158" s="159"/>
      <c r="CO158" s="159"/>
      <c r="CP158" s="174"/>
      <c r="CQ158" s="174"/>
      <c r="CR158" s="174"/>
      <c r="CS158" s="174"/>
      <c r="CT158" s="174"/>
      <c r="CU158" s="174"/>
      <c r="CV158" s="174"/>
      <c r="CW158" s="174"/>
      <c r="CX158" s="174"/>
      <c r="CY158" s="174"/>
      <c r="CZ158" s="174"/>
      <c r="DA158" s="174"/>
      <c r="DB158" s="174"/>
      <c r="DC158" s="174"/>
      <c r="DD158" s="174"/>
      <c r="DE158" s="174"/>
      <c r="DF158" s="174"/>
      <c r="DG158" s="174"/>
      <c r="DH158" s="174"/>
      <c r="DI158" s="174"/>
      <c r="DJ158" s="174"/>
      <c r="DK158" s="174"/>
      <c r="DL158" s="174"/>
      <c r="DM158" s="174"/>
    </row>
    <row r="159" spans="2:117">
      <c r="B159" s="14"/>
      <c r="C159" s="7" t="s">
        <v>1828</v>
      </c>
      <c r="D159" s="7">
        <f t="shared" si="11"/>
        <v>83</v>
      </c>
      <c r="E159" s="7">
        <f t="shared" si="12"/>
        <v>80</v>
      </c>
      <c r="F159" s="7">
        <v>4</v>
      </c>
      <c r="G159" s="7" t="s">
        <v>1829</v>
      </c>
      <c r="H159" s="8" t="s">
        <v>1672</v>
      </c>
      <c r="I159" s="7" t="s">
        <v>1859</v>
      </c>
      <c r="J159" s="15" t="s">
        <v>1831</v>
      </c>
      <c r="K159" s="16"/>
      <c r="L159" s="16"/>
      <c r="M159" s="7"/>
      <c r="N159" s="7"/>
      <c r="O159" s="8" t="s">
        <v>1855</v>
      </c>
      <c r="P159" s="8" t="s">
        <v>1540</v>
      </c>
      <c r="Q159" s="8"/>
      <c r="R159" s="373" t="s">
        <v>1739</v>
      </c>
      <c r="S159" s="80" t="s">
        <v>1860</v>
      </c>
      <c r="T159" s="209" t="s">
        <v>1468</v>
      </c>
      <c r="U159" s="331"/>
      <c r="V159" s="159"/>
      <c r="W159" s="159"/>
      <c r="X159" s="159"/>
      <c r="Y159" s="159"/>
      <c r="Z159" s="159"/>
      <c r="AA159" s="159"/>
      <c r="AB159" s="159"/>
      <c r="AC159" s="159"/>
      <c r="AD159" s="159"/>
      <c r="AE159" s="159"/>
      <c r="AF159" s="159"/>
      <c r="AG159" s="159"/>
      <c r="AH159" s="159"/>
      <c r="AI159" s="159"/>
      <c r="AJ159" s="159"/>
      <c r="AK159" s="159"/>
      <c r="AL159" s="159"/>
      <c r="AM159" s="159"/>
      <c r="AN159" s="159"/>
      <c r="AO159" s="159"/>
      <c r="AP159" s="159"/>
      <c r="AQ159" s="159"/>
      <c r="AR159" s="159"/>
      <c r="AS159" s="176"/>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59"/>
      <c r="BS159" s="159"/>
      <c r="BT159" s="159"/>
      <c r="BU159" s="159"/>
      <c r="BV159" s="159"/>
      <c r="BW159" s="159"/>
      <c r="BX159" s="159"/>
      <c r="BY159" s="159"/>
      <c r="BZ159" s="159"/>
      <c r="CA159" s="159"/>
      <c r="CB159" s="159"/>
      <c r="CC159" s="159"/>
      <c r="CD159" s="159"/>
      <c r="CE159" s="159"/>
      <c r="CF159" s="159"/>
      <c r="CG159" s="159"/>
      <c r="CH159" s="159"/>
      <c r="CI159" s="159"/>
      <c r="CJ159" s="159"/>
      <c r="CK159" s="159"/>
      <c r="CL159" s="159"/>
      <c r="CM159" s="159"/>
      <c r="CN159" s="159"/>
      <c r="CO159" s="159"/>
      <c r="CP159" s="174"/>
      <c r="CQ159" s="174"/>
      <c r="CR159" s="174"/>
      <c r="CS159" s="174"/>
      <c r="CT159" s="174"/>
      <c r="CU159" s="174"/>
      <c r="CV159" s="174"/>
      <c r="CW159" s="174"/>
      <c r="CX159" s="174"/>
      <c r="CY159" s="174"/>
      <c r="CZ159" s="174"/>
      <c r="DA159" s="174"/>
      <c r="DB159" s="174"/>
      <c r="DC159" s="174"/>
      <c r="DD159" s="174"/>
      <c r="DE159" s="174"/>
      <c r="DF159" s="174"/>
      <c r="DG159" s="174"/>
      <c r="DH159" s="174"/>
      <c r="DI159" s="174"/>
      <c r="DJ159" s="174"/>
      <c r="DK159" s="174"/>
      <c r="DL159" s="174"/>
      <c r="DM159" s="174"/>
    </row>
    <row r="160" spans="2:117">
      <c r="B160" s="14"/>
      <c r="C160" s="7" t="s">
        <v>1828</v>
      </c>
      <c r="D160" s="7">
        <f t="shared" si="11"/>
        <v>87</v>
      </c>
      <c r="E160" s="7">
        <f t="shared" si="12"/>
        <v>84</v>
      </c>
      <c r="F160" s="7">
        <v>4</v>
      </c>
      <c r="G160" s="7" t="s">
        <v>1829</v>
      </c>
      <c r="H160" s="8" t="s">
        <v>1672</v>
      </c>
      <c r="I160" s="7" t="s">
        <v>1861</v>
      </c>
      <c r="J160" s="15" t="s">
        <v>1831</v>
      </c>
      <c r="K160" s="16"/>
      <c r="L160" s="16"/>
      <c r="M160" s="7"/>
      <c r="N160" s="7"/>
      <c r="O160" s="8" t="s">
        <v>1787</v>
      </c>
      <c r="P160" s="8" t="s">
        <v>1540</v>
      </c>
      <c r="Q160" s="8"/>
      <c r="R160" s="373" t="s">
        <v>1739</v>
      </c>
      <c r="S160" s="80" t="s">
        <v>1862</v>
      </c>
      <c r="T160" s="209" t="s">
        <v>1468</v>
      </c>
      <c r="U160" s="331"/>
      <c r="V160" s="159"/>
      <c r="W160" s="159"/>
      <c r="X160" s="159"/>
      <c r="Y160" s="159"/>
      <c r="Z160" s="159"/>
      <c r="AA160" s="159"/>
      <c r="AB160" s="159"/>
      <c r="AC160" s="159"/>
      <c r="AD160" s="159"/>
      <c r="AE160" s="159"/>
      <c r="AF160" s="159"/>
      <c r="AG160" s="159"/>
      <c r="AH160" s="159"/>
      <c r="AI160" s="159"/>
      <c r="AJ160" s="159"/>
      <c r="AK160" s="159"/>
      <c r="AL160" s="159"/>
      <c r="AM160" s="159"/>
      <c r="AN160" s="159"/>
      <c r="AO160" s="159"/>
      <c r="AP160" s="159"/>
      <c r="AQ160" s="159"/>
      <c r="AR160" s="159"/>
      <c r="AS160" s="176"/>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59"/>
      <c r="BS160" s="159"/>
      <c r="BT160" s="159"/>
      <c r="BU160" s="159"/>
      <c r="BV160" s="159"/>
      <c r="BW160" s="159"/>
      <c r="BX160" s="159"/>
      <c r="BY160" s="159"/>
      <c r="BZ160" s="159"/>
      <c r="CA160" s="159"/>
      <c r="CB160" s="159"/>
      <c r="CC160" s="159"/>
      <c r="CD160" s="159"/>
      <c r="CE160" s="159"/>
      <c r="CF160" s="159"/>
      <c r="CG160" s="159"/>
      <c r="CH160" s="159"/>
      <c r="CI160" s="159"/>
      <c r="CJ160" s="159"/>
      <c r="CK160" s="159"/>
      <c r="CL160" s="159"/>
      <c r="CM160" s="159"/>
      <c r="CN160" s="159"/>
      <c r="CO160" s="159"/>
      <c r="CP160" s="174"/>
      <c r="CQ160" s="174"/>
      <c r="CR160" s="174"/>
      <c r="CS160" s="174"/>
      <c r="CT160" s="174"/>
      <c r="CU160" s="174"/>
      <c r="CV160" s="174"/>
      <c r="CW160" s="174"/>
      <c r="CX160" s="174"/>
      <c r="CY160" s="174"/>
      <c r="CZ160" s="174"/>
      <c r="DA160" s="174"/>
      <c r="DB160" s="174"/>
      <c r="DC160" s="174"/>
      <c r="DD160" s="174"/>
      <c r="DE160" s="174"/>
      <c r="DF160" s="174"/>
      <c r="DG160" s="174"/>
      <c r="DH160" s="174"/>
      <c r="DI160" s="174"/>
      <c r="DJ160" s="174"/>
      <c r="DK160" s="174"/>
      <c r="DL160" s="174"/>
      <c r="DM160" s="174"/>
    </row>
    <row r="161" spans="2:117">
      <c r="B161" s="14"/>
      <c r="C161" s="7" t="s">
        <v>1828</v>
      </c>
      <c r="D161" s="7">
        <f t="shared" si="11"/>
        <v>91</v>
      </c>
      <c r="E161" s="7">
        <f t="shared" si="12"/>
        <v>88</v>
      </c>
      <c r="F161" s="7">
        <v>4</v>
      </c>
      <c r="G161" s="7" t="s">
        <v>1829</v>
      </c>
      <c r="H161" s="8" t="s">
        <v>1672</v>
      </c>
      <c r="I161" s="7" t="s">
        <v>1863</v>
      </c>
      <c r="J161" s="15" t="s">
        <v>1831</v>
      </c>
      <c r="K161" s="16"/>
      <c r="L161" s="16"/>
      <c r="M161" s="7"/>
      <c r="N161" s="7"/>
      <c r="O161" s="8" t="s">
        <v>1787</v>
      </c>
      <c r="P161" s="8" t="s">
        <v>1540</v>
      </c>
      <c r="Q161" s="8"/>
      <c r="R161" s="373" t="s">
        <v>1739</v>
      </c>
      <c r="S161" s="80" t="s">
        <v>1864</v>
      </c>
      <c r="T161" s="209" t="s">
        <v>1468</v>
      </c>
      <c r="U161" s="331"/>
      <c r="V161" s="159"/>
      <c r="W161" s="159"/>
      <c r="X161" s="159"/>
      <c r="Y161" s="159"/>
      <c r="Z161" s="159"/>
      <c r="AA161" s="159"/>
      <c r="AB161" s="159"/>
      <c r="AC161" s="159"/>
      <c r="AD161" s="159"/>
      <c r="AE161" s="159"/>
      <c r="AF161" s="159"/>
      <c r="AG161" s="159"/>
      <c r="AH161" s="159"/>
      <c r="AI161" s="159"/>
      <c r="AJ161" s="159"/>
      <c r="AK161" s="159"/>
      <c r="AL161" s="159"/>
      <c r="AM161" s="159"/>
      <c r="AN161" s="159"/>
      <c r="AO161" s="159"/>
      <c r="AP161" s="159"/>
      <c r="AQ161" s="159"/>
      <c r="AR161" s="159"/>
      <c r="AS161" s="176"/>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59"/>
      <c r="BS161" s="159"/>
      <c r="BT161" s="159"/>
      <c r="BU161" s="159"/>
      <c r="BV161" s="159"/>
      <c r="BW161" s="159"/>
      <c r="BX161" s="159"/>
      <c r="BY161" s="159"/>
      <c r="BZ161" s="159"/>
      <c r="CA161" s="159"/>
      <c r="CB161" s="159"/>
      <c r="CC161" s="159"/>
      <c r="CD161" s="159"/>
      <c r="CE161" s="159"/>
      <c r="CF161" s="159"/>
      <c r="CG161" s="159"/>
      <c r="CH161" s="159"/>
      <c r="CI161" s="159"/>
      <c r="CJ161" s="159"/>
      <c r="CK161" s="159"/>
      <c r="CL161" s="159"/>
      <c r="CM161" s="159"/>
      <c r="CN161" s="159"/>
      <c r="CO161" s="159"/>
      <c r="CP161" s="174"/>
      <c r="CQ161" s="174"/>
      <c r="CR161" s="174"/>
      <c r="CS161" s="174"/>
      <c r="CT161" s="174"/>
      <c r="CU161" s="174"/>
      <c r="CV161" s="174"/>
      <c r="CW161" s="174"/>
      <c r="CX161" s="174"/>
      <c r="CY161" s="174"/>
      <c r="CZ161" s="174"/>
      <c r="DA161" s="174"/>
      <c r="DB161" s="174"/>
      <c r="DC161" s="174"/>
      <c r="DD161" s="174"/>
      <c r="DE161" s="174"/>
      <c r="DF161" s="174"/>
      <c r="DG161" s="174"/>
      <c r="DH161" s="174"/>
      <c r="DI161" s="174"/>
      <c r="DJ161" s="174"/>
      <c r="DK161" s="174"/>
      <c r="DL161" s="174"/>
      <c r="DM161" s="174"/>
    </row>
    <row r="162" spans="2:117">
      <c r="B162" s="14"/>
      <c r="C162" s="7" t="s">
        <v>1828</v>
      </c>
      <c r="D162" s="7">
        <f t="shared" si="11"/>
        <v>95</v>
      </c>
      <c r="E162" s="7">
        <f t="shared" si="12"/>
        <v>92</v>
      </c>
      <c r="F162" s="7">
        <v>4</v>
      </c>
      <c r="G162" s="7" t="s">
        <v>1829</v>
      </c>
      <c r="H162" s="8" t="s">
        <v>1672</v>
      </c>
      <c r="I162" s="7" t="s">
        <v>1865</v>
      </c>
      <c r="J162" s="15" t="s">
        <v>1831</v>
      </c>
      <c r="K162" s="16"/>
      <c r="L162" s="16"/>
      <c r="M162" s="7"/>
      <c r="N162" s="7"/>
      <c r="O162" s="8" t="s">
        <v>1855</v>
      </c>
      <c r="P162" s="8" t="s">
        <v>1540</v>
      </c>
      <c r="Q162" s="8"/>
      <c r="R162" s="373" t="s">
        <v>1739</v>
      </c>
      <c r="S162" s="80" t="s">
        <v>1866</v>
      </c>
      <c r="T162" s="209" t="s">
        <v>1468</v>
      </c>
      <c r="U162" s="331"/>
      <c r="V162" s="159"/>
      <c r="W162" s="159"/>
      <c r="X162" s="159"/>
      <c r="Y162" s="159"/>
      <c r="Z162" s="159"/>
      <c r="AA162" s="159"/>
      <c r="AB162" s="159"/>
      <c r="AC162" s="159"/>
      <c r="AD162" s="159"/>
      <c r="AE162" s="159"/>
      <c r="AF162" s="159"/>
      <c r="AG162" s="159"/>
      <c r="AH162" s="159"/>
      <c r="AI162" s="159"/>
      <c r="AJ162" s="159"/>
      <c r="AK162" s="159"/>
      <c r="AL162" s="159"/>
      <c r="AM162" s="159"/>
      <c r="AN162" s="159"/>
      <c r="AO162" s="159"/>
      <c r="AP162" s="159"/>
      <c r="AQ162" s="159"/>
      <c r="AR162" s="159"/>
      <c r="AS162" s="176"/>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59"/>
      <c r="BS162" s="159"/>
      <c r="BT162" s="159"/>
      <c r="BU162" s="159"/>
      <c r="BV162" s="159"/>
      <c r="BW162" s="159"/>
      <c r="BX162" s="159"/>
      <c r="BY162" s="159"/>
      <c r="BZ162" s="159"/>
      <c r="CA162" s="159"/>
      <c r="CB162" s="159"/>
      <c r="CC162" s="159"/>
      <c r="CD162" s="159"/>
      <c r="CE162" s="159"/>
      <c r="CF162" s="159"/>
      <c r="CG162" s="159"/>
      <c r="CH162" s="159"/>
      <c r="CI162" s="159"/>
      <c r="CJ162" s="159"/>
      <c r="CK162" s="159"/>
      <c r="CL162" s="159"/>
      <c r="CM162" s="159"/>
      <c r="CN162" s="159"/>
      <c r="CO162" s="159"/>
      <c r="CP162" s="174"/>
      <c r="CQ162" s="174"/>
      <c r="CR162" s="174"/>
      <c r="CS162" s="174"/>
      <c r="CT162" s="174"/>
      <c r="CU162" s="174"/>
      <c r="CV162" s="174"/>
      <c r="CW162" s="174"/>
      <c r="CX162" s="174"/>
      <c r="CY162" s="174"/>
      <c r="CZ162" s="174"/>
      <c r="DA162" s="174"/>
      <c r="DB162" s="174"/>
      <c r="DC162" s="174"/>
      <c r="DD162" s="174"/>
      <c r="DE162" s="174"/>
      <c r="DF162" s="174"/>
      <c r="DG162" s="174"/>
      <c r="DH162" s="174"/>
      <c r="DI162" s="174"/>
      <c r="DJ162" s="174"/>
      <c r="DK162" s="174"/>
      <c r="DL162" s="174"/>
      <c r="DM162" s="174"/>
    </row>
    <row r="163" spans="2:117">
      <c r="B163" s="14"/>
      <c r="C163" s="7" t="s">
        <v>1828</v>
      </c>
      <c r="D163" s="7">
        <f t="shared" si="11"/>
        <v>99</v>
      </c>
      <c r="E163" s="7">
        <f t="shared" si="12"/>
        <v>96</v>
      </c>
      <c r="F163" s="7">
        <v>4</v>
      </c>
      <c r="G163" s="7" t="s">
        <v>1829</v>
      </c>
      <c r="H163" s="8" t="s">
        <v>1672</v>
      </c>
      <c r="I163" s="7" t="s">
        <v>1867</v>
      </c>
      <c r="J163" s="15" t="s">
        <v>1831</v>
      </c>
      <c r="K163" s="16"/>
      <c r="L163" s="16"/>
      <c r="M163" s="7"/>
      <c r="N163" s="7"/>
      <c r="O163" s="8" t="s">
        <v>1603</v>
      </c>
      <c r="P163" s="8" t="s">
        <v>1540</v>
      </c>
      <c r="Q163" s="8"/>
      <c r="R163" s="373" t="s">
        <v>1739</v>
      </c>
      <c r="S163" s="80" t="s">
        <v>1868</v>
      </c>
      <c r="T163" s="209" t="s">
        <v>1468</v>
      </c>
      <c r="U163" s="331"/>
      <c r="V163" s="159"/>
      <c r="W163" s="159"/>
      <c r="X163" s="159"/>
      <c r="Y163" s="159"/>
      <c r="Z163" s="159"/>
      <c r="AA163" s="159"/>
      <c r="AB163" s="159"/>
      <c r="AC163" s="159"/>
      <c r="AD163" s="159"/>
      <c r="AE163" s="159"/>
      <c r="AF163" s="159"/>
      <c r="AG163" s="159"/>
      <c r="AH163" s="159"/>
      <c r="AI163" s="159"/>
      <c r="AJ163" s="159"/>
      <c r="AK163" s="159"/>
      <c r="AL163" s="159"/>
      <c r="AM163" s="159"/>
      <c r="AN163" s="159"/>
      <c r="AO163" s="159"/>
      <c r="AP163" s="159"/>
      <c r="AQ163" s="159"/>
      <c r="AR163" s="159"/>
      <c r="AS163" s="176"/>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59"/>
      <c r="BS163" s="159"/>
      <c r="BT163" s="159"/>
      <c r="BU163" s="159"/>
      <c r="BV163" s="159"/>
      <c r="BW163" s="159"/>
      <c r="BX163" s="159"/>
      <c r="BY163" s="159"/>
      <c r="BZ163" s="159"/>
      <c r="CA163" s="159"/>
      <c r="CB163" s="159"/>
      <c r="CC163" s="159"/>
      <c r="CD163" s="159"/>
      <c r="CE163" s="159"/>
      <c r="CF163" s="159"/>
      <c r="CG163" s="159"/>
      <c r="CH163" s="159"/>
      <c r="CI163" s="159"/>
      <c r="CJ163" s="159"/>
      <c r="CK163" s="159"/>
      <c r="CL163" s="159"/>
      <c r="CM163" s="159"/>
      <c r="CN163" s="159"/>
      <c r="CO163" s="159"/>
      <c r="CP163" s="174"/>
      <c r="CQ163" s="174"/>
      <c r="CR163" s="174"/>
      <c r="CS163" s="174"/>
      <c r="CT163" s="174"/>
      <c r="CU163" s="174"/>
      <c r="CV163" s="174"/>
      <c r="CW163" s="174"/>
      <c r="CX163" s="174"/>
      <c r="CY163" s="174"/>
      <c r="CZ163" s="174"/>
      <c r="DA163" s="174"/>
      <c r="DB163" s="174"/>
      <c r="DC163" s="174"/>
      <c r="DD163" s="174"/>
      <c r="DE163" s="174"/>
      <c r="DF163" s="174"/>
      <c r="DG163" s="174"/>
      <c r="DH163" s="174"/>
      <c r="DI163" s="174"/>
      <c r="DJ163" s="174"/>
      <c r="DK163" s="174"/>
      <c r="DL163" s="174"/>
      <c r="DM163" s="174"/>
    </row>
    <row r="164" spans="2:117">
      <c r="B164" s="14"/>
      <c r="C164" s="7" t="s">
        <v>1828</v>
      </c>
      <c r="D164" s="7">
        <f t="shared" si="11"/>
        <v>100</v>
      </c>
      <c r="E164" s="7">
        <f t="shared" si="12"/>
        <v>100</v>
      </c>
      <c r="F164" s="7">
        <v>1</v>
      </c>
      <c r="G164" s="7" t="s">
        <v>1829</v>
      </c>
      <c r="H164" s="8" t="s">
        <v>1672</v>
      </c>
      <c r="I164" s="7" t="s">
        <v>1869</v>
      </c>
      <c r="J164" s="15" t="s">
        <v>1831</v>
      </c>
      <c r="K164" s="16"/>
      <c r="L164" s="16"/>
      <c r="M164" s="7"/>
      <c r="N164" s="7"/>
      <c r="O164" s="8" t="s">
        <v>1722</v>
      </c>
      <c r="P164" s="8" t="s">
        <v>1540</v>
      </c>
      <c r="Q164" s="8"/>
      <c r="R164" s="373" t="s">
        <v>1687</v>
      </c>
      <c r="S164" s="80" t="s">
        <v>1870</v>
      </c>
      <c r="T164" s="209" t="s">
        <v>1468</v>
      </c>
      <c r="U164" s="331"/>
      <c r="V164" s="159"/>
      <c r="W164" s="159"/>
      <c r="X164" s="159"/>
      <c r="Y164" s="159"/>
      <c r="Z164" s="159"/>
      <c r="AA164" s="159"/>
      <c r="AB164" s="159"/>
      <c r="AC164" s="159"/>
      <c r="AD164" s="159"/>
      <c r="AE164" s="159"/>
      <c r="AF164" s="159"/>
      <c r="AG164" s="159"/>
      <c r="AH164" s="159"/>
      <c r="AI164" s="159"/>
      <c r="AJ164" s="159"/>
      <c r="AK164" s="159"/>
      <c r="AL164" s="159"/>
      <c r="AM164" s="159"/>
      <c r="AN164" s="159"/>
      <c r="AO164" s="159"/>
      <c r="AP164" s="159"/>
      <c r="AQ164" s="159"/>
      <c r="AR164" s="159"/>
      <c r="AS164" s="176"/>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59"/>
      <c r="BS164" s="159"/>
      <c r="BT164" s="159"/>
      <c r="BU164" s="159"/>
      <c r="BV164" s="159"/>
      <c r="BW164" s="159"/>
      <c r="BX164" s="159"/>
      <c r="BY164" s="159"/>
      <c r="BZ164" s="159"/>
      <c r="CA164" s="159"/>
      <c r="CB164" s="159"/>
      <c r="CC164" s="159"/>
      <c r="CD164" s="159"/>
      <c r="CE164" s="159"/>
      <c r="CF164" s="159"/>
      <c r="CG164" s="159"/>
      <c r="CH164" s="159"/>
      <c r="CI164" s="159"/>
      <c r="CJ164" s="159"/>
      <c r="CK164" s="159"/>
      <c r="CL164" s="159"/>
      <c r="CM164" s="159"/>
      <c r="CN164" s="159"/>
      <c r="CO164" s="159"/>
      <c r="CP164" s="174"/>
      <c r="CQ164" s="174"/>
      <c r="CR164" s="174"/>
      <c r="CS164" s="174"/>
      <c r="CT164" s="174"/>
      <c r="CU164" s="174"/>
      <c r="CV164" s="174"/>
      <c r="CW164" s="174"/>
      <c r="CX164" s="174"/>
      <c r="CY164" s="174"/>
      <c r="CZ164" s="174"/>
      <c r="DA164" s="174"/>
      <c r="DB164" s="174"/>
      <c r="DC164" s="174"/>
      <c r="DD164" s="174"/>
      <c r="DE164" s="174"/>
      <c r="DF164" s="174"/>
      <c r="DG164" s="174"/>
      <c r="DH164" s="174"/>
      <c r="DI164" s="174"/>
      <c r="DJ164" s="174"/>
      <c r="DK164" s="174"/>
      <c r="DL164" s="174"/>
      <c r="DM164" s="174"/>
    </row>
    <row r="165" spans="2:117">
      <c r="B165" s="14"/>
      <c r="C165" s="7" t="s">
        <v>1828</v>
      </c>
      <c r="D165" s="7">
        <f t="shared" si="11"/>
        <v>101</v>
      </c>
      <c r="E165" s="7">
        <f t="shared" si="12"/>
        <v>101</v>
      </c>
      <c r="F165" s="7">
        <v>1</v>
      </c>
      <c r="G165" s="7" t="s">
        <v>1829</v>
      </c>
      <c r="H165" s="8" t="s">
        <v>1672</v>
      </c>
      <c r="I165" s="7" t="s">
        <v>1871</v>
      </c>
      <c r="J165" s="15" t="s">
        <v>1831</v>
      </c>
      <c r="K165" s="16"/>
      <c r="L165" s="16"/>
      <c r="M165" s="7"/>
      <c r="N165" s="7"/>
      <c r="O165" s="25" t="s">
        <v>1719</v>
      </c>
      <c r="P165" s="8" t="s">
        <v>1540</v>
      </c>
      <c r="Q165" s="8"/>
      <c r="R165" s="373" t="s">
        <v>1687</v>
      </c>
      <c r="S165" s="80" t="s">
        <v>1872</v>
      </c>
      <c r="T165" s="209" t="s">
        <v>1468</v>
      </c>
      <c r="U165" s="331"/>
      <c r="V165" s="159"/>
      <c r="W165" s="159"/>
      <c r="X165" s="159"/>
      <c r="Y165" s="159"/>
      <c r="Z165" s="159"/>
      <c r="AA165" s="159"/>
      <c r="AB165" s="159"/>
      <c r="AC165" s="159"/>
      <c r="AD165" s="159"/>
      <c r="AE165" s="159"/>
      <c r="AF165" s="159"/>
      <c r="AG165" s="159"/>
      <c r="AH165" s="159"/>
      <c r="AI165" s="159"/>
      <c r="AJ165" s="159"/>
      <c r="AK165" s="159"/>
      <c r="AL165" s="159"/>
      <c r="AM165" s="159"/>
      <c r="AN165" s="159"/>
      <c r="AO165" s="159"/>
      <c r="AP165" s="159"/>
      <c r="AQ165" s="159"/>
      <c r="AR165" s="159"/>
      <c r="AS165" s="176"/>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59"/>
      <c r="BS165" s="159"/>
      <c r="BT165" s="159"/>
      <c r="BU165" s="159"/>
      <c r="BV165" s="159"/>
      <c r="BW165" s="159"/>
      <c r="BX165" s="159"/>
      <c r="BY165" s="159"/>
      <c r="BZ165" s="159"/>
      <c r="CA165" s="159"/>
      <c r="CB165" s="159"/>
      <c r="CC165" s="159"/>
      <c r="CD165" s="159"/>
      <c r="CE165" s="159"/>
      <c r="CF165" s="159"/>
      <c r="CG165" s="159"/>
      <c r="CH165" s="159"/>
      <c r="CI165" s="159"/>
      <c r="CJ165" s="159"/>
      <c r="CK165" s="159"/>
      <c r="CL165" s="159"/>
      <c r="CM165" s="159"/>
      <c r="CN165" s="159"/>
      <c r="CO165" s="159"/>
      <c r="CP165" s="174"/>
      <c r="CQ165" s="174"/>
      <c r="CR165" s="174"/>
      <c r="CS165" s="174"/>
      <c r="CT165" s="174"/>
      <c r="CU165" s="174"/>
      <c r="CV165" s="174"/>
      <c r="CW165" s="174"/>
      <c r="CX165" s="174"/>
      <c r="CY165" s="174"/>
      <c r="CZ165" s="174"/>
      <c r="DA165" s="174"/>
      <c r="DB165" s="174"/>
      <c r="DC165" s="174"/>
      <c r="DD165" s="174"/>
      <c r="DE165" s="174"/>
      <c r="DF165" s="174"/>
      <c r="DG165" s="174"/>
      <c r="DH165" s="174"/>
      <c r="DI165" s="174"/>
      <c r="DJ165" s="174"/>
      <c r="DK165" s="174"/>
      <c r="DL165" s="174"/>
      <c r="DM165" s="174"/>
    </row>
    <row r="166" spans="2:117">
      <c r="B166" s="14"/>
      <c r="C166" s="7" t="s">
        <v>1828</v>
      </c>
      <c r="D166" s="7">
        <f t="shared" si="11"/>
        <v>102</v>
      </c>
      <c r="E166" s="7">
        <f t="shared" si="12"/>
        <v>102</v>
      </c>
      <c r="F166" s="7">
        <v>1</v>
      </c>
      <c r="G166" s="7" t="s">
        <v>1829</v>
      </c>
      <c r="H166" s="8" t="s">
        <v>1672</v>
      </c>
      <c r="I166" s="7" t="s">
        <v>1873</v>
      </c>
      <c r="J166" s="15" t="s">
        <v>1831</v>
      </c>
      <c r="K166" s="16"/>
      <c r="L166" s="16"/>
      <c r="M166" s="7"/>
      <c r="N166" s="7"/>
      <c r="O166" s="8" t="s">
        <v>1719</v>
      </c>
      <c r="P166" s="8" t="s">
        <v>1540</v>
      </c>
      <c r="Q166" s="8"/>
      <c r="R166" s="373" t="s">
        <v>1687</v>
      </c>
      <c r="S166" s="80"/>
      <c r="T166" s="209" t="s">
        <v>1468</v>
      </c>
      <c r="U166" s="331"/>
      <c r="V166" s="159"/>
      <c r="W166" s="159"/>
      <c r="X166" s="159"/>
      <c r="Y166" s="159"/>
      <c r="Z166" s="159"/>
      <c r="AA166" s="159"/>
      <c r="AB166" s="159"/>
      <c r="AC166" s="159"/>
      <c r="AD166" s="159"/>
      <c r="AE166" s="159"/>
      <c r="AF166" s="159"/>
      <c r="AG166" s="159"/>
      <c r="AH166" s="159"/>
      <c r="AI166" s="159"/>
      <c r="AJ166" s="159"/>
      <c r="AK166" s="159"/>
      <c r="AL166" s="159"/>
      <c r="AM166" s="159"/>
      <c r="AN166" s="159"/>
      <c r="AO166" s="159"/>
      <c r="AP166" s="159"/>
      <c r="AQ166" s="159"/>
      <c r="AR166" s="159"/>
      <c r="AS166" s="176"/>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59"/>
      <c r="BS166" s="159"/>
      <c r="BT166" s="159"/>
      <c r="BU166" s="159"/>
      <c r="BV166" s="159"/>
      <c r="BW166" s="159"/>
      <c r="BX166" s="159"/>
      <c r="BY166" s="159"/>
      <c r="BZ166" s="159"/>
      <c r="CA166" s="159"/>
      <c r="CB166" s="159"/>
      <c r="CC166" s="159"/>
      <c r="CD166" s="159"/>
      <c r="CE166" s="159"/>
      <c r="CF166" s="159"/>
      <c r="CG166" s="159"/>
      <c r="CH166" s="159"/>
      <c r="CI166" s="159"/>
      <c r="CJ166" s="159"/>
      <c r="CK166" s="159"/>
      <c r="CL166" s="159"/>
      <c r="CM166" s="159"/>
      <c r="CN166" s="159"/>
      <c r="CO166" s="159"/>
      <c r="CP166" s="174"/>
      <c r="CQ166" s="174"/>
      <c r="CR166" s="174"/>
      <c r="CS166" s="174"/>
      <c r="CT166" s="174"/>
      <c r="CU166" s="174"/>
      <c r="CV166" s="174"/>
      <c r="CW166" s="174"/>
      <c r="CX166" s="174"/>
      <c r="CY166" s="174"/>
      <c r="CZ166" s="174"/>
      <c r="DA166" s="174"/>
      <c r="DB166" s="174"/>
      <c r="DC166" s="174"/>
      <c r="DD166" s="174"/>
      <c r="DE166" s="174"/>
      <c r="DF166" s="174"/>
      <c r="DG166" s="174"/>
      <c r="DH166" s="174"/>
      <c r="DI166" s="174"/>
      <c r="DJ166" s="174"/>
      <c r="DK166" s="174"/>
      <c r="DL166" s="174"/>
      <c r="DM166" s="174"/>
    </row>
    <row r="167" spans="2:117">
      <c r="B167" s="14"/>
      <c r="C167" s="7" t="s">
        <v>1828</v>
      </c>
      <c r="D167" s="7">
        <f t="shared" si="11"/>
        <v>106</v>
      </c>
      <c r="E167" s="7">
        <f t="shared" si="12"/>
        <v>103</v>
      </c>
      <c r="F167" s="7">
        <v>4</v>
      </c>
      <c r="G167" s="7" t="s">
        <v>1829</v>
      </c>
      <c r="H167" s="8" t="s">
        <v>1672</v>
      </c>
      <c r="I167" s="7" t="s">
        <v>1874</v>
      </c>
      <c r="J167" s="15" t="s">
        <v>1831</v>
      </c>
      <c r="K167" s="16"/>
      <c r="L167" s="16"/>
      <c r="M167" s="7"/>
      <c r="N167" s="7"/>
      <c r="O167" s="25" t="s">
        <v>1855</v>
      </c>
      <c r="P167" s="8" t="s">
        <v>1540</v>
      </c>
      <c r="Q167" s="8"/>
      <c r="R167" s="373" t="s">
        <v>1687</v>
      </c>
      <c r="S167" s="80"/>
      <c r="T167" s="209" t="s">
        <v>1468</v>
      </c>
      <c r="U167" s="331"/>
      <c r="V167" s="159"/>
      <c r="W167" s="159"/>
      <c r="X167" s="159"/>
      <c r="Y167" s="159"/>
      <c r="Z167" s="159"/>
      <c r="AA167" s="159"/>
      <c r="AB167" s="159"/>
      <c r="AC167" s="159"/>
      <c r="AD167" s="159"/>
      <c r="AE167" s="159"/>
      <c r="AF167" s="159"/>
      <c r="AG167" s="159"/>
      <c r="AH167" s="159"/>
      <c r="AI167" s="159"/>
      <c r="AJ167" s="159"/>
      <c r="AK167" s="159"/>
      <c r="AL167" s="159"/>
      <c r="AM167" s="159"/>
      <c r="AN167" s="159"/>
      <c r="AO167" s="159"/>
      <c r="AP167" s="159"/>
      <c r="AQ167" s="159"/>
      <c r="AR167" s="159"/>
      <c r="AS167" s="176"/>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59"/>
      <c r="BS167" s="159"/>
      <c r="BT167" s="159"/>
      <c r="BU167" s="159"/>
      <c r="BV167" s="159"/>
      <c r="BW167" s="159"/>
      <c r="BX167" s="159"/>
      <c r="BY167" s="159"/>
      <c r="BZ167" s="159"/>
      <c r="CA167" s="159"/>
      <c r="CB167" s="159"/>
      <c r="CC167" s="159"/>
      <c r="CD167" s="159"/>
      <c r="CE167" s="159"/>
      <c r="CF167" s="159"/>
      <c r="CG167" s="159"/>
      <c r="CH167" s="159"/>
      <c r="CI167" s="159"/>
      <c r="CJ167" s="159"/>
      <c r="CK167" s="159"/>
      <c r="CL167" s="159"/>
      <c r="CM167" s="159"/>
      <c r="CN167" s="159"/>
      <c r="CO167" s="159"/>
      <c r="CP167" s="174"/>
      <c r="CQ167" s="174"/>
      <c r="CR167" s="174"/>
      <c r="CS167" s="174"/>
      <c r="CT167" s="174"/>
      <c r="CU167" s="174"/>
      <c r="CV167" s="174"/>
      <c r="CW167" s="174"/>
      <c r="CX167" s="174"/>
      <c r="CY167" s="174"/>
      <c r="CZ167" s="174"/>
      <c r="DA167" s="174"/>
      <c r="DB167" s="174"/>
      <c r="DC167" s="174"/>
      <c r="DD167" s="174"/>
      <c r="DE167" s="174"/>
      <c r="DF167" s="174"/>
      <c r="DG167" s="174"/>
      <c r="DH167" s="174"/>
      <c r="DI167" s="174"/>
      <c r="DJ167" s="174"/>
      <c r="DK167" s="174"/>
      <c r="DL167" s="174"/>
      <c r="DM167" s="174"/>
    </row>
    <row r="168" spans="2:117">
      <c r="B168" s="14"/>
      <c r="C168" s="7" t="s">
        <v>1828</v>
      </c>
      <c r="D168" s="7">
        <f t="shared" si="11"/>
        <v>127</v>
      </c>
      <c r="E168" s="7">
        <f t="shared" si="12"/>
        <v>107</v>
      </c>
      <c r="F168" s="7">
        <v>21</v>
      </c>
      <c r="G168" s="7"/>
      <c r="H168" s="8"/>
      <c r="I168" s="7"/>
      <c r="J168" s="15" t="s">
        <v>1831</v>
      </c>
      <c r="K168" s="16"/>
      <c r="L168" s="16"/>
      <c r="M168" s="7"/>
      <c r="N168" s="7"/>
      <c r="O168" s="8"/>
      <c r="P168" s="8"/>
      <c r="Q168" s="8"/>
      <c r="R168" s="372"/>
      <c r="S168" s="80" t="s">
        <v>245</v>
      </c>
      <c r="T168" s="209" t="s">
        <v>1468</v>
      </c>
      <c r="U168" s="331"/>
      <c r="V168" s="159"/>
      <c r="W168" s="159"/>
      <c r="X168" s="159"/>
      <c r="Y168" s="159"/>
      <c r="Z168" s="159"/>
      <c r="AA168" s="159"/>
      <c r="AB168" s="159"/>
      <c r="AC168" s="159"/>
      <c r="AD168" s="159"/>
      <c r="AE168" s="159"/>
      <c r="AF168" s="159"/>
      <c r="AG168" s="159"/>
      <c r="AH168" s="159"/>
      <c r="AI168" s="159"/>
      <c r="AJ168" s="159"/>
      <c r="AK168" s="159"/>
      <c r="AL168" s="159"/>
      <c r="AM168" s="159"/>
      <c r="AN168" s="159"/>
      <c r="AO168" s="159"/>
      <c r="AP168" s="159"/>
      <c r="AQ168" s="159"/>
      <c r="AR168" s="159"/>
      <c r="AS168" s="176"/>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59"/>
      <c r="BS168" s="159"/>
      <c r="BT168" s="159"/>
      <c r="BU168" s="159"/>
      <c r="BV168" s="159"/>
      <c r="BW168" s="159"/>
      <c r="BX168" s="159"/>
      <c r="BY168" s="159"/>
      <c r="BZ168" s="159"/>
      <c r="CA168" s="159"/>
      <c r="CB168" s="159"/>
      <c r="CC168" s="159"/>
      <c r="CD168" s="159"/>
      <c r="CE168" s="159"/>
      <c r="CF168" s="159"/>
      <c r="CG168" s="159"/>
      <c r="CH168" s="159"/>
      <c r="CI168" s="159"/>
      <c r="CJ168" s="159"/>
      <c r="CK168" s="159"/>
      <c r="CL168" s="159"/>
      <c r="CM168" s="159"/>
      <c r="CN168" s="159"/>
      <c r="CO168" s="159"/>
      <c r="CP168" s="174"/>
      <c r="CQ168" s="174"/>
      <c r="CR168" s="174"/>
      <c r="CS168" s="174"/>
      <c r="CT168" s="174"/>
      <c r="CU168" s="174"/>
      <c r="CV168" s="174"/>
      <c r="CW168" s="174"/>
      <c r="CX168" s="174"/>
      <c r="CY168" s="174"/>
      <c r="CZ168" s="174"/>
      <c r="DA168" s="174"/>
      <c r="DB168" s="174"/>
      <c r="DC168" s="174"/>
      <c r="DD168" s="174"/>
      <c r="DE168" s="174"/>
      <c r="DF168" s="174"/>
      <c r="DG168" s="174"/>
      <c r="DH168" s="174"/>
      <c r="DI168" s="174"/>
      <c r="DJ168" s="174"/>
      <c r="DK168" s="174"/>
      <c r="DL168" s="174"/>
      <c r="DM168" s="174"/>
    </row>
    <row r="169" spans="2:117">
      <c r="B169" s="14"/>
      <c r="C169" s="7"/>
      <c r="D169" s="7"/>
      <c r="E169" s="7"/>
      <c r="F169" s="7"/>
      <c r="G169" s="7"/>
      <c r="H169" s="8"/>
      <c r="I169" s="7"/>
      <c r="J169" s="9"/>
      <c r="K169" s="7"/>
      <c r="L169" s="7"/>
      <c r="M169" s="7"/>
      <c r="N169" s="7"/>
      <c r="O169" s="8"/>
      <c r="P169" s="8"/>
      <c r="Q169" s="8"/>
      <c r="R169" s="372"/>
      <c r="S169" s="80"/>
      <c r="T169" s="209" t="s">
        <v>1468</v>
      </c>
      <c r="U169" s="331"/>
      <c r="V169" s="159"/>
      <c r="W169" s="159"/>
      <c r="X169" s="159"/>
      <c r="Y169" s="159"/>
      <c r="Z169" s="159"/>
      <c r="AA169" s="159"/>
      <c r="AB169" s="159"/>
      <c r="AC169" s="159"/>
      <c r="AD169" s="159"/>
      <c r="AE169" s="159"/>
      <c r="AF169" s="159"/>
      <c r="AG169" s="159"/>
      <c r="AH169" s="159"/>
      <c r="AI169" s="159"/>
      <c r="AJ169" s="159"/>
      <c r="AK169" s="159"/>
      <c r="AL169" s="159"/>
      <c r="AM169" s="159"/>
      <c r="AN169" s="159"/>
      <c r="AO169" s="159"/>
      <c r="AP169" s="159"/>
      <c r="AQ169" s="159"/>
      <c r="AR169" s="159"/>
      <c r="AS169" s="176"/>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59"/>
      <c r="BS169" s="159"/>
      <c r="BT169" s="159"/>
      <c r="BU169" s="159"/>
      <c r="BV169" s="159"/>
      <c r="BW169" s="159"/>
      <c r="BX169" s="159"/>
      <c r="BY169" s="159"/>
      <c r="BZ169" s="159"/>
      <c r="CA169" s="159"/>
      <c r="CB169" s="159"/>
      <c r="CC169" s="159"/>
      <c r="CD169" s="159"/>
      <c r="CE169" s="159"/>
      <c r="CF169" s="159"/>
      <c r="CG169" s="159"/>
      <c r="CH169" s="159"/>
      <c r="CI169" s="159"/>
      <c r="CJ169" s="159"/>
      <c r="CK169" s="159"/>
      <c r="CL169" s="159"/>
      <c r="CM169" s="159"/>
      <c r="CN169" s="159"/>
      <c r="CO169" s="159"/>
      <c r="CP169" s="174"/>
      <c r="CQ169" s="174"/>
      <c r="CR169" s="174"/>
      <c r="CS169" s="174"/>
      <c r="CT169" s="174"/>
      <c r="CU169" s="174"/>
      <c r="CV169" s="174"/>
      <c r="CW169" s="174"/>
      <c r="CX169" s="174"/>
      <c r="CY169" s="174"/>
      <c r="CZ169" s="174"/>
      <c r="DA169" s="174"/>
      <c r="DB169" s="174"/>
      <c r="DC169" s="174"/>
      <c r="DD169" s="174"/>
      <c r="DE169" s="174"/>
      <c r="DF169" s="174"/>
      <c r="DG169" s="174"/>
      <c r="DH169" s="174"/>
      <c r="DI169" s="174"/>
      <c r="DJ169" s="174"/>
      <c r="DK169" s="174"/>
      <c r="DL169" s="174"/>
      <c r="DM169" s="174"/>
    </row>
    <row r="170" spans="2:117">
      <c r="B170" s="14"/>
      <c r="C170" s="7" t="s">
        <v>1876</v>
      </c>
      <c r="D170" s="7">
        <f t="shared" ref="D170" si="13">E170+F170-1</f>
        <v>6</v>
      </c>
      <c r="E170" s="7">
        <v>0</v>
      </c>
      <c r="F170" s="7">
        <v>7</v>
      </c>
      <c r="G170" s="7" t="s">
        <v>1829</v>
      </c>
      <c r="H170" s="8" t="s">
        <v>1672</v>
      </c>
      <c r="I170" s="24" t="s">
        <v>1877</v>
      </c>
      <c r="J170" s="15" t="s">
        <v>1878</v>
      </c>
      <c r="K170" s="16" t="s">
        <v>1675</v>
      </c>
      <c r="L170" s="16">
        <v>3</v>
      </c>
      <c r="M170" s="7"/>
      <c r="N170" s="7"/>
      <c r="O170" s="25" t="s">
        <v>1879</v>
      </c>
      <c r="P170" s="8" t="s">
        <v>1540</v>
      </c>
      <c r="Q170" s="8"/>
      <c r="R170" s="373" t="s">
        <v>1739</v>
      </c>
      <c r="S170" s="32" t="s">
        <v>1880</v>
      </c>
      <c r="T170" s="209" t="s">
        <v>1468</v>
      </c>
      <c r="U170" s="331"/>
      <c r="V170" s="159"/>
      <c r="W170" s="159"/>
      <c r="X170" s="159"/>
      <c r="Y170" s="159"/>
      <c r="Z170" s="159"/>
      <c r="AA170" s="159"/>
      <c r="AB170" s="159"/>
      <c r="AC170" s="159"/>
      <c r="AD170" s="159"/>
      <c r="AE170" s="159"/>
      <c r="AF170" s="159"/>
      <c r="AG170" s="159"/>
      <c r="AH170" s="159"/>
      <c r="AI170" s="159"/>
      <c r="AJ170" s="159"/>
      <c r="AK170" s="159"/>
      <c r="AL170" s="159"/>
      <c r="AM170" s="159"/>
      <c r="AN170" s="159"/>
      <c r="AO170" s="159"/>
      <c r="AP170" s="159"/>
      <c r="AQ170" s="159"/>
      <c r="AR170" s="159"/>
      <c r="AS170" s="176"/>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59"/>
      <c r="BS170" s="159"/>
      <c r="BT170" s="159"/>
      <c r="BU170" s="159"/>
      <c r="BV170" s="159"/>
      <c r="BW170" s="159"/>
      <c r="BX170" s="159"/>
      <c r="BY170" s="159"/>
      <c r="BZ170" s="159"/>
      <c r="CA170" s="159"/>
      <c r="CB170" s="159"/>
      <c r="CC170" s="159"/>
      <c r="CD170" s="159"/>
      <c r="CE170" s="159"/>
      <c r="CF170" s="159"/>
      <c r="CG170" s="159"/>
      <c r="CH170" s="159"/>
      <c r="CI170" s="159"/>
      <c r="CJ170" s="159"/>
      <c r="CK170" s="159"/>
      <c r="CL170" s="159"/>
      <c r="CM170" s="159"/>
      <c r="CN170" s="159"/>
      <c r="CO170" s="159"/>
      <c r="CP170" s="174"/>
      <c r="CQ170" s="174"/>
      <c r="CR170" s="174"/>
      <c r="CS170" s="174"/>
      <c r="CT170" s="174"/>
      <c r="CU170" s="174"/>
      <c r="CV170" s="174"/>
      <c r="CW170" s="174"/>
      <c r="CX170" s="174"/>
      <c r="CY170" s="174"/>
      <c r="CZ170" s="174"/>
      <c r="DA170" s="174"/>
      <c r="DB170" s="174"/>
      <c r="DC170" s="174"/>
      <c r="DD170" s="174"/>
      <c r="DE170" s="174"/>
      <c r="DF170" s="174"/>
      <c r="DG170" s="174"/>
      <c r="DH170" s="174"/>
      <c r="DI170" s="174"/>
      <c r="DJ170" s="174"/>
      <c r="DK170" s="174"/>
      <c r="DL170" s="174"/>
      <c r="DM170" s="174"/>
    </row>
    <row r="171" spans="2:117">
      <c r="B171" s="14"/>
      <c r="C171" s="7" t="s">
        <v>1876</v>
      </c>
      <c r="D171" s="7">
        <f t="shared" si="11"/>
        <v>13</v>
      </c>
      <c r="E171" s="7">
        <f t="shared" si="12"/>
        <v>7</v>
      </c>
      <c r="F171" s="7">
        <v>7</v>
      </c>
      <c r="G171" s="7" t="s">
        <v>1829</v>
      </c>
      <c r="H171" s="8" t="s">
        <v>1672</v>
      </c>
      <c r="I171" s="7" t="s">
        <v>1881</v>
      </c>
      <c r="J171" s="15" t="s">
        <v>1878</v>
      </c>
      <c r="K171" s="16"/>
      <c r="L171" s="16"/>
      <c r="M171" s="7"/>
      <c r="N171" s="7"/>
      <c r="O171" s="8" t="s">
        <v>1882</v>
      </c>
      <c r="P171" s="8" t="s">
        <v>1540</v>
      </c>
      <c r="Q171" s="8"/>
      <c r="R171" s="373" t="s">
        <v>1739</v>
      </c>
      <c r="S171" s="80" t="s">
        <v>1883</v>
      </c>
      <c r="T171" s="209" t="s">
        <v>1468</v>
      </c>
      <c r="U171" s="331"/>
      <c r="V171" s="159"/>
      <c r="W171" s="159"/>
      <c r="X171" s="159"/>
      <c r="Y171" s="159"/>
      <c r="Z171" s="159"/>
      <c r="AA171" s="159"/>
      <c r="AB171" s="159"/>
      <c r="AC171" s="159"/>
      <c r="AD171" s="159"/>
      <c r="AE171" s="159"/>
      <c r="AF171" s="159"/>
      <c r="AG171" s="159"/>
      <c r="AH171" s="159"/>
      <c r="AI171" s="159"/>
      <c r="AJ171" s="159"/>
      <c r="AK171" s="159"/>
      <c r="AL171" s="159"/>
      <c r="AM171" s="159"/>
      <c r="AN171" s="159"/>
      <c r="AO171" s="159"/>
      <c r="AP171" s="159"/>
      <c r="AQ171" s="159"/>
      <c r="AR171" s="159"/>
      <c r="AS171" s="176"/>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59"/>
      <c r="BS171" s="159"/>
      <c r="BT171" s="159"/>
      <c r="BU171" s="159"/>
      <c r="BV171" s="159"/>
      <c r="BW171" s="159"/>
      <c r="BX171" s="159"/>
      <c r="BY171" s="159"/>
      <c r="BZ171" s="159"/>
      <c r="CA171" s="159"/>
      <c r="CB171" s="159"/>
      <c r="CC171" s="159"/>
      <c r="CD171" s="159"/>
      <c r="CE171" s="159"/>
      <c r="CF171" s="159"/>
      <c r="CG171" s="159"/>
      <c r="CH171" s="159"/>
      <c r="CI171" s="159"/>
      <c r="CJ171" s="159"/>
      <c r="CK171" s="159"/>
      <c r="CL171" s="159"/>
      <c r="CM171" s="159"/>
      <c r="CN171" s="159"/>
      <c r="CO171" s="159"/>
      <c r="CP171" s="174"/>
      <c r="CQ171" s="174"/>
      <c r="CR171" s="174"/>
      <c r="CS171" s="174"/>
      <c r="CT171" s="174"/>
      <c r="CU171" s="174"/>
      <c r="CV171" s="174"/>
      <c r="CW171" s="174"/>
      <c r="CX171" s="174"/>
      <c r="CY171" s="174"/>
      <c r="CZ171" s="174"/>
      <c r="DA171" s="174"/>
      <c r="DB171" s="174"/>
      <c r="DC171" s="174"/>
      <c r="DD171" s="174"/>
      <c r="DE171" s="174"/>
      <c r="DF171" s="174"/>
      <c r="DG171" s="174"/>
      <c r="DH171" s="174"/>
      <c r="DI171" s="174"/>
      <c r="DJ171" s="174"/>
      <c r="DK171" s="174"/>
      <c r="DL171" s="174"/>
      <c r="DM171" s="174"/>
    </row>
    <row r="172" spans="2:117">
      <c r="B172" s="14"/>
      <c r="C172" s="7" t="s">
        <v>1876</v>
      </c>
      <c r="D172" s="7">
        <f t="shared" si="11"/>
        <v>20</v>
      </c>
      <c r="E172" s="7">
        <f t="shared" si="12"/>
        <v>14</v>
      </c>
      <c r="F172" s="7">
        <v>7</v>
      </c>
      <c r="G172" s="7" t="s">
        <v>1829</v>
      </c>
      <c r="H172" s="8" t="s">
        <v>1672</v>
      </c>
      <c r="I172" s="7" t="s">
        <v>1884</v>
      </c>
      <c r="J172" s="15" t="s">
        <v>1878</v>
      </c>
      <c r="K172" s="16"/>
      <c r="L172" s="16"/>
      <c r="M172" s="7"/>
      <c r="N172" s="7"/>
      <c r="O172" s="8" t="s">
        <v>1885</v>
      </c>
      <c r="P172" s="8" t="s">
        <v>1540</v>
      </c>
      <c r="Q172" s="8"/>
      <c r="R172" s="373" t="s">
        <v>1739</v>
      </c>
      <c r="S172" s="80" t="s">
        <v>1886</v>
      </c>
      <c r="T172" s="209" t="s">
        <v>1468</v>
      </c>
      <c r="U172" s="331"/>
      <c r="V172" s="159"/>
      <c r="W172" s="159"/>
      <c r="X172" s="159"/>
      <c r="Y172" s="159"/>
      <c r="Z172" s="159"/>
      <c r="AA172" s="159"/>
      <c r="AB172" s="159"/>
      <c r="AC172" s="159"/>
      <c r="AD172" s="159"/>
      <c r="AE172" s="159"/>
      <c r="AF172" s="159"/>
      <c r="AG172" s="159"/>
      <c r="AH172" s="159"/>
      <c r="AI172" s="159"/>
      <c r="AJ172" s="159"/>
      <c r="AK172" s="159"/>
      <c r="AL172" s="159"/>
      <c r="AM172" s="159"/>
      <c r="AN172" s="159"/>
      <c r="AO172" s="159"/>
      <c r="AP172" s="159"/>
      <c r="AQ172" s="159"/>
      <c r="AR172" s="159"/>
      <c r="AS172" s="176"/>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59"/>
      <c r="BS172" s="159"/>
      <c r="BT172" s="159"/>
      <c r="BU172" s="159"/>
      <c r="BV172" s="159"/>
      <c r="BW172" s="159"/>
      <c r="BX172" s="159"/>
      <c r="BY172" s="159"/>
      <c r="BZ172" s="159"/>
      <c r="CA172" s="159"/>
      <c r="CB172" s="159"/>
      <c r="CC172" s="159"/>
      <c r="CD172" s="159"/>
      <c r="CE172" s="159"/>
      <c r="CF172" s="159"/>
      <c r="CG172" s="159"/>
      <c r="CH172" s="159"/>
      <c r="CI172" s="159"/>
      <c r="CJ172" s="159"/>
      <c r="CK172" s="159"/>
      <c r="CL172" s="159"/>
      <c r="CM172" s="159"/>
      <c r="CN172" s="159"/>
      <c r="CO172" s="159"/>
      <c r="CP172" s="174"/>
      <c r="CQ172" s="174"/>
      <c r="CR172" s="174"/>
      <c r="CS172" s="174"/>
      <c r="CT172" s="174"/>
      <c r="CU172" s="174"/>
      <c r="CV172" s="174"/>
      <c r="CW172" s="174"/>
      <c r="CX172" s="174"/>
      <c r="CY172" s="174"/>
      <c r="CZ172" s="174"/>
      <c r="DA172" s="174"/>
      <c r="DB172" s="174"/>
      <c r="DC172" s="174"/>
      <c r="DD172" s="174"/>
      <c r="DE172" s="174"/>
      <c r="DF172" s="174"/>
      <c r="DG172" s="174"/>
      <c r="DH172" s="174"/>
      <c r="DI172" s="174"/>
      <c r="DJ172" s="174"/>
      <c r="DK172" s="174"/>
      <c r="DL172" s="174"/>
      <c r="DM172" s="174"/>
    </row>
    <row r="173" spans="2:117">
      <c r="B173" s="14"/>
      <c r="C173" s="7" t="s">
        <v>1876</v>
      </c>
      <c r="D173" s="7">
        <f t="shared" si="11"/>
        <v>27</v>
      </c>
      <c r="E173" s="7">
        <f t="shared" si="12"/>
        <v>21</v>
      </c>
      <c r="F173" s="7">
        <v>7</v>
      </c>
      <c r="G173" s="7" t="s">
        <v>1829</v>
      </c>
      <c r="H173" s="8" t="s">
        <v>1672</v>
      </c>
      <c r="I173" s="24" t="s">
        <v>1887</v>
      </c>
      <c r="J173" s="15" t="s">
        <v>1878</v>
      </c>
      <c r="K173" s="16"/>
      <c r="L173" s="16"/>
      <c r="M173" s="7"/>
      <c r="N173" s="7"/>
      <c r="O173" s="25" t="s">
        <v>1885</v>
      </c>
      <c r="P173" s="8" t="s">
        <v>1540</v>
      </c>
      <c r="Q173" s="8"/>
      <c r="R173" s="373" t="s">
        <v>1687</v>
      </c>
      <c r="S173" s="32" t="s">
        <v>1886</v>
      </c>
      <c r="T173" s="209" t="s">
        <v>1468</v>
      </c>
      <c r="U173" s="331"/>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76"/>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59"/>
      <c r="BS173" s="159"/>
      <c r="BT173" s="159"/>
      <c r="BU173" s="159"/>
      <c r="BV173" s="159"/>
      <c r="BW173" s="159"/>
      <c r="BX173" s="159"/>
      <c r="BY173" s="159"/>
      <c r="BZ173" s="159"/>
      <c r="CA173" s="159"/>
      <c r="CB173" s="159"/>
      <c r="CC173" s="159"/>
      <c r="CD173" s="159"/>
      <c r="CE173" s="159"/>
      <c r="CF173" s="159"/>
      <c r="CG173" s="159"/>
      <c r="CH173" s="159"/>
      <c r="CI173" s="159"/>
      <c r="CJ173" s="159"/>
      <c r="CK173" s="159"/>
      <c r="CL173" s="159"/>
      <c r="CM173" s="159"/>
      <c r="CN173" s="159"/>
      <c r="CO173" s="159"/>
      <c r="CP173" s="174"/>
      <c r="CQ173" s="174"/>
      <c r="CR173" s="174"/>
      <c r="CS173" s="174"/>
      <c r="CT173" s="174"/>
      <c r="CU173" s="174"/>
      <c r="CV173" s="174"/>
      <c r="CW173" s="174"/>
      <c r="CX173" s="174"/>
      <c r="CY173" s="174"/>
      <c r="CZ173" s="174"/>
      <c r="DA173" s="174"/>
      <c r="DB173" s="174"/>
      <c r="DC173" s="174"/>
      <c r="DD173" s="174"/>
      <c r="DE173" s="174"/>
      <c r="DF173" s="174"/>
      <c r="DG173" s="174"/>
      <c r="DH173" s="174"/>
      <c r="DI173" s="174"/>
      <c r="DJ173" s="174"/>
      <c r="DK173" s="174"/>
      <c r="DL173" s="174"/>
      <c r="DM173" s="174"/>
    </row>
    <row r="174" spans="2:117">
      <c r="B174" s="14"/>
      <c r="C174" s="7" t="s">
        <v>1876</v>
      </c>
      <c r="D174" s="7">
        <f t="shared" si="11"/>
        <v>31</v>
      </c>
      <c r="E174" s="7">
        <f t="shared" si="12"/>
        <v>28</v>
      </c>
      <c r="F174" s="7">
        <v>4</v>
      </c>
      <c r="G174" s="7" t="s">
        <v>1829</v>
      </c>
      <c r="H174" s="8" t="s">
        <v>1672</v>
      </c>
      <c r="I174" s="24" t="s">
        <v>1888</v>
      </c>
      <c r="J174" s="15" t="s">
        <v>1878</v>
      </c>
      <c r="K174" s="16"/>
      <c r="L174" s="16"/>
      <c r="M174" s="7"/>
      <c r="N174" s="7"/>
      <c r="O174" s="25" t="s">
        <v>1787</v>
      </c>
      <c r="P174" s="8" t="s">
        <v>1540</v>
      </c>
      <c r="Q174" s="8"/>
      <c r="R174" s="373" t="s">
        <v>1739</v>
      </c>
      <c r="S174" s="32" t="s">
        <v>1889</v>
      </c>
      <c r="T174" s="209" t="s">
        <v>1468</v>
      </c>
      <c r="U174" s="331"/>
      <c r="V174" s="159"/>
      <c r="W174" s="159"/>
      <c r="X174" s="159"/>
      <c r="Y174" s="159"/>
      <c r="Z174" s="159"/>
      <c r="AA174" s="159"/>
      <c r="AB174" s="159"/>
      <c r="AC174" s="159"/>
      <c r="AD174" s="159"/>
      <c r="AE174" s="159"/>
      <c r="AF174" s="159"/>
      <c r="AG174" s="159"/>
      <c r="AH174" s="159"/>
      <c r="AI174" s="159"/>
      <c r="AJ174" s="159"/>
      <c r="AK174" s="159"/>
      <c r="AL174" s="159"/>
      <c r="AM174" s="159"/>
      <c r="AN174" s="159"/>
      <c r="AO174" s="159"/>
      <c r="AP174" s="159"/>
      <c r="AQ174" s="159"/>
      <c r="AR174" s="159"/>
      <c r="AS174" s="176"/>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59"/>
      <c r="BS174" s="159"/>
      <c r="BT174" s="159"/>
      <c r="BU174" s="159"/>
      <c r="BV174" s="159"/>
      <c r="BW174" s="159"/>
      <c r="BX174" s="159"/>
      <c r="BY174" s="159"/>
      <c r="BZ174" s="159"/>
      <c r="CA174" s="159"/>
      <c r="CB174" s="159"/>
      <c r="CC174" s="159"/>
      <c r="CD174" s="159"/>
      <c r="CE174" s="159"/>
      <c r="CF174" s="159"/>
      <c r="CG174" s="159"/>
      <c r="CH174" s="159"/>
      <c r="CI174" s="159"/>
      <c r="CJ174" s="159"/>
      <c r="CK174" s="159"/>
      <c r="CL174" s="159"/>
      <c r="CM174" s="159"/>
      <c r="CN174" s="159"/>
      <c r="CO174" s="159"/>
      <c r="CP174" s="174"/>
      <c r="CQ174" s="174"/>
      <c r="CR174" s="174"/>
      <c r="CS174" s="174"/>
      <c r="CT174" s="174"/>
      <c r="CU174" s="174"/>
      <c r="CV174" s="174"/>
      <c r="CW174" s="174"/>
      <c r="CX174" s="174"/>
      <c r="CY174" s="174"/>
      <c r="CZ174" s="174"/>
      <c r="DA174" s="174"/>
      <c r="DB174" s="174"/>
      <c r="DC174" s="174"/>
      <c r="DD174" s="174"/>
      <c r="DE174" s="174"/>
      <c r="DF174" s="174"/>
      <c r="DG174" s="174"/>
      <c r="DH174" s="174"/>
      <c r="DI174" s="174"/>
      <c r="DJ174" s="174"/>
      <c r="DK174" s="174"/>
      <c r="DL174" s="174"/>
      <c r="DM174" s="174"/>
    </row>
    <row r="175" spans="2:117">
      <c r="B175" s="14"/>
      <c r="C175" s="7" t="s">
        <v>1876</v>
      </c>
      <c r="D175" s="7">
        <f t="shared" si="11"/>
        <v>35</v>
      </c>
      <c r="E175" s="7">
        <f t="shared" si="12"/>
        <v>32</v>
      </c>
      <c r="F175" s="7">
        <v>4</v>
      </c>
      <c r="G175" s="7" t="s">
        <v>1829</v>
      </c>
      <c r="H175" s="8" t="s">
        <v>1672</v>
      </c>
      <c r="I175" s="7" t="s">
        <v>1890</v>
      </c>
      <c r="J175" s="15" t="s">
        <v>1878</v>
      </c>
      <c r="K175" s="16"/>
      <c r="L175" s="16"/>
      <c r="M175" s="7"/>
      <c r="N175" s="7"/>
      <c r="O175" s="8" t="s">
        <v>1891</v>
      </c>
      <c r="P175" s="8" t="s">
        <v>1540</v>
      </c>
      <c r="Q175" s="8"/>
      <c r="R175" s="373" t="s">
        <v>1739</v>
      </c>
      <c r="S175" s="80" t="s">
        <v>1892</v>
      </c>
      <c r="T175" s="209" t="s">
        <v>1468</v>
      </c>
      <c r="U175" s="331"/>
      <c r="V175" s="159"/>
      <c r="W175" s="159"/>
      <c r="X175" s="159"/>
      <c r="Y175" s="159"/>
      <c r="Z175" s="159"/>
      <c r="AA175" s="159"/>
      <c r="AB175" s="159"/>
      <c r="AC175" s="159"/>
      <c r="AD175" s="159"/>
      <c r="AE175" s="159"/>
      <c r="AF175" s="159"/>
      <c r="AG175" s="159"/>
      <c r="AH175" s="159"/>
      <c r="AI175" s="159"/>
      <c r="AJ175" s="159"/>
      <c r="AK175" s="159"/>
      <c r="AL175" s="159"/>
      <c r="AM175" s="159"/>
      <c r="AN175" s="159"/>
      <c r="AO175" s="159"/>
      <c r="AP175" s="159"/>
      <c r="AQ175" s="159"/>
      <c r="AR175" s="159"/>
      <c r="AS175" s="176"/>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59"/>
      <c r="BS175" s="159"/>
      <c r="BT175" s="159"/>
      <c r="BU175" s="159"/>
      <c r="BV175" s="159"/>
      <c r="BW175" s="159"/>
      <c r="BX175" s="159"/>
      <c r="BY175" s="159"/>
      <c r="BZ175" s="159"/>
      <c r="CA175" s="159"/>
      <c r="CB175" s="159"/>
      <c r="CC175" s="159"/>
      <c r="CD175" s="159"/>
      <c r="CE175" s="159"/>
      <c r="CF175" s="159"/>
      <c r="CG175" s="159"/>
      <c r="CH175" s="159"/>
      <c r="CI175" s="159"/>
      <c r="CJ175" s="159"/>
      <c r="CK175" s="159"/>
      <c r="CL175" s="159"/>
      <c r="CM175" s="159"/>
      <c r="CN175" s="159"/>
      <c r="CO175" s="159"/>
      <c r="CP175" s="174"/>
      <c r="CQ175" s="174"/>
      <c r="CR175" s="174"/>
      <c r="CS175" s="174"/>
      <c r="CT175" s="174"/>
      <c r="CU175" s="174"/>
      <c r="CV175" s="174"/>
      <c r="CW175" s="174"/>
      <c r="CX175" s="174"/>
      <c r="CY175" s="174"/>
      <c r="CZ175" s="174"/>
      <c r="DA175" s="174"/>
      <c r="DB175" s="174"/>
      <c r="DC175" s="174"/>
      <c r="DD175" s="174"/>
      <c r="DE175" s="174"/>
      <c r="DF175" s="174"/>
      <c r="DG175" s="174"/>
      <c r="DH175" s="174"/>
      <c r="DI175" s="174"/>
      <c r="DJ175" s="174"/>
      <c r="DK175" s="174"/>
      <c r="DL175" s="174"/>
      <c r="DM175" s="174"/>
    </row>
    <row r="176" spans="2:117" ht="30.75">
      <c r="B176" s="14"/>
      <c r="C176" s="7" t="s">
        <v>1876</v>
      </c>
      <c r="D176" s="7">
        <f t="shared" si="11"/>
        <v>39</v>
      </c>
      <c r="E176" s="7">
        <f t="shared" si="12"/>
        <v>36</v>
      </c>
      <c r="F176" s="7">
        <v>4</v>
      </c>
      <c r="G176" s="7" t="s">
        <v>1829</v>
      </c>
      <c r="H176" s="8" t="s">
        <v>1672</v>
      </c>
      <c r="I176" s="7" t="s">
        <v>1893</v>
      </c>
      <c r="J176" s="15" t="s">
        <v>1878</v>
      </c>
      <c r="K176" s="16"/>
      <c r="L176" s="16"/>
      <c r="M176" s="7"/>
      <c r="N176" s="7"/>
      <c r="O176" s="8" t="s">
        <v>1894</v>
      </c>
      <c r="P176" s="8" t="s">
        <v>1540</v>
      </c>
      <c r="Q176" s="8"/>
      <c r="R176" s="373" t="s">
        <v>1739</v>
      </c>
      <c r="S176" s="80" t="s">
        <v>1895</v>
      </c>
      <c r="T176" s="209" t="s">
        <v>1468</v>
      </c>
      <c r="U176" s="331"/>
      <c r="V176" s="159"/>
      <c r="W176" s="159"/>
      <c r="X176" s="159"/>
      <c r="Y176" s="159"/>
      <c r="Z176" s="159"/>
      <c r="AA176" s="159"/>
      <c r="AB176" s="159"/>
      <c r="AC176" s="159"/>
      <c r="AD176" s="159"/>
      <c r="AE176" s="159"/>
      <c r="AF176" s="159"/>
      <c r="AG176" s="159"/>
      <c r="AH176" s="159"/>
      <c r="AI176" s="159"/>
      <c r="AJ176" s="159"/>
      <c r="AK176" s="159"/>
      <c r="AL176" s="159"/>
      <c r="AM176" s="159"/>
      <c r="AN176" s="159"/>
      <c r="AO176" s="159"/>
      <c r="AP176" s="159"/>
      <c r="AQ176" s="159"/>
      <c r="AR176" s="159"/>
      <c r="AS176" s="176"/>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59"/>
      <c r="BS176" s="159"/>
      <c r="BT176" s="159"/>
      <c r="BU176" s="159"/>
      <c r="BV176" s="159"/>
      <c r="BW176" s="159"/>
      <c r="BX176" s="159"/>
      <c r="BY176" s="159"/>
      <c r="BZ176" s="159"/>
      <c r="CA176" s="159"/>
      <c r="CB176" s="159"/>
      <c r="CC176" s="159"/>
      <c r="CD176" s="159"/>
      <c r="CE176" s="159"/>
      <c r="CF176" s="159"/>
      <c r="CG176" s="159"/>
      <c r="CH176" s="159"/>
      <c r="CI176" s="159"/>
      <c r="CJ176" s="159"/>
      <c r="CK176" s="159"/>
      <c r="CL176" s="159"/>
      <c r="CM176" s="159"/>
      <c r="CN176" s="159"/>
      <c r="CO176" s="159"/>
      <c r="CP176" s="174"/>
      <c r="CQ176" s="174"/>
      <c r="CR176" s="174"/>
      <c r="CS176" s="174"/>
      <c r="CT176" s="174"/>
      <c r="CU176" s="174"/>
      <c r="CV176" s="174"/>
      <c r="CW176" s="174"/>
      <c r="CX176" s="174"/>
      <c r="CY176" s="174"/>
      <c r="CZ176" s="174"/>
      <c r="DA176" s="174"/>
      <c r="DB176" s="174"/>
      <c r="DC176" s="174"/>
      <c r="DD176" s="174"/>
      <c r="DE176" s="174"/>
      <c r="DF176" s="174"/>
      <c r="DG176" s="174"/>
      <c r="DH176" s="174"/>
      <c r="DI176" s="174"/>
      <c r="DJ176" s="174"/>
      <c r="DK176" s="174"/>
      <c r="DL176" s="174"/>
      <c r="DM176" s="174"/>
    </row>
    <row r="177" spans="2:117" ht="30.75">
      <c r="B177" s="14"/>
      <c r="C177" s="7" t="s">
        <v>1876</v>
      </c>
      <c r="D177" s="7">
        <f t="shared" si="11"/>
        <v>43</v>
      </c>
      <c r="E177" s="7">
        <f t="shared" si="12"/>
        <v>40</v>
      </c>
      <c r="F177" s="7">
        <v>4</v>
      </c>
      <c r="G177" s="7" t="s">
        <v>1829</v>
      </c>
      <c r="H177" s="8" t="s">
        <v>1672</v>
      </c>
      <c r="I177" s="24" t="s">
        <v>1896</v>
      </c>
      <c r="J177" s="15" t="s">
        <v>1878</v>
      </c>
      <c r="K177" s="16"/>
      <c r="L177" s="16"/>
      <c r="M177" s="7"/>
      <c r="N177" s="7"/>
      <c r="O177" s="25" t="s">
        <v>1894</v>
      </c>
      <c r="P177" s="8" t="s">
        <v>1540</v>
      </c>
      <c r="Q177" s="8"/>
      <c r="R177" s="373" t="s">
        <v>1739</v>
      </c>
      <c r="S177" s="32" t="s">
        <v>1897</v>
      </c>
      <c r="T177" s="209" t="s">
        <v>1468</v>
      </c>
      <c r="U177" s="331"/>
      <c r="V177" s="159"/>
      <c r="W177" s="159"/>
      <c r="X177" s="159"/>
      <c r="Y177" s="159"/>
      <c r="Z177" s="159"/>
      <c r="AA177" s="159"/>
      <c r="AB177" s="159"/>
      <c r="AC177" s="159"/>
      <c r="AD177" s="159"/>
      <c r="AE177" s="159"/>
      <c r="AF177" s="159"/>
      <c r="AG177" s="159"/>
      <c r="AH177" s="159"/>
      <c r="AI177" s="159"/>
      <c r="AJ177" s="159"/>
      <c r="AK177" s="159"/>
      <c r="AL177" s="159"/>
      <c r="AM177" s="159"/>
      <c r="AN177" s="159"/>
      <c r="AO177" s="159"/>
      <c r="AP177" s="159"/>
      <c r="AQ177" s="159"/>
      <c r="AR177" s="159"/>
      <c r="AS177" s="176"/>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59"/>
      <c r="BS177" s="159"/>
      <c r="BT177" s="159"/>
      <c r="BU177" s="159"/>
      <c r="BV177" s="159"/>
      <c r="BW177" s="159"/>
      <c r="BX177" s="159"/>
      <c r="BY177" s="159"/>
      <c r="BZ177" s="159"/>
      <c r="CA177" s="159"/>
      <c r="CB177" s="159"/>
      <c r="CC177" s="159"/>
      <c r="CD177" s="159"/>
      <c r="CE177" s="159"/>
      <c r="CF177" s="159"/>
      <c r="CG177" s="159"/>
      <c r="CH177" s="159"/>
      <c r="CI177" s="159"/>
      <c r="CJ177" s="159"/>
      <c r="CK177" s="159"/>
      <c r="CL177" s="159"/>
      <c r="CM177" s="159"/>
      <c r="CN177" s="159"/>
      <c r="CO177" s="159"/>
      <c r="CP177" s="174"/>
      <c r="CQ177" s="174"/>
      <c r="CR177" s="174"/>
      <c r="CS177" s="174"/>
      <c r="CT177" s="174"/>
      <c r="CU177" s="174"/>
      <c r="CV177" s="174"/>
      <c r="CW177" s="174"/>
      <c r="CX177" s="174"/>
      <c r="CY177" s="174"/>
      <c r="CZ177" s="174"/>
      <c r="DA177" s="174"/>
      <c r="DB177" s="174"/>
      <c r="DC177" s="174"/>
      <c r="DD177" s="174"/>
      <c r="DE177" s="174"/>
      <c r="DF177" s="174"/>
      <c r="DG177" s="174"/>
      <c r="DH177" s="174"/>
      <c r="DI177" s="174"/>
      <c r="DJ177" s="174"/>
      <c r="DK177" s="174"/>
      <c r="DL177" s="174"/>
      <c r="DM177" s="174"/>
    </row>
    <row r="178" spans="2:117" ht="30.75">
      <c r="B178" s="14"/>
      <c r="C178" s="7" t="s">
        <v>1876</v>
      </c>
      <c r="D178" s="7">
        <f t="shared" si="11"/>
        <v>47</v>
      </c>
      <c r="E178" s="7">
        <f t="shared" si="12"/>
        <v>44</v>
      </c>
      <c r="F178" s="7">
        <v>4</v>
      </c>
      <c r="G178" s="7" t="s">
        <v>1829</v>
      </c>
      <c r="H178" s="8" t="s">
        <v>1672</v>
      </c>
      <c r="I178" s="7" t="s">
        <v>1898</v>
      </c>
      <c r="J178" s="15" t="s">
        <v>1878</v>
      </c>
      <c r="K178" s="16"/>
      <c r="L178" s="16"/>
      <c r="M178" s="7"/>
      <c r="N178" s="7"/>
      <c r="O178" s="8" t="s">
        <v>1787</v>
      </c>
      <c r="P178" s="8" t="s">
        <v>1540</v>
      </c>
      <c r="Q178" s="8"/>
      <c r="R178" s="373" t="s">
        <v>1739</v>
      </c>
      <c r="S178" s="32" t="s">
        <v>1899</v>
      </c>
      <c r="T178" s="209" t="s">
        <v>1468</v>
      </c>
      <c r="U178" s="331"/>
      <c r="V178" s="159"/>
      <c r="W178" s="159"/>
      <c r="X178" s="15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76"/>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59"/>
      <c r="BS178" s="159"/>
      <c r="BT178" s="159"/>
      <c r="BU178" s="159"/>
      <c r="BV178" s="159"/>
      <c r="BW178" s="159"/>
      <c r="BX178" s="159"/>
      <c r="BY178" s="159"/>
      <c r="BZ178" s="159"/>
      <c r="CA178" s="159"/>
      <c r="CB178" s="159"/>
      <c r="CC178" s="159"/>
      <c r="CD178" s="159"/>
      <c r="CE178" s="159"/>
      <c r="CF178" s="159"/>
      <c r="CG178" s="159"/>
      <c r="CH178" s="159"/>
      <c r="CI178" s="159"/>
      <c r="CJ178" s="159"/>
      <c r="CK178" s="159"/>
      <c r="CL178" s="159"/>
      <c r="CM178" s="159"/>
      <c r="CN178" s="159"/>
      <c r="CO178" s="159"/>
      <c r="CP178" s="174"/>
      <c r="CQ178" s="174"/>
      <c r="CR178" s="174"/>
      <c r="CS178" s="174"/>
      <c r="CT178" s="174"/>
      <c r="CU178" s="174"/>
      <c r="CV178" s="174"/>
      <c r="CW178" s="174"/>
      <c r="CX178" s="174"/>
      <c r="CY178" s="174"/>
      <c r="CZ178" s="174"/>
      <c r="DA178" s="174"/>
      <c r="DB178" s="174"/>
      <c r="DC178" s="174"/>
      <c r="DD178" s="174"/>
      <c r="DE178" s="174"/>
      <c r="DF178" s="174"/>
      <c r="DG178" s="174"/>
      <c r="DH178" s="174"/>
      <c r="DI178" s="174"/>
      <c r="DJ178" s="174"/>
      <c r="DK178" s="174"/>
      <c r="DL178" s="174"/>
      <c r="DM178" s="174"/>
    </row>
    <row r="179" spans="2:117">
      <c r="B179" s="14"/>
      <c r="C179" s="7" t="s">
        <v>1876</v>
      </c>
      <c r="D179" s="7">
        <f t="shared" si="11"/>
        <v>49</v>
      </c>
      <c r="E179" s="7">
        <f t="shared" si="12"/>
        <v>48</v>
      </c>
      <c r="F179" s="7">
        <v>2</v>
      </c>
      <c r="G179" s="7" t="s">
        <v>1829</v>
      </c>
      <c r="H179" s="8" t="s">
        <v>1672</v>
      </c>
      <c r="I179" s="7" t="s">
        <v>1900</v>
      </c>
      <c r="J179" s="15" t="s">
        <v>1878</v>
      </c>
      <c r="K179" s="16"/>
      <c r="L179" s="16"/>
      <c r="M179" s="7"/>
      <c r="N179" s="7"/>
      <c r="O179" s="8" t="s">
        <v>1725</v>
      </c>
      <c r="P179" s="8" t="s">
        <v>1540</v>
      </c>
      <c r="Q179" s="8"/>
      <c r="R179" s="373" t="s">
        <v>1687</v>
      </c>
      <c r="S179" s="80" t="s">
        <v>1901</v>
      </c>
      <c r="T179" s="209" t="s">
        <v>1468</v>
      </c>
      <c r="U179" s="331"/>
      <c r="V179" s="159"/>
      <c r="W179" s="159"/>
      <c r="X179" s="159"/>
      <c r="Y179" s="159"/>
      <c r="Z179" s="159"/>
      <c r="AA179" s="159"/>
      <c r="AB179" s="159"/>
      <c r="AC179" s="159"/>
      <c r="AD179" s="159"/>
      <c r="AE179" s="159"/>
      <c r="AF179" s="159"/>
      <c r="AG179" s="159"/>
      <c r="AH179" s="159"/>
      <c r="AI179" s="159"/>
      <c r="AJ179" s="159"/>
      <c r="AK179" s="159"/>
      <c r="AL179" s="159"/>
      <c r="AM179" s="159"/>
      <c r="AN179" s="159"/>
      <c r="AO179" s="159"/>
      <c r="AP179" s="159"/>
      <c r="AQ179" s="159"/>
      <c r="AR179" s="159"/>
      <c r="AS179" s="176"/>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59"/>
      <c r="BS179" s="159"/>
      <c r="BT179" s="159"/>
      <c r="BU179" s="159"/>
      <c r="BV179" s="159"/>
      <c r="BW179" s="159"/>
      <c r="BX179" s="159"/>
      <c r="BY179" s="159"/>
      <c r="BZ179" s="159"/>
      <c r="CA179" s="159"/>
      <c r="CB179" s="159"/>
      <c r="CC179" s="159"/>
      <c r="CD179" s="159"/>
      <c r="CE179" s="159"/>
      <c r="CF179" s="159"/>
      <c r="CG179" s="159"/>
      <c r="CH179" s="159"/>
      <c r="CI179" s="159"/>
      <c r="CJ179" s="159"/>
      <c r="CK179" s="159"/>
      <c r="CL179" s="159"/>
      <c r="CM179" s="159"/>
      <c r="CN179" s="159"/>
      <c r="CO179" s="159"/>
      <c r="CP179" s="174"/>
      <c r="CQ179" s="174"/>
      <c r="CR179" s="174"/>
      <c r="CS179" s="174"/>
      <c r="CT179" s="174"/>
      <c r="CU179" s="174"/>
      <c r="CV179" s="174"/>
      <c r="CW179" s="174"/>
      <c r="CX179" s="174"/>
      <c r="CY179" s="174"/>
      <c r="CZ179" s="174"/>
      <c r="DA179" s="174"/>
      <c r="DB179" s="174"/>
      <c r="DC179" s="174"/>
      <c r="DD179" s="174"/>
      <c r="DE179" s="174"/>
      <c r="DF179" s="174"/>
      <c r="DG179" s="174"/>
      <c r="DH179" s="174"/>
      <c r="DI179" s="174"/>
      <c r="DJ179" s="174"/>
      <c r="DK179" s="174"/>
      <c r="DL179" s="174"/>
      <c r="DM179" s="174"/>
    </row>
    <row r="180" spans="2:117">
      <c r="B180" s="14"/>
      <c r="C180" s="7" t="s">
        <v>1876</v>
      </c>
      <c r="D180" s="7">
        <f t="shared" si="11"/>
        <v>52</v>
      </c>
      <c r="E180" s="7">
        <f t="shared" si="12"/>
        <v>50</v>
      </c>
      <c r="F180" s="7">
        <v>3</v>
      </c>
      <c r="G180" s="7" t="s">
        <v>1829</v>
      </c>
      <c r="H180" s="8" t="s">
        <v>1672</v>
      </c>
      <c r="I180" s="7" t="s">
        <v>1902</v>
      </c>
      <c r="J180" s="15" t="s">
        <v>1878</v>
      </c>
      <c r="K180" s="16"/>
      <c r="L180" s="16"/>
      <c r="M180" s="7"/>
      <c r="N180" s="7"/>
      <c r="O180" s="8" t="s">
        <v>1797</v>
      </c>
      <c r="P180" s="8" t="s">
        <v>1540</v>
      </c>
      <c r="Q180" s="8"/>
      <c r="R180" s="373" t="s">
        <v>1687</v>
      </c>
      <c r="S180" s="80" t="s">
        <v>1903</v>
      </c>
      <c r="T180" s="209" t="s">
        <v>1468</v>
      </c>
      <c r="U180" s="331"/>
      <c r="V180" s="159"/>
      <c r="W180" s="159"/>
      <c r="X180" s="159"/>
      <c r="Y180" s="159"/>
      <c r="Z180" s="159"/>
      <c r="AA180" s="159"/>
      <c r="AB180" s="159"/>
      <c r="AC180" s="159"/>
      <c r="AD180" s="159"/>
      <c r="AE180" s="159"/>
      <c r="AF180" s="159"/>
      <c r="AG180" s="159"/>
      <c r="AH180" s="159"/>
      <c r="AI180" s="159"/>
      <c r="AJ180" s="159"/>
      <c r="AK180" s="159"/>
      <c r="AL180" s="159"/>
      <c r="AM180" s="159"/>
      <c r="AN180" s="159"/>
      <c r="AO180" s="159"/>
      <c r="AP180" s="159"/>
      <c r="AQ180" s="159"/>
      <c r="AR180" s="159"/>
      <c r="AS180" s="176"/>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59"/>
      <c r="BS180" s="159"/>
      <c r="BT180" s="159"/>
      <c r="BU180" s="159"/>
      <c r="BV180" s="159"/>
      <c r="BW180" s="159"/>
      <c r="BX180" s="159"/>
      <c r="BY180" s="159"/>
      <c r="BZ180" s="159"/>
      <c r="CA180" s="159"/>
      <c r="CB180" s="159"/>
      <c r="CC180" s="159"/>
      <c r="CD180" s="159"/>
      <c r="CE180" s="159"/>
      <c r="CF180" s="159"/>
      <c r="CG180" s="159"/>
      <c r="CH180" s="159"/>
      <c r="CI180" s="159"/>
      <c r="CJ180" s="159"/>
      <c r="CK180" s="159"/>
      <c r="CL180" s="159"/>
      <c r="CM180" s="159"/>
      <c r="CN180" s="159"/>
      <c r="CO180" s="159"/>
      <c r="CP180" s="174"/>
      <c r="CQ180" s="174"/>
      <c r="CR180" s="174"/>
      <c r="CS180" s="174"/>
      <c r="CT180" s="174"/>
      <c r="CU180" s="174"/>
      <c r="CV180" s="174"/>
      <c r="CW180" s="174"/>
      <c r="CX180" s="174"/>
      <c r="CY180" s="174"/>
      <c r="CZ180" s="174"/>
      <c r="DA180" s="174"/>
      <c r="DB180" s="174"/>
      <c r="DC180" s="174"/>
      <c r="DD180" s="174"/>
      <c r="DE180" s="174"/>
      <c r="DF180" s="174"/>
      <c r="DG180" s="174"/>
      <c r="DH180" s="174"/>
      <c r="DI180" s="174"/>
      <c r="DJ180" s="174"/>
      <c r="DK180" s="174"/>
      <c r="DL180" s="174"/>
      <c r="DM180" s="174"/>
    </row>
    <row r="181" spans="2:117">
      <c r="B181" s="14"/>
      <c r="C181" s="7" t="s">
        <v>1876</v>
      </c>
      <c r="D181" s="7">
        <f t="shared" si="11"/>
        <v>55</v>
      </c>
      <c r="E181" s="7">
        <f t="shared" si="12"/>
        <v>53</v>
      </c>
      <c r="F181" s="7">
        <v>3</v>
      </c>
      <c r="G181" s="7" t="s">
        <v>1829</v>
      </c>
      <c r="H181" s="8" t="s">
        <v>1672</v>
      </c>
      <c r="I181" s="7" t="s">
        <v>1904</v>
      </c>
      <c r="J181" s="15" t="s">
        <v>1878</v>
      </c>
      <c r="K181" s="16"/>
      <c r="L181" s="16"/>
      <c r="M181" s="7"/>
      <c r="N181" s="7"/>
      <c r="O181" s="8" t="s">
        <v>1797</v>
      </c>
      <c r="P181" s="8" t="s">
        <v>1540</v>
      </c>
      <c r="Q181" s="8"/>
      <c r="R181" s="373" t="s">
        <v>1687</v>
      </c>
      <c r="S181" s="80" t="s">
        <v>1905</v>
      </c>
      <c r="T181" s="209" t="s">
        <v>1468</v>
      </c>
      <c r="U181" s="331"/>
      <c r="V181" s="159"/>
      <c r="W181" s="159"/>
      <c r="X181" s="159"/>
      <c r="Y181" s="159"/>
      <c r="Z181" s="159"/>
      <c r="AA181" s="159"/>
      <c r="AB181" s="159"/>
      <c r="AC181" s="159"/>
      <c r="AD181" s="159"/>
      <c r="AE181" s="159"/>
      <c r="AF181" s="159"/>
      <c r="AG181" s="159"/>
      <c r="AH181" s="159"/>
      <c r="AI181" s="159"/>
      <c r="AJ181" s="159"/>
      <c r="AK181" s="159"/>
      <c r="AL181" s="159"/>
      <c r="AM181" s="159"/>
      <c r="AN181" s="159"/>
      <c r="AO181" s="159"/>
      <c r="AP181" s="159"/>
      <c r="AQ181" s="159"/>
      <c r="AR181" s="159"/>
      <c r="AS181" s="176"/>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59"/>
      <c r="BS181" s="159"/>
      <c r="BT181" s="159"/>
      <c r="BU181" s="159"/>
      <c r="BV181" s="159"/>
      <c r="BW181" s="159"/>
      <c r="BX181" s="159"/>
      <c r="BY181" s="159"/>
      <c r="BZ181" s="159"/>
      <c r="CA181" s="159"/>
      <c r="CB181" s="159"/>
      <c r="CC181" s="159"/>
      <c r="CD181" s="159"/>
      <c r="CE181" s="159"/>
      <c r="CF181" s="159"/>
      <c r="CG181" s="159"/>
      <c r="CH181" s="159"/>
      <c r="CI181" s="159"/>
      <c r="CJ181" s="159"/>
      <c r="CK181" s="159"/>
      <c r="CL181" s="159"/>
      <c r="CM181" s="159"/>
      <c r="CN181" s="159"/>
      <c r="CO181" s="159"/>
      <c r="CP181" s="174"/>
      <c r="CQ181" s="174"/>
      <c r="CR181" s="174"/>
      <c r="CS181" s="174"/>
      <c r="CT181" s="174"/>
      <c r="CU181" s="174"/>
      <c r="CV181" s="174"/>
      <c r="CW181" s="174"/>
      <c r="CX181" s="174"/>
      <c r="CY181" s="174"/>
      <c r="CZ181" s="174"/>
      <c r="DA181" s="174"/>
      <c r="DB181" s="174"/>
      <c r="DC181" s="174"/>
      <c r="DD181" s="174"/>
      <c r="DE181" s="174"/>
      <c r="DF181" s="174"/>
      <c r="DG181" s="174"/>
      <c r="DH181" s="174"/>
      <c r="DI181" s="174"/>
      <c r="DJ181" s="174"/>
      <c r="DK181" s="174"/>
      <c r="DL181" s="174"/>
      <c r="DM181" s="174"/>
    </row>
    <row r="182" spans="2:117" ht="30.75">
      <c r="B182" s="14"/>
      <c r="C182" s="7" t="s">
        <v>1876</v>
      </c>
      <c r="D182" s="7">
        <f t="shared" si="11"/>
        <v>62</v>
      </c>
      <c r="E182" s="7">
        <f t="shared" si="12"/>
        <v>56</v>
      </c>
      <c r="F182" s="7">
        <v>7</v>
      </c>
      <c r="G182" s="7" t="s">
        <v>1829</v>
      </c>
      <c r="H182" s="8" t="s">
        <v>1672</v>
      </c>
      <c r="I182" s="7" t="s">
        <v>1906</v>
      </c>
      <c r="J182" s="15" t="s">
        <v>1878</v>
      </c>
      <c r="K182" s="16"/>
      <c r="L182" s="16"/>
      <c r="M182" s="7"/>
      <c r="N182" s="7"/>
      <c r="O182" s="8" t="s">
        <v>1907</v>
      </c>
      <c r="P182" s="8" t="s">
        <v>1540</v>
      </c>
      <c r="Q182" s="8"/>
      <c r="R182" s="373" t="s">
        <v>1739</v>
      </c>
      <c r="S182" s="80" t="s">
        <v>1908</v>
      </c>
      <c r="T182" s="209" t="s">
        <v>1468</v>
      </c>
      <c r="U182" s="331"/>
      <c r="V182" s="159"/>
      <c r="W182" s="159"/>
      <c r="X182" s="159"/>
      <c r="Y182" s="159"/>
      <c r="Z182" s="159"/>
      <c r="AA182" s="159"/>
      <c r="AB182" s="159"/>
      <c r="AC182" s="159"/>
      <c r="AD182" s="159"/>
      <c r="AE182" s="159"/>
      <c r="AF182" s="159"/>
      <c r="AG182" s="159"/>
      <c r="AH182" s="159"/>
      <c r="AI182" s="159"/>
      <c r="AJ182" s="159"/>
      <c r="AK182" s="159"/>
      <c r="AL182" s="159"/>
      <c r="AM182" s="159"/>
      <c r="AN182" s="159"/>
      <c r="AO182" s="159"/>
      <c r="AP182" s="159"/>
      <c r="AQ182" s="159"/>
      <c r="AR182" s="159"/>
      <c r="AS182" s="176"/>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59"/>
      <c r="BS182" s="159"/>
      <c r="BT182" s="159"/>
      <c r="BU182" s="159"/>
      <c r="BV182" s="159"/>
      <c r="BW182" s="159"/>
      <c r="BX182" s="159"/>
      <c r="BY182" s="159"/>
      <c r="BZ182" s="159"/>
      <c r="CA182" s="159"/>
      <c r="CB182" s="159"/>
      <c r="CC182" s="159"/>
      <c r="CD182" s="159"/>
      <c r="CE182" s="159"/>
      <c r="CF182" s="159"/>
      <c r="CG182" s="159"/>
      <c r="CH182" s="159"/>
      <c r="CI182" s="159"/>
      <c r="CJ182" s="159"/>
      <c r="CK182" s="159"/>
      <c r="CL182" s="159"/>
      <c r="CM182" s="159"/>
      <c r="CN182" s="159"/>
      <c r="CO182" s="159"/>
      <c r="CP182" s="174"/>
      <c r="CQ182" s="174"/>
      <c r="CR182" s="174"/>
      <c r="CS182" s="174"/>
      <c r="CT182" s="174"/>
      <c r="CU182" s="174"/>
      <c r="CV182" s="174"/>
      <c r="CW182" s="174"/>
      <c r="CX182" s="174"/>
      <c r="CY182" s="174"/>
      <c r="CZ182" s="174"/>
      <c r="DA182" s="174"/>
      <c r="DB182" s="174"/>
      <c r="DC182" s="174"/>
      <c r="DD182" s="174"/>
      <c r="DE182" s="174"/>
      <c r="DF182" s="174"/>
      <c r="DG182" s="174"/>
      <c r="DH182" s="174"/>
      <c r="DI182" s="174"/>
      <c r="DJ182" s="174"/>
      <c r="DK182" s="174"/>
      <c r="DL182" s="174"/>
      <c r="DM182" s="174"/>
    </row>
    <row r="183" spans="2:117" ht="30.75">
      <c r="B183" s="14"/>
      <c r="C183" s="7" t="s">
        <v>1876</v>
      </c>
      <c r="D183" s="7">
        <f>E183+F183-1</f>
        <v>69</v>
      </c>
      <c r="E183" s="7">
        <f>D182+1</f>
        <v>63</v>
      </c>
      <c r="F183" s="7">
        <v>7</v>
      </c>
      <c r="G183" s="7" t="s">
        <v>1829</v>
      </c>
      <c r="H183" s="8" t="s">
        <v>1672</v>
      </c>
      <c r="I183" s="7" t="s">
        <v>1909</v>
      </c>
      <c r="J183" s="15" t="s">
        <v>1878</v>
      </c>
      <c r="K183" s="16"/>
      <c r="L183" s="16"/>
      <c r="M183" s="7"/>
      <c r="N183" s="7"/>
      <c r="O183" s="34" t="s">
        <v>1910</v>
      </c>
      <c r="P183" s="8" t="s">
        <v>1540</v>
      </c>
      <c r="Q183" s="8"/>
      <c r="R183" s="373" t="s">
        <v>1739</v>
      </c>
      <c r="S183" s="80" t="s">
        <v>1911</v>
      </c>
      <c r="T183" s="209" t="s">
        <v>1468</v>
      </c>
      <c r="U183" s="331"/>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76"/>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59"/>
      <c r="BS183" s="159"/>
      <c r="BT183" s="159"/>
      <c r="BU183" s="159"/>
      <c r="BV183" s="159"/>
      <c r="BW183" s="159"/>
      <c r="BX183" s="159"/>
      <c r="BY183" s="159"/>
      <c r="BZ183" s="159"/>
      <c r="CA183" s="159"/>
      <c r="CB183" s="159"/>
      <c r="CC183" s="159"/>
      <c r="CD183" s="159"/>
      <c r="CE183" s="159"/>
      <c r="CF183" s="159"/>
      <c r="CG183" s="159"/>
      <c r="CH183" s="159"/>
      <c r="CI183" s="159"/>
      <c r="CJ183" s="159"/>
      <c r="CK183" s="159"/>
      <c r="CL183" s="159"/>
      <c r="CM183" s="159"/>
      <c r="CN183" s="159"/>
      <c r="CO183" s="159"/>
      <c r="CP183" s="174"/>
      <c r="CQ183" s="174"/>
      <c r="CR183" s="174"/>
      <c r="CS183" s="174"/>
      <c r="CT183" s="174"/>
      <c r="CU183" s="174"/>
      <c r="CV183" s="174"/>
      <c r="CW183" s="174"/>
      <c r="CX183" s="174"/>
      <c r="CY183" s="174"/>
      <c r="CZ183" s="174"/>
      <c r="DA183" s="174"/>
      <c r="DB183" s="174"/>
      <c r="DC183" s="174"/>
      <c r="DD183" s="174"/>
      <c r="DE183" s="174"/>
      <c r="DF183" s="174"/>
      <c r="DG183" s="174"/>
      <c r="DH183" s="174"/>
      <c r="DI183" s="174"/>
      <c r="DJ183" s="174"/>
      <c r="DK183" s="174"/>
      <c r="DL183" s="174"/>
      <c r="DM183" s="174"/>
    </row>
    <row r="184" spans="2:117">
      <c r="B184" s="14"/>
      <c r="C184" s="7" t="s">
        <v>1876</v>
      </c>
      <c r="D184" s="7">
        <f>E184+F184-1</f>
        <v>76</v>
      </c>
      <c r="E184" s="7">
        <f>D183+1</f>
        <v>70</v>
      </c>
      <c r="F184" s="7">
        <v>7</v>
      </c>
      <c r="G184" s="7" t="s">
        <v>1829</v>
      </c>
      <c r="H184" s="8" t="s">
        <v>1672</v>
      </c>
      <c r="I184" s="7" t="s">
        <v>1912</v>
      </c>
      <c r="J184" s="15" t="s">
        <v>1878</v>
      </c>
      <c r="K184" s="16"/>
      <c r="L184" s="16"/>
      <c r="M184" s="7"/>
      <c r="N184" s="7"/>
      <c r="O184" s="8" t="s">
        <v>1907</v>
      </c>
      <c r="P184" s="8" t="s">
        <v>1540</v>
      </c>
      <c r="Q184" s="8"/>
      <c r="R184" s="373" t="s">
        <v>1739</v>
      </c>
      <c r="S184" s="80" t="s">
        <v>1913</v>
      </c>
      <c r="T184" s="209" t="s">
        <v>1468</v>
      </c>
      <c r="U184" s="331"/>
      <c r="V184" s="159"/>
      <c r="W184" s="159"/>
      <c r="X184" s="159"/>
      <c r="Y184" s="159"/>
      <c r="Z184" s="159"/>
      <c r="AA184" s="159"/>
      <c r="AB184" s="159"/>
      <c r="AC184" s="159"/>
      <c r="AD184" s="159"/>
      <c r="AE184" s="159"/>
      <c r="AF184" s="159"/>
      <c r="AG184" s="159"/>
      <c r="AH184" s="159"/>
      <c r="AI184" s="159"/>
      <c r="AJ184" s="159"/>
      <c r="AK184" s="159"/>
      <c r="AL184" s="159"/>
      <c r="AM184" s="159"/>
      <c r="AN184" s="159"/>
      <c r="AO184" s="159"/>
      <c r="AP184" s="159"/>
      <c r="AQ184" s="159"/>
      <c r="AR184" s="159"/>
      <c r="AS184" s="176"/>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59"/>
      <c r="BS184" s="159"/>
      <c r="BT184" s="159"/>
      <c r="BU184" s="159"/>
      <c r="BV184" s="159"/>
      <c r="BW184" s="159"/>
      <c r="BX184" s="159"/>
      <c r="BY184" s="159"/>
      <c r="BZ184" s="159"/>
      <c r="CA184" s="159"/>
      <c r="CB184" s="159"/>
      <c r="CC184" s="159"/>
      <c r="CD184" s="159"/>
      <c r="CE184" s="159"/>
      <c r="CF184" s="159"/>
      <c r="CG184" s="159"/>
      <c r="CH184" s="159"/>
      <c r="CI184" s="159"/>
      <c r="CJ184" s="159"/>
      <c r="CK184" s="159"/>
      <c r="CL184" s="159"/>
      <c r="CM184" s="159"/>
      <c r="CN184" s="159"/>
      <c r="CO184" s="159"/>
      <c r="CP184" s="174"/>
      <c r="CQ184" s="174"/>
      <c r="CR184" s="174"/>
      <c r="CS184" s="174"/>
      <c r="CT184" s="174"/>
      <c r="CU184" s="174"/>
      <c r="CV184" s="174"/>
      <c r="CW184" s="174"/>
      <c r="CX184" s="174"/>
      <c r="CY184" s="174"/>
      <c r="CZ184" s="174"/>
      <c r="DA184" s="174"/>
      <c r="DB184" s="174"/>
      <c r="DC184" s="174"/>
      <c r="DD184" s="174"/>
      <c r="DE184" s="174"/>
      <c r="DF184" s="174"/>
      <c r="DG184" s="174"/>
      <c r="DH184" s="174"/>
      <c r="DI184" s="174"/>
      <c r="DJ184" s="174"/>
      <c r="DK184" s="174"/>
      <c r="DL184" s="174"/>
      <c r="DM184" s="174"/>
    </row>
    <row r="185" spans="2:117">
      <c r="B185" s="14"/>
      <c r="C185" s="7" t="s">
        <v>1876</v>
      </c>
      <c r="D185" s="7">
        <f t="shared" si="11"/>
        <v>84</v>
      </c>
      <c r="E185" s="7">
        <f>D184+1</f>
        <v>77</v>
      </c>
      <c r="F185" s="7">
        <v>8</v>
      </c>
      <c r="G185" s="7" t="s">
        <v>1829</v>
      </c>
      <c r="H185" s="8" t="s">
        <v>1672</v>
      </c>
      <c r="I185" s="7" t="s">
        <v>1914</v>
      </c>
      <c r="J185" s="15" t="s">
        <v>1878</v>
      </c>
      <c r="K185" s="16"/>
      <c r="L185" s="16"/>
      <c r="M185" s="7"/>
      <c r="N185" s="7"/>
      <c r="O185" s="34" t="s">
        <v>1915</v>
      </c>
      <c r="P185" s="8" t="s">
        <v>1540</v>
      </c>
      <c r="Q185" s="8"/>
      <c r="R185" s="373" t="s">
        <v>1739</v>
      </c>
      <c r="S185" s="32" t="s">
        <v>1916</v>
      </c>
      <c r="T185" s="209" t="s">
        <v>1468</v>
      </c>
      <c r="U185" s="331"/>
      <c r="V185" s="159"/>
      <c r="W185" s="159"/>
      <c r="X185" s="159"/>
      <c r="Y185" s="159"/>
      <c r="Z185" s="159"/>
      <c r="AA185" s="159"/>
      <c r="AB185" s="159"/>
      <c r="AC185" s="159"/>
      <c r="AD185" s="159"/>
      <c r="AE185" s="159"/>
      <c r="AF185" s="159"/>
      <c r="AG185" s="159"/>
      <c r="AH185" s="159"/>
      <c r="AI185" s="159"/>
      <c r="AJ185" s="159"/>
      <c r="AK185" s="159"/>
      <c r="AL185" s="159"/>
      <c r="AM185" s="159"/>
      <c r="AN185" s="159"/>
      <c r="AO185" s="159"/>
      <c r="AP185" s="159"/>
      <c r="AQ185" s="159"/>
      <c r="AR185" s="159"/>
      <c r="AS185" s="176"/>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59"/>
      <c r="BS185" s="159"/>
      <c r="BT185" s="159"/>
      <c r="BU185" s="159"/>
      <c r="BV185" s="159"/>
      <c r="BW185" s="159"/>
      <c r="BX185" s="159"/>
      <c r="BY185" s="159"/>
      <c r="BZ185" s="159"/>
      <c r="CA185" s="159"/>
      <c r="CB185" s="159"/>
      <c r="CC185" s="159"/>
      <c r="CD185" s="159"/>
      <c r="CE185" s="159"/>
      <c r="CF185" s="159"/>
      <c r="CG185" s="159"/>
      <c r="CH185" s="159"/>
      <c r="CI185" s="159"/>
      <c r="CJ185" s="159"/>
      <c r="CK185" s="159"/>
      <c r="CL185" s="159"/>
      <c r="CM185" s="159"/>
      <c r="CN185" s="159"/>
      <c r="CO185" s="159"/>
      <c r="CP185" s="174"/>
      <c r="CQ185" s="174"/>
      <c r="CR185" s="174"/>
      <c r="CS185" s="174"/>
      <c r="CT185" s="174"/>
      <c r="CU185" s="174"/>
      <c r="CV185" s="174"/>
      <c r="CW185" s="174"/>
      <c r="CX185" s="174"/>
      <c r="CY185" s="174"/>
      <c r="CZ185" s="174"/>
      <c r="DA185" s="174"/>
      <c r="DB185" s="174"/>
      <c r="DC185" s="174"/>
      <c r="DD185" s="174"/>
      <c r="DE185" s="174"/>
      <c r="DF185" s="174"/>
      <c r="DG185" s="174"/>
      <c r="DH185" s="174"/>
      <c r="DI185" s="174"/>
      <c r="DJ185" s="174"/>
      <c r="DK185" s="174"/>
      <c r="DL185" s="174"/>
      <c r="DM185" s="174"/>
    </row>
    <row r="186" spans="2:117">
      <c r="B186" s="14"/>
      <c r="C186" s="7" t="s">
        <v>1876</v>
      </c>
      <c r="D186" s="7">
        <f t="shared" si="11"/>
        <v>92</v>
      </c>
      <c r="E186" s="7">
        <f>D185+1</f>
        <v>85</v>
      </c>
      <c r="F186" s="7">
        <v>8</v>
      </c>
      <c r="G186" s="7" t="s">
        <v>1829</v>
      </c>
      <c r="H186" s="8" t="s">
        <v>1672</v>
      </c>
      <c r="I186" s="7" t="s">
        <v>1917</v>
      </c>
      <c r="J186" s="15" t="s">
        <v>1878</v>
      </c>
      <c r="K186" s="16"/>
      <c r="L186" s="16"/>
      <c r="M186" s="7"/>
      <c r="N186" s="7"/>
      <c r="O186" s="25" t="s">
        <v>1915</v>
      </c>
      <c r="P186" s="8" t="s">
        <v>1540</v>
      </c>
      <c r="Q186" s="8"/>
      <c r="R186" s="373" t="s">
        <v>1739</v>
      </c>
      <c r="S186" s="32" t="s">
        <v>1918</v>
      </c>
      <c r="T186" s="209" t="s">
        <v>1468</v>
      </c>
      <c r="U186" s="331"/>
      <c r="V186" s="159"/>
      <c r="W186" s="159"/>
      <c r="X186" s="159"/>
      <c r="Y186" s="159"/>
      <c r="Z186" s="159"/>
      <c r="AA186" s="159"/>
      <c r="AB186" s="159"/>
      <c r="AC186" s="159"/>
      <c r="AD186" s="159"/>
      <c r="AE186" s="159"/>
      <c r="AF186" s="159"/>
      <c r="AG186" s="159"/>
      <c r="AH186" s="159"/>
      <c r="AI186" s="159"/>
      <c r="AJ186" s="159"/>
      <c r="AK186" s="159"/>
      <c r="AL186" s="159"/>
      <c r="AM186" s="159"/>
      <c r="AN186" s="159"/>
      <c r="AO186" s="159"/>
      <c r="AP186" s="159"/>
      <c r="AQ186" s="159"/>
      <c r="AR186" s="159"/>
      <c r="AS186" s="176"/>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59"/>
      <c r="BS186" s="159"/>
      <c r="BT186" s="159"/>
      <c r="BU186" s="159"/>
      <c r="BV186" s="159"/>
      <c r="BW186" s="159"/>
      <c r="BX186" s="159"/>
      <c r="BY186" s="159"/>
      <c r="BZ186" s="159"/>
      <c r="CA186" s="159"/>
      <c r="CB186" s="159"/>
      <c r="CC186" s="159"/>
      <c r="CD186" s="159"/>
      <c r="CE186" s="159"/>
      <c r="CF186" s="159"/>
      <c r="CG186" s="159"/>
      <c r="CH186" s="159"/>
      <c r="CI186" s="159"/>
      <c r="CJ186" s="159"/>
      <c r="CK186" s="159"/>
      <c r="CL186" s="159"/>
      <c r="CM186" s="159"/>
      <c r="CN186" s="159"/>
      <c r="CO186" s="159"/>
      <c r="CP186" s="174"/>
      <c r="CQ186" s="174"/>
      <c r="CR186" s="174"/>
      <c r="CS186" s="174"/>
      <c r="CT186" s="174"/>
      <c r="CU186" s="174"/>
      <c r="CV186" s="174"/>
      <c r="CW186" s="174"/>
      <c r="CX186" s="174"/>
      <c r="CY186" s="174"/>
      <c r="CZ186" s="174"/>
      <c r="DA186" s="174"/>
      <c r="DB186" s="174"/>
      <c r="DC186" s="174"/>
      <c r="DD186" s="174"/>
      <c r="DE186" s="174"/>
      <c r="DF186" s="174"/>
      <c r="DG186" s="174"/>
      <c r="DH186" s="174"/>
      <c r="DI186" s="174"/>
      <c r="DJ186" s="174"/>
      <c r="DK186" s="174"/>
      <c r="DL186" s="174"/>
      <c r="DM186" s="174"/>
    </row>
    <row r="187" spans="2:117">
      <c r="B187" s="14"/>
      <c r="C187" s="7" t="s">
        <v>1876</v>
      </c>
      <c r="D187" s="7">
        <f t="shared" si="11"/>
        <v>100</v>
      </c>
      <c r="E187" s="7">
        <f t="shared" ref="E187:E216" si="14">D186+1</f>
        <v>93</v>
      </c>
      <c r="F187" s="7">
        <v>8</v>
      </c>
      <c r="G187" s="7" t="s">
        <v>1829</v>
      </c>
      <c r="H187" s="8" t="s">
        <v>1672</v>
      </c>
      <c r="I187" s="7" t="s">
        <v>1919</v>
      </c>
      <c r="J187" s="15" t="s">
        <v>1878</v>
      </c>
      <c r="K187" s="16"/>
      <c r="L187" s="16"/>
      <c r="M187" s="7"/>
      <c r="N187" s="7"/>
      <c r="O187" s="25" t="s">
        <v>1920</v>
      </c>
      <c r="P187" s="8" t="s">
        <v>1540</v>
      </c>
      <c r="Q187" s="8"/>
      <c r="R187" s="373" t="s">
        <v>1739</v>
      </c>
      <c r="S187" s="32" t="s">
        <v>1921</v>
      </c>
      <c r="T187" s="209" t="s">
        <v>1468</v>
      </c>
      <c r="U187" s="331"/>
      <c r="V187" s="159"/>
      <c r="W187" s="159"/>
      <c r="X187" s="159"/>
      <c r="Y187" s="159"/>
      <c r="Z187" s="159"/>
      <c r="AA187" s="159"/>
      <c r="AB187" s="159"/>
      <c r="AC187" s="159"/>
      <c r="AD187" s="159"/>
      <c r="AE187" s="159"/>
      <c r="AF187" s="159"/>
      <c r="AG187" s="159"/>
      <c r="AH187" s="159"/>
      <c r="AI187" s="159"/>
      <c r="AJ187" s="159"/>
      <c r="AK187" s="159"/>
      <c r="AL187" s="159"/>
      <c r="AM187" s="159"/>
      <c r="AN187" s="159"/>
      <c r="AO187" s="159"/>
      <c r="AP187" s="159"/>
      <c r="AQ187" s="159"/>
      <c r="AR187" s="159"/>
      <c r="AS187" s="176"/>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59"/>
      <c r="BS187" s="159"/>
      <c r="BT187" s="159"/>
      <c r="BU187" s="159"/>
      <c r="BV187" s="159"/>
      <c r="BW187" s="159"/>
      <c r="BX187" s="159"/>
      <c r="BY187" s="159"/>
      <c r="BZ187" s="159"/>
      <c r="CA187" s="159"/>
      <c r="CB187" s="159"/>
      <c r="CC187" s="159"/>
      <c r="CD187" s="159"/>
      <c r="CE187" s="159"/>
      <c r="CF187" s="159"/>
      <c r="CG187" s="159"/>
      <c r="CH187" s="159"/>
      <c r="CI187" s="159"/>
      <c r="CJ187" s="159"/>
      <c r="CK187" s="159"/>
      <c r="CL187" s="159"/>
      <c r="CM187" s="159"/>
      <c r="CN187" s="159"/>
      <c r="CO187" s="159"/>
      <c r="CP187" s="174"/>
      <c r="CQ187" s="174"/>
      <c r="CR187" s="174"/>
      <c r="CS187" s="174"/>
      <c r="CT187" s="174"/>
      <c r="CU187" s="174"/>
      <c r="CV187" s="174"/>
      <c r="CW187" s="174"/>
      <c r="CX187" s="174"/>
      <c r="CY187" s="174"/>
      <c r="CZ187" s="174"/>
      <c r="DA187" s="174"/>
      <c r="DB187" s="174"/>
      <c r="DC187" s="174"/>
      <c r="DD187" s="174"/>
      <c r="DE187" s="174"/>
      <c r="DF187" s="174"/>
      <c r="DG187" s="174"/>
      <c r="DH187" s="174"/>
      <c r="DI187" s="174"/>
      <c r="DJ187" s="174"/>
      <c r="DK187" s="174"/>
      <c r="DL187" s="174"/>
      <c r="DM187" s="174"/>
    </row>
    <row r="188" spans="2:117">
      <c r="B188" s="14"/>
      <c r="C188" s="7" t="s">
        <v>1876</v>
      </c>
      <c r="D188" s="7">
        <f t="shared" si="11"/>
        <v>108</v>
      </c>
      <c r="E188" s="7">
        <f t="shared" si="14"/>
        <v>101</v>
      </c>
      <c r="F188" s="7">
        <v>8</v>
      </c>
      <c r="G188" s="7" t="s">
        <v>1829</v>
      </c>
      <c r="H188" s="8" t="s">
        <v>1672</v>
      </c>
      <c r="I188" s="7" t="s">
        <v>1922</v>
      </c>
      <c r="J188" s="15" t="s">
        <v>1878</v>
      </c>
      <c r="K188" s="16"/>
      <c r="L188" s="16"/>
      <c r="M188" s="7"/>
      <c r="N188" s="7"/>
      <c r="O188" s="25" t="s">
        <v>1923</v>
      </c>
      <c r="P188" s="8" t="s">
        <v>1540</v>
      </c>
      <c r="Q188" s="8"/>
      <c r="R188" s="373" t="s">
        <v>1739</v>
      </c>
      <c r="S188" s="32" t="s">
        <v>1924</v>
      </c>
      <c r="T188" s="209" t="s">
        <v>1468</v>
      </c>
      <c r="U188" s="331"/>
      <c r="V188" s="159"/>
      <c r="W188" s="159"/>
      <c r="X188" s="159"/>
      <c r="Y188" s="159"/>
      <c r="Z188" s="159"/>
      <c r="AA188" s="159"/>
      <c r="AB188" s="159"/>
      <c r="AC188" s="159"/>
      <c r="AD188" s="159"/>
      <c r="AE188" s="159"/>
      <c r="AF188" s="159"/>
      <c r="AG188" s="159"/>
      <c r="AH188" s="159"/>
      <c r="AI188" s="159"/>
      <c r="AJ188" s="159"/>
      <c r="AK188" s="159"/>
      <c r="AL188" s="159"/>
      <c r="AM188" s="159"/>
      <c r="AN188" s="159"/>
      <c r="AO188" s="159"/>
      <c r="AP188" s="159"/>
      <c r="AQ188" s="159"/>
      <c r="AR188" s="159"/>
      <c r="AS188" s="176"/>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59"/>
      <c r="BS188" s="159"/>
      <c r="BT188" s="159"/>
      <c r="BU188" s="159"/>
      <c r="BV188" s="159"/>
      <c r="BW188" s="159"/>
      <c r="BX188" s="159"/>
      <c r="BY188" s="159"/>
      <c r="BZ188" s="159"/>
      <c r="CA188" s="159"/>
      <c r="CB188" s="159"/>
      <c r="CC188" s="159"/>
      <c r="CD188" s="159"/>
      <c r="CE188" s="159"/>
      <c r="CF188" s="159"/>
      <c r="CG188" s="159"/>
      <c r="CH188" s="159"/>
      <c r="CI188" s="159"/>
      <c r="CJ188" s="159"/>
      <c r="CK188" s="159"/>
      <c r="CL188" s="159"/>
      <c r="CM188" s="159"/>
      <c r="CN188" s="159"/>
      <c r="CO188" s="159"/>
      <c r="CP188" s="174"/>
      <c r="CQ188" s="174"/>
      <c r="CR188" s="174"/>
      <c r="CS188" s="174"/>
      <c r="CT188" s="174"/>
      <c r="CU188" s="174"/>
      <c r="CV188" s="174"/>
      <c r="CW188" s="174"/>
      <c r="CX188" s="174"/>
      <c r="CY188" s="174"/>
      <c r="CZ188" s="174"/>
      <c r="DA188" s="174"/>
      <c r="DB188" s="174"/>
      <c r="DC188" s="174"/>
      <c r="DD188" s="174"/>
      <c r="DE188" s="174"/>
      <c r="DF188" s="174"/>
      <c r="DG188" s="174"/>
      <c r="DH188" s="174"/>
      <c r="DI188" s="174"/>
      <c r="DJ188" s="174"/>
      <c r="DK188" s="174"/>
      <c r="DL188" s="174"/>
      <c r="DM188" s="174"/>
    </row>
    <row r="189" spans="2:117">
      <c r="B189" s="14"/>
      <c r="C189" s="7" t="s">
        <v>1876</v>
      </c>
      <c r="D189" s="7">
        <f t="shared" si="11"/>
        <v>109</v>
      </c>
      <c r="E189" s="7">
        <f t="shared" si="14"/>
        <v>109</v>
      </c>
      <c r="F189" s="7">
        <v>1</v>
      </c>
      <c r="G189" s="7" t="s">
        <v>1829</v>
      </c>
      <c r="H189" s="8" t="s">
        <v>1672</v>
      </c>
      <c r="I189" s="7" t="s">
        <v>1925</v>
      </c>
      <c r="J189" s="15" t="s">
        <v>1878</v>
      </c>
      <c r="K189" s="16"/>
      <c r="L189" s="16"/>
      <c r="M189" s="7"/>
      <c r="N189" s="7"/>
      <c r="O189" s="8" t="s">
        <v>1719</v>
      </c>
      <c r="P189" s="8" t="s">
        <v>1540</v>
      </c>
      <c r="Q189" s="8"/>
      <c r="R189" s="373" t="s">
        <v>1687</v>
      </c>
      <c r="S189" s="80"/>
      <c r="T189" s="209" t="s">
        <v>1468</v>
      </c>
      <c r="U189" s="331"/>
      <c r="V189" s="159"/>
      <c r="W189" s="159"/>
      <c r="X189" s="159"/>
      <c r="Y189" s="159"/>
      <c r="Z189" s="159"/>
      <c r="AA189" s="159"/>
      <c r="AB189" s="159"/>
      <c r="AC189" s="159"/>
      <c r="AD189" s="159"/>
      <c r="AE189" s="159"/>
      <c r="AF189" s="159"/>
      <c r="AG189" s="159"/>
      <c r="AH189" s="159"/>
      <c r="AI189" s="159"/>
      <c r="AJ189" s="159"/>
      <c r="AK189" s="159"/>
      <c r="AL189" s="159"/>
      <c r="AM189" s="159"/>
      <c r="AN189" s="159"/>
      <c r="AO189" s="159"/>
      <c r="AP189" s="159"/>
      <c r="AQ189" s="159"/>
      <c r="AR189" s="159"/>
      <c r="AS189" s="176"/>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59"/>
      <c r="BS189" s="159"/>
      <c r="BT189" s="159"/>
      <c r="BU189" s="159"/>
      <c r="BV189" s="159"/>
      <c r="BW189" s="159"/>
      <c r="BX189" s="159"/>
      <c r="BY189" s="159"/>
      <c r="BZ189" s="159"/>
      <c r="CA189" s="159"/>
      <c r="CB189" s="159"/>
      <c r="CC189" s="159"/>
      <c r="CD189" s="159"/>
      <c r="CE189" s="159"/>
      <c r="CF189" s="159"/>
      <c r="CG189" s="159"/>
      <c r="CH189" s="159"/>
      <c r="CI189" s="159"/>
      <c r="CJ189" s="159"/>
      <c r="CK189" s="159"/>
      <c r="CL189" s="159"/>
      <c r="CM189" s="159"/>
      <c r="CN189" s="159"/>
      <c r="CO189" s="159"/>
      <c r="CP189" s="174"/>
      <c r="CQ189" s="174"/>
      <c r="CR189" s="174"/>
      <c r="CS189" s="174"/>
      <c r="CT189" s="174"/>
      <c r="CU189" s="174"/>
      <c r="CV189" s="174"/>
      <c r="CW189" s="174"/>
      <c r="CX189" s="174"/>
      <c r="CY189" s="174"/>
      <c r="CZ189" s="174"/>
      <c r="DA189" s="174"/>
      <c r="DB189" s="174"/>
      <c r="DC189" s="174"/>
      <c r="DD189" s="174"/>
      <c r="DE189" s="174"/>
      <c r="DF189" s="174"/>
      <c r="DG189" s="174"/>
      <c r="DH189" s="174"/>
      <c r="DI189" s="174"/>
      <c r="DJ189" s="174"/>
      <c r="DK189" s="174"/>
      <c r="DL189" s="174"/>
      <c r="DM189" s="174"/>
    </row>
    <row r="190" spans="2:117">
      <c r="B190" s="14"/>
      <c r="C190" s="7" t="s">
        <v>1876</v>
      </c>
      <c r="D190" s="7">
        <f t="shared" si="11"/>
        <v>110</v>
      </c>
      <c r="E190" s="7">
        <f>D189+1</f>
        <v>110</v>
      </c>
      <c r="F190" s="7">
        <v>1</v>
      </c>
      <c r="G190" s="7" t="s">
        <v>1829</v>
      </c>
      <c r="H190" s="8" t="s">
        <v>1672</v>
      </c>
      <c r="I190" s="7" t="s">
        <v>1926</v>
      </c>
      <c r="J190" s="15" t="s">
        <v>1878</v>
      </c>
      <c r="K190" s="16"/>
      <c r="L190" s="16"/>
      <c r="M190" s="7"/>
      <c r="N190" s="7"/>
      <c r="O190" s="8" t="s">
        <v>1722</v>
      </c>
      <c r="P190" s="8" t="s">
        <v>1540</v>
      </c>
      <c r="Q190" s="8"/>
      <c r="R190" s="373" t="s">
        <v>1687</v>
      </c>
      <c r="S190" s="80"/>
      <c r="T190" s="209" t="s">
        <v>1468</v>
      </c>
      <c r="U190" s="331"/>
      <c r="V190" s="159"/>
      <c r="W190" s="159"/>
      <c r="X190" s="159"/>
      <c r="Y190" s="159"/>
      <c r="Z190" s="159"/>
      <c r="AA190" s="159"/>
      <c r="AB190" s="159"/>
      <c r="AC190" s="159"/>
      <c r="AD190" s="159"/>
      <c r="AE190" s="159"/>
      <c r="AF190" s="159"/>
      <c r="AG190" s="159"/>
      <c r="AH190" s="159"/>
      <c r="AI190" s="159"/>
      <c r="AJ190" s="159"/>
      <c r="AK190" s="159"/>
      <c r="AL190" s="159"/>
      <c r="AM190" s="159"/>
      <c r="AN190" s="159"/>
      <c r="AO190" s="159"/>
      <c r="AP190" s="159"/>
      <c r="AQ190" s="159"/>
      <c r="AR190" s="159"/>
      <c r="AS190" s="176"/>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59"/>
      <c r="BS190" s="159"/>
      <c r="BT190" s="159"/>
      <c r="BU190" s="159"/>
      <c r="BV190" s="159"/>
      <c r="BW190" s="159"/>
      <c r="BX190" s="159"/>
      <c r="BY190" s="159"/>
      <c r="BZ190" s="159"/>
      <c r="CA190" s="159"/>
      <c r="CB190" s="159"/>
      <c r="CC190" s="159"/>
      <c r="CD190" s="159"/>
      <c r="CE190" s="159"/>
      <c r="CF190" s="159"/>
      <c r="CG190" s="159"/>
      <c r="CH190" s="159"/>
      <c r="CI190" s="159"/>
      <c r="CJ190" s="159"/>
      <c r="CK190" s="159"/>
      <c r="CL190" s="159"/>
      <c r="CM190" s="159"/>
      <c r="CN190" s="159"/>
      <c r="CO190" s="159"/>
      <c r="CP190" s="174"/>
      <c r="CQ190" s="174"/>
      <c r="CR190" s="174"/>
      <c r="CS190" s="174"/>
      <c r="CT190" s="174"/>
      <c r="CU190" s="174"/>
      <c r="CV190" s="174"/>
      <c r="CW190" s="174"/>
      <c r="CX190" s="174"/>
      <c r="CY190" s="174"/>
      <c r="CZ190" s="174"/>
      <c r="DA190" s="174"/>
      <c r="DB190" s="174"/>
      <c r="DC190" s="174"/>
      <c r="DD190" s="174"/>
      <c r="DE190" s="174"/>
      <c r="DF190" s="174"/>
      <c r="DG190" s="174"/>
      <c r="DH190" s="174"/>
      <c r="DI190" s="174"/>
      <c r="DJ190" s="174"/>
      <c r="DK190" s="174"/>
      <c r="DL190" s="174"/>
      <c r="DM190" s="174"/>
    </row>
    <row r="191" spans="2:117">
      <c r="B191" s="14"/>
      <c r="C191" s="7" t="s">
        <v>1876</v>
      </c>
      <c r="D191" s="7">
        <f t="shared" si="11"/>
        <v>111</v>
      </c>
      <c r="E191" s="7">
        <f>D190+1</f>
        <v>111</v>
      </c>
      <c r="F191" s="7">
        <v>1</v>
      </c>
      <c r="G191" s="7" t="s">
        <v>1829</v>
      </c>
      <c r="H191" s="8" t="s">
        <v>1672</v>
      </c>
      <c r="I191" s="7" t="s">
        <v>1927</v>
      </c>
      <c r="J191" s="15" t="s">
        <v>1878</v>
      </c>
      <c r="K191" s="16"/>
      <c r="L191" s="16"/>
      <c r="M191" s="7"/>
      <c r="N191" s="7"/>
      <c r="O191" s="8" t="s">
        <v>1722</v>
      </c>
      <c r="P191" s="8" t="s">
        <v>1540</v>
      </c>
      <c r="Q191" s="8"/>
      <c r="R191" s="373" t="s">
        <v>1687</v>
      </c>
      <c r="S191" s="80"/>
      <c r="T191" s="209" t="s">
        <v>1468</v>
      </c>
      <c r="U191" s="331"/>
      <c r="V191" s="159"/>
      <c r="W191" s="159"/>
      <c r="X191" s="159"/>
      <c r="Y191" s="159"/>
      <c r="Z191" s="159"/>
      <c r="AA191" s="159"/>
      <c r="AB191" s="159"/>
      <c r="AC191" s="159"/>
      <c r="AD191" s="159"/>
      <c r="AE191" s="159"/>
      <c r="AF191" s="159"/>
      <c r="AG191" s="159"/>
      <c r="AH191" s="159"/>
      <c r="AI191" s="159"/>
      <c r="AJ191" s="159"/>
      <c r="AK191" s="159"/>
      <c r="AL191" s="159"/>
      <c r="AM191" s="159"/>
      <c r="AN191" s="159"/>
      <c r="AO191" s="159"/>
      <c r="AP191" s="159"/>
      <c r="AQ191" s="159"/>
      <c r="AR191" s="159"/>
      <c r="AS191" s="176"/>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59"/>
      <c r="BS191" s="159"/>
      <c r="BT191" s="159"/>
      <c r="BU191" s="159"/>
      <c r="BV191" s="159"/>
      <c r="BW191" s="159"/>
      <c r="BX191" s="159"/>
      <c r="BY191" s="159"/>
      <c r="BZ191" s="159"/>
      <c r="CA191" s="159"/>
      <c r="CB191" s="159"/>
      <c r="CC191" s="159"/>
      <c r="CD191" s="159"/>
      <c r="CE191" s="159"/>
      <c r="CF191" s="159"/>
      <c r="CG191" s="159"/>
      <c r="CH191" s="159"/>
      <c r="CI191" s="159"/>
      <c r="CJ191" s="159"/>
      <c r="CK191" s="159"/>
      <c r="CL191" s="159"/>
      <c r="CM191" s="159"/>
      <c r="CN191" s="159"/>
      <c r="CO191" s="159"/>
      <c r="CP191" s="174"/>
      <c r="CQ191" s="174"/>
      <c r="CR191" s="174"/>
      <c r="CS191" s="174"/>
      <c r="CT191" s="174"/>
      <c r="CU191" s="174"/>
      <c r="CV191" s="174"/>
      <c r="CW191" s="174"/>
      <c r="CX191" s="174"/>
      <c r="CY191" s="174"/>
      <c r="CZ191" s="174"/>
      <c r="DA191" s="174"/>
      <c r="DB191" s="174"/>
      <c r="DC191" s="174"/>
      <c r="DD191" s="174"/>
      <c r="DE191" s="174"/>
      <c r="DF191" s="174"/>
      <c r="DG191" s="174"/>
      <c r="DH191" s="174"/>
      <c r="DI191" s="174"/>
      <c r="DJ191" s="174"/>
      <c r="DK191" s="174"/>
      <c r="DL191" s="174"/>
      <c r="DM191" s="174"/>
    </row>
    <row r="192" spans="2:117">
      <c r="B192" s="14"/>
      <c r="C192" s="7" t="s">
        <v>1876</v>
      </c>
      <c r="D192" s="7">
        <f t="shared" si="11"/>
        <v>127</v>
      </c>
      <c r="E192" s="7">
        <f>D191+1</f>
        <v>112</v>
      </c>
      <c r="F192" s="7">
        <v>16</v>
      </c>
      <c r="G192" s="7"/>
      <c r="H192" s="8"/>
      <c r="I192" s="7"/>
      <c r="J192" s="15" t="s">
        <v>1878</v>
      </c>
      <c r="K192" s="16"/>
      <c r="L192" s="16"/>
      <c r="M192" s="7"/>
      <c r="N192" s="7"/>
      <c r="O192" s="8"/>
      <c r="P192" s="8"/>
      <c r="Q192" s="8"/>
      <c r="R192" s="372"/>
      <c r="S192" s="80" t="s">
        <v>245</v>
      </c>
      <c r="T192" s="209" t="s">
        <v>1468</v>
      </c>
      <c r="U192" s="331"/>
      <c r="V192" s="159"/>
      <c r="W192" s="159"/>
      <c r="X192" s="159"/>
      <c r="Y192" s="159"/>
      <c r="Z192" s="159"/>
      <c r="AA192" s="159"/>
      <c r="AB192" s="159"/>
      <c r="AC192" s="159"/>
      <c r="AD192" s="159"/>
      <c r="AE192" s="159"/>
      <c r="AF192" s="159"/>
      <c r="AG192" s="159"/>
      <c r="AH192" s="159"/>
      <c r="AI192" s="159"/>
      <c r="AJ192" s="159"/>
      <c r="AK192" s="159"/>
      <c r="AL192" s="159"/>
      <c r="AM192" s="159"/>
      <c r="AN192" s="159"/>
      <c r="AO192" s="159"/>
      <c r="AP192" s="159"/>
      <c r="AQ192" s="159"/>
      <c r="AR192" s="159"/>
      <c r="AS192" s="176"/>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59"/>
      <c r="BS192" s="159"/>
      <c r="BT192" s="159"/>
      <c r="BU192" s="159"/>
      <c r="BV192" s="159"/>
      <c r="BW192" s="159"/>
      <c r="BX192" s="159"/>
      <c r="BY192" s="159"/>
      <c r="BZ192" s="159"/>
      <c r="CA192" s="159"/>
      <c r="CB192" s="159"/>
      <c r="CC192" s="159"/>
      <c r="CD192" s="159"/>
      <c r="CE192" s="159"/>
      <c r="CF192" s="159"/>
      <c r="CG192" s="159"/>
      <c r="CH192" s="159"/>
      <c r="CI192" s="159"/>
      <c r="CJ192" s="159"/>
      <c r="CK192" s="159"/>
      <c r="CL192" s="159"/>
      <c r="CM192" s="159"/>
      <c r="CN192" s="159"/>
      <c r="CO192" s="159"/>
      <c r="CP192" s="174"/>
      <c r="CQ192" s="174"/>
      <c r="CR192" s="174"/>
      <c r="CS192" s="174"/>
      <c r="CT192" s="174"/>
      <c r="CU192" s="174"/>
      <c r="CV192" s="174"/>
      <c r="CW192" s="174"/>
      <c r="CX192" s="174"/>
      <c r="CY192" s="174"/>
      <c r="CZ192" s="174"/>
      <c r="DA192" s="174"/>
      <c r="DB192" s="174"/>
      <c r="DC192" s="174"/>
      <c r="DD192" s="174"/>
      <c r="DE192" s="174"/>
      <c r="DF192" s="174"/>
      <c r="DG192" s="174"/>
      <c r="DH192" s="174"/>
      <c r="DI192" s="174"/>
      <c r="DJ192" s="174"/>
      <c r="DK192" s="174"/>
      <c r="DL192" s="174"/>
      <c r="DM192" s="174"/>
    </row>
    <row r="193" spans="2:117">
      <c r="B193" s="14"/>
      <c r="C193" s="7"/>
      <c r="D193" s="7"/>
      <c r="E193" s="7"/>
      <c r="F193" s="7"/>
      <c r="G193" s="7"/>
      <c r="H193" s="8"/>
      <c r="I193" s="7"/>
      <c r="J193" s="9"/>
      <c r="K193" s="7"/>
      <c r="L193" s="7"/>
      <c r="M193" s="7"/>
      <c r="N193" s="7"/>
      <c r="O193" s="8"/>
      <c r="P193" s="8"/>
      <c r="Q193" s="8"/>
      <c r="R193" s="372"/>
      <c r="S193" s="80"/>
      <c r="T193" s="209" t="s">
        <v>1468</v>
      </c>
      <c r="U193" s="331"/>
      <c r="V193" s="159"/>
      <c r="W193" s="159"/>
      <c r="X193" s="159"/>
      <c r="Y193" s="159"/>
      <c r="Z193" s="159"/>
      <c r="AA193" s="159"/>
      <c r="AB193" s="159"/>
      <c r="AC193" s="159"/>
      <c r="AD193" s="159"/>
      <c r="AE193" s="159"/>
      <c r="AF193" s="159"/>
      <c r="AG193" s="159"/>
      <c r="AH193" s="159"/>
      <c r="AI193" s="159"/>
      <c r="AJ193" s="159"/>
      <c r="AK193" s="159"/>
      <c r="AL193" s="159"/>
      <c r="AM193" s="159"/>
      <c r="AN193" s="159"/>
      <c r="AO193" s="159"/>
      <c r="AP193" s="159"/>
      <c r="AQ193" s="159"/>
      <c r="AR193" s="159"/>
      <c r="AS193" s="176"/>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59"/>
      <c r="BS193" s="159"/>
      <c r="BT193" s="159"/>
      <c r="BU193" s="159"/>
      <c r="BV193" s="159"/>
      <c r="BW193" s="159"/>
      <c r="BX193" s="159"/>
      <c r="BY193" s="159"/>
      <c r="BZ193" s="159"/>
      <c r="CA193" s="159"/>
      <c r="CB193" s="159"/>
      <c r="CC193" s="159"/>
      <c r="CD193" s="159"/>
      <c r="CE193" s="159"/>
      <c r="CF193" s="159"/>
      <c r="CG193" s="159"/>
      <c r="CH193" s="159"/>
      <c r="CI193" s="159"/>
      <c r="CJ193" s="159"/>
      <c r="CK193" s="159"/>
      <c r="CL193" s="159"/>
      <c r="CM193" s="159"/>
      <c r="CN193" s="159"/>
      <c r="CO193" s="159"/>
      <c r="CP193" s="174"/>
      <c r="CQ193" s="174"/>
      <c r="CR193" s="174"/>
      <c r="CS193" s="174"/>
      <c r="CT193" s="174"/>
      <c r="CU193" s="174"/>
      <c r="CV193" s="174"/>
      <c r="CW193" s="174"/>
      <c r="CX193" s="174"/>
      <c r="CY193" s="174"/>
      <c r="CZ193" s="174"/>
      <c r="DA193" s="174"/>
      <c r="DB193" s="174"/>
      <c r="DC193" s="174"/>
      <c r="DD193" s="174"/>
      <c r="DE193" s="174"/>
      <c r="DF193" s="174"/>
      <c r="DG193" s="174"/>
      <c r="DH193" s="174"/>
      <c r="DI193" s="174"/>
      <c r="DJ193" s="174"/>
      <c r="DK193" s="174"/>
      <c r="DL193" s="174"/>
      <c r="DM193" s="174"/>
    </row>
    <row r="194" spans="2:117" ht="30.75">
      <c r="B194" s="14"/>
      <c r="C194" s="7" t="s">
        <v>1928</v>
      </c>
      <c r="D194" s="7">
        <f t="shared" si="11"/>
        <v>7</v>
      </c>
      <c r="E194" s="7">
        <v>0</v>
      </c>
      <c r="F194" s="7">
        <v>8</v>
      </c>
      <c r="G194" s="7" t="s">
        <v>1829</v>
      </c>
      <c r="H194" s="8" t="s">
        <v>1672</v>
      </c>
      <c r="I194" s="7" t="s">
        <v>1929</v>
      </c>
      <c r="J194" s="15" t="s">
        <v>1930</v>
      </c>
      <c r="K194" s="16" t="s">
        <v>1675</v>
      </c>
      <c r="L194" s="16">
        <v>4</v>
      </c>
      <c r="M194" s="7"/>
      <c r="N194" s="7"/>
      <c r="O194" s="25" t="s">
        <v>1931</v>
      </c>
      <c r="P194" s="8" t="s">
        <v>1540</v>
      </c>
      <c r="Q194" s="8"/>
      <c r="R194" s="373" t="s">
        <v>1739</v>
      </c>
      <c r="S194" s="32" t="s">
        <v>1932</v>
      </c>
      <c r="T194" s="209" t="s">
        <v>1468</v>
      </c>
      <c r="U194" s="331"/>
      <c r="V194" s="159"/>
      <c r="W194" s="159"/>
      <c r="X194" s="159"/>
      <c r="Y194" s="159"/>
      <c r="Z194" s="159"/>
      <c r="AA194" s="159"/>
      <c r="AB194" s="159"/>
      <c r="AC194" s="159"/>
      <c r="AD194" s="159"/>
      <c r="AE194" s="159"/>
      <c r="AF194" s="159"/>
      <c r="AG194" s="159"/>
      <c r="AH194" s="159"/>
      <c r="AI194" s="159"/>
      <c r="AJ194" s="159"/>
      <c r="AK194" s="159"/>
      <c r="AL194" s="159"/>
      <c r="AM194" s="159"/>
      <c r="AN194" s="159"/>
      <c r="AO194" s="159"/>
      <c r="AP194" s="159"/>
      <c r="AQ194" s="159"/>
      <c r="AR194" s="159"/>
      <c r="AS194" s="176"/>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59"/>
      <c r="BS194" s="159"/>
      <c r="BT194" s="159"/>
      <c r="BU194" s="159"/>
      <c r="BV194" s="159"/>
      <c r="BW194" s="159"/>
      <c r="BX194" s="159"/>
      <c r="BY194" s="159"/>
      <c r="BZ194" s="159"/>
      <c r="CA194" s="159"/>
      <c r="CB194" s="159"/>
      <c r="CC194" s="159"/>
      <c r="CD194" s="159"/>
      <c r="CE194" s="159"/>
      <c r="CF194" s="159"/>
      <c r="CG194" s="159"/>
      <c r="CH194" s="159"/>
      <c r="CI194" s="159"/>
      <c r="CJ194" s="159"/>
      <c r="CK194" s="159"/>
      <c r="CL194" s="159"/>
      <c r="CM194" s="159"/>
      <c r="CN194" s="159"/>
      <c r="CO194" s="159"/>
      <c r="CP194" s="174"/>
      <c r="CQ194" s="174"/>
      <c r="CR194" s="174"/>
      <c r="CS194" s="174"/>
      <c r="CT194" s="174"/>
      <c r="CU194" s="174"/>
      <c r="CV194" s="174"/>
      <c r="CW194" s="174"/>
      <c r="CX194" s="174"/>
      <c r="CY194" s="174"/>
      <c r="CZ194" s="174"/>
      <c r="DA194" s="174"/>
      <c r="DB194" s="174"/>
      <c r="DC194" s="174"/>
      <c r="DD194" s="174"/>
      <c r="DE194" s="174"/>
      <c r="DF194" s="174"/>
      <c r="DG194" s="174"/>
      <c r="DH194" s="174"/>
      <c r="DI194" s="174"/>
      <c r="DJ194" s="174"/>
      <c r="DK194" s="174"/>
      <c r="DL194" s="174"/>
      <c r="DM194" s="174"/>
    </row>
    <row r="195" spans="2:117">
      <c r="B195" s="14"/>
      <c r="C195" s="7" t="s">
        <v>1928</v>
      </c>
      <c r="D195" s="7">
        <f t="shared" si="11"/>
        <v>15</v>
      </c>
      <c r="E195" s="7">
        <f t="shared" si="14"/>
        <v>8</v>
      </c>
      <c r="F195" s="7">
        <v>8</v>
      </c>
      <c r="G195" s="7" t="s">
        <v>1829</v>
      </c>
      <c r="H195" s="8" t="s">
        <v>1672</v>
      </c>
      <c r="I195" s="7" t="s">
        <v>1933</v>
      </c>
      <c r="J195" s="15" t="s">
        <v>1930</v>
      </c>
      <c r="K195" s="16"/>
      <c r="L195" s="16"/>
      <c r="M195" s="7"/>
      <c r="N195" s="7"/>
      <c r="O195" s="25" t="s">
        <v>1934</v>
      </c>
      <c r="P195" s="8" t="s">
        <v>1540</v>
      </c>
      <c r="Q195" s="8"/>
      <c r="R195" s="373" t="s">
        <v>1739</v>
      </c>
      <c r="S195" s="32" t="s">
        <v>1935</v>
      </c>
      <c r="T195" s="209" t="s">
        <v>1468</v>
      </c>
      <c r="U195" s="331"/>
      <c r="V195" s="159"/>
      <c r="W195" s="159"/>
      <c r="X195" s="159"/>
      <c r="Y195" s="159"/>
      <c r="Z195" s="159"/>
      <c r="AA195" s="159"/>
      <c r="AB195" s="159"/>
      <c r="AC195" s="159"/>
      <c r="AD195" s="159"/>
      <c r="AE195" s="159"/>
      <c r="AF195" s="159"/>
      <c r="AG195" s="159"/>
      <c r="AH195" s="159"/>
      <c r="AI195" s="159"/>
      <c r="AJ195" s="159"/>
      <c r="AK195" s="159"/>
      <c r="AL195" s="159"/>
      <c r="AM195" s="159"/>
      <c r="AN195" s="159"/>
      <c r="AO195" s="159"/>
      <c r="AP195" s="159"/>
      <c r="AQ195" s="159"/>
      <c r="AR195" s="159"/>
      <c r="AS195" s="176"/>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59"/>
      <c r="BS195" s="159"/>
      <c r="BT195" s="159"/>
      <c r="BU195" s="159"/>
      <c r="BV195" s="159"/>
      <c r="BW195" s="159"/>
      <c r="BX195" s="159"/>
      <c r="BY195" s="159"/>
      <c r="BZ195" s="159"/>
      <c r="CA195" s="159"/>
      <c r="CB195" s="159"/>
      <c r="CC195" s="159"/>
      <c r="CD195" s="159"/>
      <c r="CE195" s="159"/>
      <c r="CF195" s="159"/>
      <c r="CG195" s="159"/>
      <c r="CH195" s="159"/>
      <c r="CI195" s="159"/>
      <c r="CJ195" s="159"/>
      <c r="CK195" s="159"/>
      <c r="CL195" s="159"/>
      <c r="CM195" s="159"/>
      <c r="CN195" s="159"/>
      <c r="CO195" s="159"/>
      <c r="CP195" s="174"/>
      <c r="CQ195" s="174"/>
      <c r="CR195" s="174"/>
      <c r="CS195" s="174"/>
      <c r="CT195" s="174"/>
      <c r="CU195" s="174"/>
      <c r="CV195" s="174"/>
      <c r="CW195" s="174"/>
      <c r="CX195" s="174"/>
      <c r="CY195" s="174"/>
      <c r="CZ195" s="174"/>
      <c r="DA195" s="174"/>
      <c r="DB195" s="174"/>
      <c r="DC195" s="174"/>
      <c r="DD195" s="174"/>
      <c r="DE195" s="174"/>
      <c r="DF195" s="174"/>
      <c r="DG195" s="174"/>
      <c r="DH195" s="174"/>
      <c r="DI195" s="174"/>
      <c r="DJ195" s="174"/>
      <c r="DK195" s="174"/>
      <c r="DL195" s="174"/>
      <c r="DM195" s="174"/>
    </row>
    <row r="196" spans="2:117">
      <c r="B196" s="14"/>
      <c r="C196" s="7" t="s">
        <v>1928</v>
      </c>
      <c r="D196" s="7">
        <f t="shared" si="11"/>
        <v>23</v>
      </c>
      <c r="E196" s="7">
        <f t="shared" si="14"/>
        <v>16</v>
      </c>
      <c r="F196" s="7">
        <v>8</v>
      </c>
      <c r="G196" s="7" t="s">
        <v>1829</v>
      </c>
      <c r="H196" s="8" t="s">
        <v>1672</v>
      </c>
      <c r="I196" s="7" t="s">
        <v>1936</v>
      </c>
      <c r="J196" s="15" t="s">
        <v>1930</v>
      </c>
      <c r="K196" s="16"/>
      <c r="L196" s="16"/>
      <c r="M196" s="7"/>
      <c r="N196" s="7"/>
      <c r="O196" s="25" t="s">
        <v>1937</v>
      </c>
      <c r="P196" s="8" t="s">
        <v>1540</v>
      </c>
      <c r="Q196" s="8"/>
      <c r="R196" s="373" t="s">
        <v>1739</v>
      </c>
      <c r="S196" s="80" t="s">
        <v>1938</v>
      </c>
      <c r="T196" s="209" t="s">
        <v>1468</v>
      </c>
      <c r="U196" s="331"/>
      <c r="V196" s="159"/>
      <c r="W196" s="159"/>
      <c r="X196" s="159"/>
      <c r="Y196" s="159"/>
      <c r="Z196" s="159"/>
      <c r="AA196" s="159"/>
      <c r="AB196" s="159"/>
      <c r="AC196" s="159"/>
      <c r="AD196" s="159"/>
      <c r="AE196" s="159"/>
      <c r="AF196" s="159"/>
      <c r="AG196" s="159"/>
      <c r="AH196" s="159"/>
      <c r="AI196" s="159"/>
      <c r="AJ196" s="159"/>
      <c r="AK196" s="159"/>
      <c r="AL196" s="159"/>
      <c r="AM196" s="159"/>
      <c r="AN196" s="159"/>
      <c r="AO196" s="159"/>
      <c r="AP196" s="159"/>
      <c r="AQ196" s="159"/>
      <c r="AR196" s="159"/>
      <c r="AS196" s="176"/>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59"/>
      <c r="BS196" s="159"/>
      <c r="BT196" s="159"/>
      <c r="BU196" s="159"/>
      <c r="BV196" s="159"/>
      <c r="BW196" s="159"/>
      <c r="BX196" s="159"/>
      <c r="BY196" s="159"/>
      <c r="BZ196" s="159"/>
      <c r="CA196" s="159"/>
      <c r="CB196" s="159"/>
      <c r="CC196" s="159"/>
      <c r="CD196" s="159"/>
      <c r="CE196" s="159"/>
      <c r="CF196" s="159"/>
      <c r="CG196" s="159"/>
      <c r="CH196" s="159"/>
      <c r="CI196" s="159"/>
      <c r="CJ196" s="159"/>
      <c r="CK196" s="159"/>
      <c r="CL196" s="159"/>
      <c r="CM196" s="159"/>
      <c r="CN196" s="159"/>
      <c r="CO196" s="159"/>
      <c r="CP196" s="174"/>
      <c r="CQ196" s="174"/>
      <c r="CR196" s="174"/>
      <c r="CS196" s="174"/>
      <c r="CT196" s="174"/>
      <c r="CU196" s="174"/>
      <c r="CV196" s="174"/>
      <c r="CW196" s="174"/>
      <c r="CX196" s="174"/>
      <c r="CY196" s="174"/>
      <c r="CZ196" s="174"/>
      <c r="DA196" s="174"/>
      <c r="DB196" s="174"/>
      <c r="DC196" s="174"/>
      <c r="DD196" s="174"/>
      <c r="DE196" s="174"/>
      <c r="DF196" s="174"/>
      <c r="DG196" s="174"/>
      <c r="DH196" s="174"/>
      <c r="DI196" s="174"/>
      <c r="DJ196" s="174"/>
      <c r="DK196" s="174"/>
      <c r="DL196" s="174"/>
      <c r="DM196" s="174"/>
    </row>
    <row r="197" spans="2:117">
      <c r="B197" s="14"/>
      <c r="C197" s="7" t="s">
        <v>1928</v>
      </c>
      <c r="D197" s="7">
        <f t="shared" si="11"/>
        <v>31</v>
      </c>
      <c r="E197" s="7">
        <f t="shared" si="14"/>
        <v>24</v>
      </c>
      <c r="F197" s="7">
        <v>8</v>
      </c>
      <c r="G197" s="7" t="s">
        <v>1829</v>
      </c>
      <c r="H197" s="8" t="s">
        <v>1672</v>
      </c>
      <c r="I197" s="7" t="s">
        <v>1939</v>
      </c>
      <c r="J197" s="15" t="s">
        <v>1930</v>
      </c>
      <c r="K197" s="16"/>
      <c r="L197" s="16"/>
      <c r="M197" s="7"/>
      <c r="N197" s="7"/>
      <c r="O197" s="25" t="s">
        <v>1940</v>
      </c>
      <c r="P197" s="8" t="s">
        <v>1540</v>
      </c>
      <c r="Q197" s="8"/>
      <c r="R197" s="373" t="s">
        <v>1739</v>
      </c>
      <c r="S197" s="32" t="s">
        <v>1941</v>
      </c>
      <c r="T197" s="209" t="s">
        <v>1468</v>
      </c>
      <c r="U197" s="331"/>
      <c r="V197" s="159"/>
      <c r="W197" s="159"/>
      <c r="X197" s="159"/>
      <c r="Y197" s="159"/>
      <c r="Z197" s="159"/>
      <c r="AA197" s="159"/>
      <c r="AB197" s="159"/>
      <c r="AC197" s="159"/>
      <c r="AD197" s="159"/>
      <c r="AE197" s="159"/>
      <c r="AF197" s="159"/>
      <c r="AG197" s="159"/>
      <c r="AH197" s="159"/>
      <c r="AI197" s="159"/>
      <c r="AJ197" s="159"/>
      <c r="AK197" s="159"/>
      <c r="AL197" s="159"/>
      <c r="AM197" s="159"/>
      <c r="AN197" s="159"/>
      <c r="AO197" s="159"/>
      <c r="AP197" s="159"/>
      <c r="AQ197" s="159"/>
      <c r="AR197" s="159"/>
      <c r="AS197" s="176"/>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59"/>
      <c r="BS197" s="159"/>
      <c r="BT197" s="159"/>
      <c r="BU197" s="159"/>
      <c r="BV197" s="159"/>
      <c r="BW197" s="159"/>
      <c r="BX197" s="159"/>
      <c r="BY197" s="159"/>
      <c r="BZ197" s="159"/>
      <c r="CA197" s="159"/>
      <c r="CB197" s="159"/>
      <c r="CC197" s="159"/>
      <c r="CD197" s="159"/>
      <c r="CE197" s="159"/>
      <c r="CF197" s="159"/>
      <c r="CG197" s="159"/>
      <c r="CH197" s="159"/>
      <c r="CI197" s="159"/>
      <c r="CJ197" s="159"/>
      <c r="CK197" s="159"/>
      <c r="CL197" s="159"/>
      <c r="CM197" s="159"/>
      <c r="CN197" s="159"/>
      <c r="CO197" s="159"/>
      <c r="CP197" s="174"/>
      <c r="CQ197" s="174"/>
      <c r="CR197" s="174"/>
      <c r="CS197" s="174"/>
      <c r="CT197" s="174"/>
      <c r="CU197" s="174"/>
      <c r="CV197" s="174"/>
      <c r="CW197" s="174"/>
      <c r="CX197" s="174"/>
      <c r="CY197" s="174"/>
      <c r="CZ197" s="174"/>
      <c r="DA197" s="174"/>
      <c r="DB197" s="174"/>
      <c r="DC197" s="174"/>
      <c r="DD197" s="174"/>
      <c r="DE197" s="174"/>
      <c r="DF197" s="174"/>
      <c r="DG197" s="174"/>
      <c r="DH197" s="174"/>
      <c r="DI197" s="174"/>
      <c r="DJ197" s="174"/>
      <c r="DK197" s="174"/>
      <c r="DL197" s="174"/>
      <c r="DM197" s="174"/>
    </row>
    <row r="198" spans="2:117">
      <c r="B198" s="14"/>
      <c r="C198" s="7" t="s">
        <v>1928</v>
      </c>
      <c r="D198" s="7">
        <f>E198+F198-1</f>
        <v>33</v>
      </c>
      <c r="E198" s="7">
        <f t="shared" si="14"/>
        <v>32</v>
      </c>
      <c r="F198" s="7">
        <v>2</v>
      </c>
      <c r="G198" s="7" t="s">
        <v>1829</v>
      </c>
      <c r="H198" s="8" t="s">
        <v>1672</v>
      </c>
      <c r="I198" s="7" t="s">
        <v>1942</v>
      </c>
      <c r="J198" s="15" t="s">
        <v>1930</v>
      </c>
      <c r="K198" s="16"/>
      <c r="L198" s="16"/>
      <c r="M198" s="7"/>
      <c r="N198" s="7"/>
      <c r="O198" s="8" t="s">
        <v>1943</v>
      </c>
      <c r="P198" s="8" t="s">
        <v>1540</v>
      </c>
      <c r="Q198" s="8"/>
      <c r="R198" s="373" t="s">
        <v>1687</v>
      </c>
      <c r="S198" s="80"/>
      <c r="T198" s="209" t="s">
        <v>1468</v>
      </c>
      <c r="U198" s="331"/>
      <c r="V198" s="159"/>
      <c r="W198" s="159"/>
      <c r="X198" s="159"/>
      <c r="Y198" s="159"/>
      <c r="Z198" s="159"/>
      <c r="AA198" s="159"/>
      <c r="AB198" s="159"/>
      <c r="AC198" s="159"/>
      <c r="AD198" s="159"/>
      <c r="AE198" s="159"/>
      <c r="AF198" s="159"/>
      <c r="AG198" s="159"/>
      <c r="AH198" s="159"/>
      <c r="AI198" s="159"/>
      <c r="AJ198" s="159"/>
      <c r="AK198" s="159"/>
      <c r="AL198" s="159"/>
      <c r="AM198" s="159"/>
      <c r="AN198" s="159"/>
      <c r="AO198" s="159"/>
      <c r="AP198" s="159"/>
      <c r="AQ198" s="159"/>
      <c r="AR198" s="159"/>
      <c r="AS198" s="176"/>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59"/>
      <c r="BS198" s="159"/>
      <c r="BT198" s="159"/>
      <c r="BU198" s="159"/>
      <c r="BV198" s="159"/>
      <c r="BW198" s="159"/>
      <c r="BX198" s="159"/>
      <c r="BY198" s="159"/>
      <c r="BZ198" s="159"/>
      <c r="CA198" s="159"/>
      <c r="CB198" s="159"/>
      <c r="CC198" s="159"/>
      <c r="CD198" s="159"/>
      <c r="CE198" s="159"/>
      <c r="CF198" s="159"/>
      <c r="CG198" s="159"/>
      <c r="CH198" s="159"/>
      <c r="CI198" s="159"/>
      <c r="CJ198" s="159"/>
      <c r="CK198" s="159"/>
      <c r="CL198" s="159"/>
      <c r="CM198" s="159"/>
      <c r="CN198" s="159"/>
      <c r="CO198" s="159"/>
      <c r="CP198" s="174"/>
      <c r="CQ198" s="174"/>
      <c r="CR198" s="174"/>
      <c r="CS198" s="174"/>
      <c r="CT198" s="174"/>
      <c r="CU198" s="174"/>
      <c r="CV198" s="174"/>
      <c r="CW198" s="174"/>
      <c r="CX198" s="174"/>
      <c r="CY198" s="174"/>
      <c r="CZ198" s="174"/>
      <c r="DA198" s="174"/>
      <c r="DB198" s="174"/>
      <c r="DC198" s="174"/>
      <c r="DD198" s="174"/>
      <c r="DE198" s="174"/>
      <c r="DF198" s="174"/>
      <c r="DG198" s="174"/>
      <c r="DH198" s="174"/>
      <c r="DI198" s="174"/>
      <c r="DJ198" s="174"/>
      <c r="DK198" s="174"/>
      <c r="DL198" s="174"/>
      <c r="DM198" s="174"/>
    </row>
    <row r="199" spans="2:117">
      <c r="B199" s="14"/>
      <c r="C199" s="7" t="s">
        <v>1928</v>
      </c>
      <c r="D199" s="7">
        <f>E199+F199-1</f>
        <v>37</v>
      </c>
      <c r="E199" s="7">
        <f t="shared" si="14"/>
        <v>34</v>
      </c>
      <c r="F199" s="7">
        <v>4</v>
      </c>
      <c r="G199" s="7" t="s">
        <v>1829</v>
      </c>
      <c r="H199" s="8" t="s">
        <v>1672</v>
      </c>
      <c r="I199" s="7" t="s">
        <v>1944</v>
      </c>
      <c r="J199" s="15" t="s">
        <v>1930</v>
      </c>
      <c r="K199" s="16"/>
      <c r="L199" s="16"/>
      <c r="M199" s="7"/>
      <c r="N199" s="7"/>
      <c r="O199" s="8" t="s">
        <v>1787</v>
      </c>
      <c r="P199" s="8" t="s">
        <v>1540</v>
      </c>
      <c r="Q199" s="8"/>
      <c r="R199" s="373" t="s">
        <v>1687</v>
      </c>
      <c r="S199" s="80"/>
      <c r="T199" s="209" t="s">
        <v>1468</v>
      </c>
      <c r="U199" s="331"/>
      <c r="V199" s="159"/>
      <c r="W199" s="159"/>
      <c r="X199" s="159"/>
      <c r="Y199" s="159"/>
      <c r="Z199" s="159"/>
      <c r="AA199" s="159"/>
      <c r="AB199" s="159"/>
      <c r="AC199" s="159"/>
      <c r="AD199" s="159"/>
      <c r="AE199" s="159"/>
      <c r="AF199" s="159"/>
      <c r="AG199" s="159"/>
      <c r="AH199" s="159"/>
      <c r="AI199" s="159"/>
      <c r="AJ199" s="159"/>
      <c r="AK199" s="159"/>
      <c r="AL199" s="159"/>
      <c r="AM199" s="159"/>
      <c r="AN199" s="159"/>
      <c r="AO199" s="159"/>
      <c r="AP199" s="159"/>
      <c r="AQ199" s="159"/>
      <c r="AR199" s="159"/>
      <c r="AS199" s="176"/>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59"/>
      <c r="BS199" s="159"/>
      <c r="BT199" s="159"/>
      <c r="BU199" s="159"/>
      <c r="BV199" s="159"/>
      <c r="BW199" s="159"/>
      <c r="BX199" s="159"/>
      <c r="BY199" s="159"/>
      <c r="BZ199" s="159"/>
      <c r="CA199" s="159"/>
      <c r="CB199" s="159"/>
      <c r="CC199" s="159"/>
      <c r="CD199" s="159"/>
      <c r="CE199" s="159"/>
      <c r="CF199" s="159"/>
      <c r="CG199" s="159"/>
      <c r="CH199" s="159"/>
      <c r="CI199" s="159"/>
      <c r="CJ199" s="159"/>
      <c r="CK199" s="159"/>
      <c r="CL199" s="159"/>
      <c r="CM199" s="159"/>
      <c r="CN199" s="159"/>
      <c r="CO199" s="159"/>
      <c r="CP199" s="174"/>
      <c r="CQ199" s="174"/>
      <c r="CR199" s="174"/>
      <c r="CS199" s="174"/>
      <c r="CT199" s="174"/>
      <c r="CU199" s="174"/>
      <c r="CV199" s="174"/>
      <c r="CW199" s="174"/>
      <c r="CX199" s="174"/>
      <c r="CY199" s="174"/>
      <c r="CZ199" s="174"/>
      <c r="DA199" s="174"/>
      <c r="DB199" s="174"/>
      <c r="DC199" s="174"/>
      <c r="DD199" s="174"/>
      <c r="DE199" s="174"/>
      <c r="DF199" s="174"/>
      <c r="DG199" s="174"/>
      <c r="DH199" s="174"/>
      <c r="DI199" s="174"/>
      <c r="DJ199" s="174"/>
      <c r="DK199" s="174"/>
      <c r="DL199" s="174"/>
      <c r="DM199" s="174"/>
    </row>
    <row r="200" spans="2:117">
      <c r="B200" s="14"/>
      <c r="C200" s="7" t="s">
        <v>1928</v>
      </c>
      <c r="D200" s="7">
        <f>E200+F200-1</f>
        <v>43</v>
      </c>
      <c r="E200" s="7">
        <f t="shared" si="14"/>
        <v>38</v>
      </c>
      <c r="F200" s="7">
        <v>6</v>
      </c>
      <c r="G200" s="7" t="s">
        <v>1829</v>
      </c>
      <c r="H200" s="8" t="s">
        <v>1672</v>
      </c>
      <c r="I200" s="7" t="s">
        <v>1945</v>
      </c>
      <c r="J200" s="15" t="s">
        <v>1930</v>
      </c>
      <c r="K200" s="16"/>
      <c r="L200" s="16"/>
      <c r="M200" s="7"/>
      <c r="N200" s="7"/>
      <c r="O200" s="8" t="s">
        <v>1946</v>
      </c>
      <c r="P200" s="8" t="s">
        <v>1540</v>
      </c>
      <c r="Q200" s="8"/>
      <c r="R200" s="373" t="s">
        <v>1739</v>
      </c>
      <c r="S200" s="80"/>
      <c r="T200" s="209" t="s">
        <v>1468</v>
      </c>
      <c r="U200" s="331"/>
      <c r="V200" s="159"/>
      <c r="W200" s="159"/>
      <c r="X200" s="159"/>
      <c r="Y200" s="159"/>
      <c r="Z200" s="159"/>
      <c r="AA200" s="159"/>
      <c r="AB200" s="159"/>
      <c r="AC200" s="159"/>
      <c r="AD200" s="159"/>
      <c r="AE200" s="159"/>
      <c r="AF200" s="159"/>
      <c r="AG200" s="159"/>
      <c r="AH200" s="159"/>
      <c r="AI200" s="159"/>
      <c r="AJ200" s="159"/>
      <c r="AK200" s="159"/>
      <c r="AL200" s="159"/>
      <c r="AM200" s="159"/>
      <c r="AN200" s="159"/>
      <c r="AO200" s="159"/>
      <c r="AP200" s="159"/>
      <c r="AQ200" s="159"/>
      <c r="AR200" s="159"/>
      <c r="AS200" s="176"/>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59"/>
      <c r="BS200" s="159"/>
      <c r="BT200" s="159"/>
      <c r="BU200" s="159"/>
      <c r="BV200" s="159"/>
      <c r="BW200" s="159"/>
      <c r="BX200" s="159"/>
      <c r="BY200" s="159"/>
      <c r="BZ200" s="159"/>
      <c r="CA200" s="159"/>
      <c r="CB200" s="159"/>
      <c r="CC200" s="159"/>
      <c r="CD200" s="159"/>
      <c r="CE200" s="159"/>
      <c r="CF200" s="159"/>
      <c r="CG200" s="159"/>
      <c r="CH200" s="159"/>
      <c r="CI200" s="159"/>
      <c r="CJ200" s="159"/>
      <c r="CK200" s="159"/>
      <c r="CL200" s="159"/>
      <c r="CM200" s="159"/>
      <c r="CN200" s="159"/>
      <c r="CO200" s="159"/>
      <c r="CP200" s="174"/>
      <c r="CQ200" s="174"/>
      <c r="CR200" s="174"/>
      <c r="CS200" s="174"/>
      <c r="CT200" s="174"/>
      <c r="CU200" s="174"/>
      <c r="CV200" s="174"/>
      <c r="CW200" s="174"/>
      <c r="CX200" s="174"/>
      <c r="CY200" s="174"/>
      <c r="CZ200" s="174"/>
      <c r="DA200" s="174"/>
      <c r="DB200" s="174"/>
      <c r="DC200" s="174"/>
      <c r="DD200" s="174"/>
      <c r="DE200" s="174"/>
      <c r="DF200" s="174"/>
      <c r="DG200" s="174"/>
      <c r="DH200" s="174"/>
      <c r="DI200" s="174"/>
      <c r="DJ200" s="174"/>
      <c r="DK200" s="174"/>
      <c r="DL200" s="174"/>
      <c r="DM200" s="174"/>
    </row>
    <row r="201" spans="2:117">
      <c r="B201" s="14"/>
      <c r="C201" s="7" t="s">
        <v>1928</v>
      </c>
      <c r="D201" s="7">
        <f>E201+F201-1</f>
        <v>46</v>
      </c>
      <c r="E201" s="7">
        <f t="shared" si="14"/>
        <v>44</v>
      </c>
      <c r="F201" s="7">
        <v>3</v>
      </c>
      <c r="G201" s="7" t="s">
        <v>1829</v>
      </c>
      <c r="H201" s="8" t="s">
        <v>1672</v>
      </c>
      <c r="I201" s="7" t="s">
        <v>1947</v>
      </c>
      <c r="J201" s="15" t="s">
        <v>1930</v>
      </c>
      <c r="K201" s="16"/>
      <c r="L201" s="16"/>
      <c r="M201" s="7"/>
      <c r="N201" s="7"/>
      <c r="O201" s="8" t="s">
        <v>1808</v>
      </c>
      <c r="P201" s="8" t="s">
        <v>1540</v>
      </c>
      <c r="Q201" s="8"/>
      <c r="R201" s="373" t="s">
        <v>1739</v>
      </c>
      <c r="S201" s="80"/>
      <c r="T201" s="209" t="s">
        <v>1468</v>
      </c>
      <c r="U201" s="331"/>
      <c r="V201" s="159"/>
      <c r="W201" s="159"/>
      <c r="X201" s="159"/>
      <c r="Y201" s="159"/>
      <c r="Z201" s="159"/>
      <c r="AA201" s="159"/>
      <c r="AB201" s="159"/>
      <c r="AC201" s="159"/>
      <c r="AD201" s="159"/>
      <c r="AE201" s="159"/>
      <c r="AF201" s="159"/>
      <c r="AG201" s="159"/>
      <c r="AH201" s="159"/>
      <c r="AI201" s="159"/>
      <c r="AJ201" s="159"/>
      <c r="AK201" s="159"/>
      <c r="AL201" s="159"/>
      <c r="AM201" s="159"/>
      <c r="AN201" s="159"/>
      <c r="AO201" s="159"/>
      <c r="AP201" s="159"/>
      <c r="AQ201" s="159"/>
      <c r="AR201" s="159"/>
      <c r="AS201" s="176"/>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59"/>
      <c r="BS201" s="159"/>
      <c r="BT201" s="159"/>
      <c r="BU201" s="159"/>
      <c r="BV201" s="159"/>
      <c r="BW201" s="159"/>
      <c r="BX201" s="159"/>
      <c r="BY201" s="159"/>
      <c r="BZ201" s="159"/>
      <c r="CA201" s="159"/>
      <c r="CB201" s="159"/>
      <c r="CC201" s="159"/>
      <c r="CD201" s="159"/>
      <c r="CE201" s="159"/>
      <c r="CF201" s="159"/>
      <c r="CG201" s="159"/>
      <c r="CH201" s="159"/>
      <c r="CI201" s="159"/>
      <c r="CJ201" s="159"/>
      <c r="CK201" s="159"/>
      <c r="CL201" s="159"/>
      <c r="CM201" s="159"/>
      <c r="CN201" s="159"/>
      <c r="CO201" s="159"/>
      <c r="CP201" s="174"/>
      <c r="CQ201" s="174"/>
      <c r="CR201" s="174"/>
      <c r="CS201" s="174"/>
      <c r="CT201" s="174"/>
      <c r="CU201" s="174"/>
      <c r="CV201" s="174"/>
      <c r="CW201" s="174"/>
      <c r="CX201" s="174"/>
      <c r="CY201" s="174"/>
      <c r="CZ201" s="174"/>
      <c r="DA201" s="174"/>
      <c r="DB201" s="174"/>
      <c r="DC201" s="174"/>
      <c r="DD201" s="174"/>
      <c r="DE201" s="174"/>
      <c r="DF201" s="174"/>
      <c r="DG201" s="174"/>
      <c r="DH201" s="174"/>
      <c r="DI201" s="174"/>
      <c r="DJ201" s="174"/>
      <c r="DK201" s="174"/>
      <c r="DL201" s="174"/>
      <c r="DM201" s="174"/>
    </row>
    <row r="202" spans="2:117">
      <c r="B202" s="14"/>
      <c r="C202" s="7" t="s">
        <v>1928</v>
      </c>
      <c r="D202" s="7">
        <f t="shared" si="11"/>
        <v>49</v>
      </c>
      <c r="E202" s="7">
        <f t="shared" si="14"/>
        <v>47</v>
      </c>
      <c r="F202" s="7">
        <v>3</v>
      </c>
      <c r="G202" s="7" t="s">
        <v>1829</v>
      </c>
      <c r="H202" s="8" t="s">
        <v>1672</v>
      </c>
      <c r="I202" s="7" t="s">
        <v>1948</v>
      </c>
      <c r="J202" s="15" t="s">
        <v>1930</v>
      </c>
      <c r="K202" s="16"/>
      <c r="L202" s="16"/>
      <c r="M202" s="7"/>
      <c r="N202" s="7"/>
      <c r="O202" s="8" t="s">
        <v>1808</v>
      </c>
      <c r="P202" s="8" t="s">
        <v>1540</v>
      </c>
      <c r="Q202" s="8"/>
      <c r="R202" s="373" t="s">
        <v>1739</v>
      </c>
      <c r="S202" s="80"/>
      <c r="T202" s="209" t="s">
        <v>1468</v>
      </c>
      <c r="U202" s="331"/>
      <c r="V202" s="159"/>
      <c r="W202" s="159"/>
      <c r="X202" s="159"/>
      <c r="Y202" s="159"/>
      <c r="Z202" s="159"/>
      <c r="AA202" s="159"/>
      <c r="AB202" s="159"/>
      <c r="AC202" s="159"/>
      <c r="AD202" s="159"/>
      <c r="AE202" s="159"/>
      <c r="AF202" s="159"/>
      <c r="AG202" s="159"/>
      <c r="AH202" s="159"/>
      <c r="AI202" s="159"/>
      <c r="AJ202" s="159"/>
      <c r="AK202" s="159"/>
      <c r="AL202" s="159"/>
      <c r="AM202" s="159"/>
      <c r="AN202" s="159"/>
      <c r="AO202" s="159"/>
      <c r="AP202" s="159"/>
      <c r="AQ202" s="159"/>
      <c r="AR202" s="159"/>
      <c r="AS202" s="176"/>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59"/>
      <c r="BS202" s="159"/>
      <c r="BT202" s="159"/>
      <c r="BU202" s="159"/>
      <c r="BV202" s="159"/>
      <c r="BW202" s="159"/>
      <c r="BX202" s="159"/>
      <c r="BY202" s="159"/>
      <c r="BZ202" s="159"/>
      <c r="CA202" s="159"/>
      <c r="CB202" s="159"/>
      <c r="CC202" s="159"/>
      <c r="CD202" s="159"/>
      <c r="CE202" s="159"/>
      <c r="CF202" s="159"/>
      <c r="CG202" s="159"/>
      <c r="CH202" s="159"/>
      <c r="CI202" s="159"/>
      <c r="CJ202" s="159"/>
      <c r="CK202" s="159"/>
      <c r="CL202" s="159"/>
      <c r="CM202" s="159"/>
      <c r="CN202" s="159"/>
      <c r="CO202" s="159"/>
      <c r="CP202" s="174"/>
      <c r="CQ202" s="174"/>
      <c r="CR202" s="174"/>
      <c r="CS202" s="174"/>
      <c r="CT202" s="174"/>
      <c r="CU202" s="174"/>
      <c r="CV202" s="174"/>
      <c r="CW202" s="174"/>
      <c r="CX202" s="174"/>
      <c r="CY202" s="174"/>
      <c r="CZ202" s="174"/>
      <c r="DA202" s="174"/>
      <c r="DB202" s="174"/>
      <c r="DC202" s="174"/>
      <c r="DD202" s="174"/>
      <c r="DE202" s="174"/>
      <c r="DF202" s="174"/>
      <c r="DG202" s="174"/>
      <c r="DH202" s="174"/>
      <c r="DI202" s="174"/>
      <c r="DJ202" s="174"/>
      <c r="DK202" s="174"/>
      <c r="DL202" s="174"/>
      <c r="DM202" s="174"/>
    </row>
    <row r="203" spans="2:117">
      <c r="B203" s="14"/>
      <c r="C203" s="7" t="s">
        <v>1928</v>
      </c>
      <c r="D203" s="7">
        <f t="shared" si="11"/>
        <v>55</v>
      </c>
      <c r="E203" s="7">
        <f t="shared" si="14"/>
        <v>50</v>
      </c>
      <c r="F203" s="7">
        <v>6</v>
      </c>
      <c r="G203" s="7" t="s">
        <v>1829</v>
      </c>
      <c r="H203" s="8" t="s">
        <v>1672</v>
      </c>
      <c r="I203" s="7" t="s">
        <v>1949</v>
      </c>
      <c r="J203" s="15" t="s">
        <v>1930</v>
      </c>
      <c r="K203" s="16"/>
      <c r="L203" s="16"/>
      <c r="M203" s="7"/>
      <c r="N203" s="7"/>
      <c r="O203" s="8" t="s">
        <v>1946</v>
      </c>
      <c r="P203" s="8" t="s">
        <v>1540</v>
      </c>
      <c r="Q203" s="8"/>
      <c r="R203" s="373" t="s">
        <v>1739</v>
      </c>
      <c r="S203" s="80"/>
      <c r="T203" s="209" t="s">
        <v>1468</v>
      </c>
      <c r="U203" s="331"/>
      <c r="V203" s="159"/>
      <c r="W203" s="159"/>
      <c r="X203" s="159"/>
      <c r="Y203" s="159"/>
      <c r="Z203" s="159"/>
      <c r="AA203" s="159"/>
      <c r="AB203" s="159"/>
      <c r="AC203" s="159"/>
      <c r="AD203" s="159"/>
      <c r="AE203" s="159"/>
      <c r="AF203" s="159"/>
      <c r="AG203" s="159"/>
      <c r="AH203" s="159"/>
      <c r="AI203" s="159"/>
      <c r="AJ203" s="159"/>
      <c r="AK203" s="159"/>
      <c r="AL203" s="159"/>
      <c r="AM203" s="159"/>
      <c r="AN203" s="159"/>
      <c r="AO203" s="159"/>
      <c r="AP203" s="159"/>
      <c r="AQ203" s="159"/>
      <c r="AR203" s="159"/>
      <c r="AS203" s="176"/>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59"/>
      <c r="BS203" s="159"/>
      <c r="BT203" s="159"/>
      <c r="BU203" s="159"/>
      <c r="BV203" s="159"/>
      <c r="BW203" s="159"/>
      <c r="BX203" s="159"/>
      <c r="BY203" s="159"/>
      <c r="BZ203" s="159"/>
      <c r="CA203" s="159"/>
      <c r="CB203" s="159"/>
      <c r="CC203" s="159"/>
      <c r="CD203" s="159"/>
      <c r="CE203" s="159"/>
      <c r="CF203" s="159"/>
      <c r="CG203" s="159"/>
      <c r="CH203" s="159"/>
      <c r="CI203" s="159"/>
      <c r="CJ203" s="159"/>
      <c r="CK203" s="159"/>
      <c r="CL203" s="159"/>
      <c r="CM203" s="159"/>
      <c r="CN203" s="159"/>
      <c r="CO203" s="159"/>
      <c r="CP203" s="174"/>
      <c r="CQ203" s="174"/>
      <c r="CR203" s="174"/>
      <c r="CS203" s="174"/>
      <c r="CT203" s="174"/>
      <c r="CU203" s="174"/>
      <c r="CV203" s="174"/>
      <c r="CW203" s="174"/>
      <c r="CX203" s="174"/>
      <c r="CY203" s="174"/>
      <c r="CZ203" s="174"/>
      <c r="DA203" s="174"/>
      <c r="DB203" s="174"/>
      <c r="DC203" s="174"/>
      <c r="DD203" s="174"/>
      <c r="DE203" s="174"/>
      <c r="DF203" s="174"/>
      <c r="DG203" s="174"/>
      <c r="DH203" s="174"/>
      <c r="DI203" s="174"/>
      <c r="DJ203" s="174"/>
      <c r="DK203" s="174"/>
      <c r="DL203" s="174"/>
      <c r="DM203" s="174"/>
    </row>
    <row r="204" spans="2:117">
      <c r="B204" s="14"/>
      <c r="C204" s="7" t="s">
        <v>1928</v>
      </c>
      <c r="D204" s="7">
        <f t="shared" si="11"/>
        <v>59</v>
      </c>
      <c r="E204" s="7">
        <f t="shared" si="14"/>
        <v>56</v>
      </c>
      <c r="F204" s="7">
        <v>4</v>
      </c>
      <c r="G204" s="7" t="s">
        <v>1829</v>
      </c>
      <c r="H204" s="8" t="s">
        <v>1672</v>
      </c>
      <c r="I204" s="7" t="s">
        <v>1950</v>
      </c>
      <c r="J204" s="15" t="s">
        <v>1930</v>
      </c>
      <c r="K204" s="16"/>
      <c r="L204" s="16"/>
      <c r="M204" s="7"/>
      <c r="N204" s="7"/>
      <c r="O204" s="8" t="s">
        <v>1787</v>
      </c>
      <c r="P204" s="8" t="s">
        <v>1540</v>
      </c>
      <c r="Q204" s="8"/>
      <c r="R204" s="373" t="s">
        <v>1739</v>
      </c>
      <c r="S204" s="80"/>
      <c r="T204" s="209" t="s">
        <v>1468</v>
      </c>
      <c r="U204" s="331"/>
      <c r="V204" s="159"/>
      <c r="W204" s="159"/>
      <c r="X204" s="159"/>
      <c r="Y204" s="159"/>
      <c r="Z204" s="159"/>
      <c r="AA204" s="159"/>
      <c r="AB204" s="159"/>
      <c r="AC204" s="159"/>
      <c r="AD204" s="159"/>
      <c r="AE204" s="159"/>
      <c r="AF204" s="159"/>
      <c r="AG204" s="159"/>
      <c r="AH204" s="159"/>
      <c r="AI204" s="159"/>
      <c r="AJ204" s="159"/>
      <c r="AK204" s="159"/>
      <c r="AL204" s="159"/>
      <c r="AM204" s="159"/>
      <c r="AN204" s="159"/>
      <c r="AO204" s="159"/>
      <c r="AP204" s="159"/>
      <c r="AQ204" s="159"/>
      <c r="AR204" s="159"/>
      <c r="AS204" s="176"/>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59"/>
      <c r="BS204" s="159"/>
      <c r="BT204" s="159"/>
      <c r="BU204" s="159"/>
      <c r="BV204" s="159"/>
      <c r="BW204" s="159"/>
      <c r="BX204" s="159"/>
      <c r="BY204" s="159"/>
      <c r="BZ204" s="159"/>
      <c r="CA204" s="159"/>
      <c r="CB204" s="159"/>
      <c r="CC204" s="159"/>
      <c r="CD204" s="159"/>
      <c r="CE204" s="159"/>
      <c r="CF204" s="159"/>
      <c r="CG204" s="159"/>
      <c r="CH204" s="159"/>
      <c r="CI204" s="159"/>
      <c r="CJ204" s="159"/>
      <c r="CK204" s="159"/>
      <c r="CL204" s="159"/>
      <c r="CM204" s="159"/>
      <c r="CN204" s="159"/>
      <c r="CO204" s="159"/>
      <c r="CP204" s="174"/>
      <c r="CQ204" s="174"/>
      <c r="CR204" s="174"/>
      <c r="CS204" s="174"/>
      <c r="CT204" s="174"/>
      <c r="CU204" s="174"/>
      <c r="CV204" s="174"/>
      <c r="CW204" s="174"/>
      <c r="CX204" s="174"/>
      <c r="CY204" s="174"/>
      <c r="CZ204" s="174"/>
      <c r="DA204" s="174"/>
      <c r="DB204" s="174"/>
      <c r="DC204" s="174"/>
      <c r="DD204" s="174"/>
      <c r="DE204" s="174"/>
      <c r="DF204" s="174"/>
      <c r="DG204" s="174"/>
      <c r="DH204" s="174"/>
      <c r="DI204" s="174"/>
      <c r="DJ204" s="174"/>
      <c r="DK204" s="174"/>
      <c r="DL204" s="174"/>
      <c r="DM204" s="174"/>
    </row>
    <row r="205" spans="2:117">
      <c r="B205" s="14"/>
      <c r="C205" s="109" t="s">
        <v>1928</v>
      </c>
      <c r="D205" s="109">
        <f t="shared" si="11"/>
        <v>62</v>
      </c>
      <c r="E205" s="109">
        <f t="shared" si="14"/>
        <v>60</v>
      </c>
      <c r="F205" s="109">
        <v>3</v>
      </c>
      <c r="G205" s="109" t="s">
        <v>1829</v>
      </c>
      <c r="H205" s="110" t="s">
        <v>1672</v>
      </c>
      <c r="I205" s="109" t="s">
        <v>1951</v>
      </c>
      <c r="J205" s="111" t="s">
        <v>1930</v>
      </c>
      <c r="K205" s="112"/>
      <c r="L205" s="112"/>
      <c r="M205" s="109"/>
      <c r="N205" s="109"/>
      <c r="O205" s="110" t="s">
        <v>1808</v>
      </c>
      <c r="P205" s="110" t="s">
        <v>1540</v>
      </c>
      <c r="Q205" s="110"/>
      <c r="R205" s="373" t="s">
        <v>1739</v>
      </c>
      <c r="S205" s="113"/>
      <c r="T205" s="209" t="s">
        <v>1468</v>
      </c>
      <c r="U205" s="331"/>
      <c r="V205" s="159"/>
      <c r="W205" s="159"/>
      <c r="X205" s="159"/>
      <c r="Y205" s="159"/>
      <c r="Z205" s="159"/>
      <c r="AA205" s="159"/>
      <c r="AB205" s="159"/>
      <c r="AC205" s="159"/>
      <c r="AD205" s="159"/>
      <c r="AE205" s="159"/>
      <c r="AF205" s="159"/>
      <c r="AG205" s="159"/>
      <c r="AH205" s="159"/>
      <c r="AI205" s="159"/>
      <c r="AJ205" s="159"/>
      <c r="AK205" s="159"/>
      <c r="AL205" s="159"/>
      <c r="AM205" s="159"/>
      <c r="AN205" s="159"/>
      <c r="AO205" s="159"/>
      <c r="AP205" s="159"/>
      <c r="AQ205" s="159"/>
      <c r="AR205" s="159"/>
      <c r="AS205" s="176"/>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59"/>
      <c r="BS205" s="159"/>
      <c r="BT205" s="159"/>
      <c r="BU205" s="159"/>
      <c r="BV205" s="159"/>
      <c r="BW205" s="159"/>
      <c r="BX205" s="159"/>
      <c r="BY205" s="159"/>
      <c r="BZ205" s="159"/>
      <c r="CA205" s="159"/>
      <c r="CB205" s="159"/>
      <c r="CC205" s="159"/>
      <c r="CD205" s="159"/>
      <c r="CE205" s="159"/>
      <c r="CF205" s="159"/>
      <c r="CG205" s="159"/>
      <c r="CH205" s="159"/>
      <c r="CI205" s="159"/>
      <c r="CJ205" s="159"/>
      <c r="CK205" s="159"/>
      <c r="CL205" s="159"/>
      <c r="CM205" s="159"/>
      <c r="CN205" s="159"/>
      <c r="CO205" s="159"/>
      <c r="CP205" s="174"/>
      <c r="CQ205" s="174"/>
      <c r="CR205" s="174"/>
      <c r="CS205" s="174"/>
      <c r="CT205" s="174"/>
      <c r="CU205" s="174"/>
      <c r="CV205" s="174"/>
      <c r="CW205" s="174"/>
      <c r="CX205" s="174"/>
      <c r="CY205" s="174"/>
      <c r="CZ205" s="174"/>
      <c r="DA205" s="174"/>
      <c r="DB205" s="174"/>
      <c r="DC205" s="174"/>
      <c r="DD205" s="174"/>
      <c r="DE205" s="174"/>
      <c r="DF205" s="174"/>
      <c r="DG205" s="174"/>
      <c r="DH205" s="174"/>
      <c r="DI205" s="174"/>
      <c r="DJ205" s="174"/>
      <c r="DK205" s="174"/>
      <c r="DL205" s="174"/>
      <c r="DM205" s="174"/>
    </row>
    <row r="206" spans="2:117" s="13" customFormat="1">
      <c r="B206" s="23"/>
      <c r="C206" s="109" t="s">
        <v>1928</v>
      </c>
      <c r="D206" s="109">
        <f t="shared" si="11"/>
        <v>66</v>
      </c>
      <c r="E206" s="109">
        <f t="shared" si="14"/>
        <v>63</v>
      </c>
      <c r="F206" s="109">
        <v>4</v>
      </c>
      <c r="G206" s="109"/>
      <c r="H206" s="110" t="s">
        <v>1672</v>
      </c>
      <c r="I206" s="109"/>
      <c r="J206" s="111" t="s">
        <v>1930</v>
      </c>
      <c r="K206" s="112"/>
      <c r="L206" s="112"/>
      <c r="M206" s="109"/>
      <c r="N206" s="109"/>
      <c r="O206" s="110"/>
      <c r="P206" s="110"/>
      <c r="Q206" s="110"/>
      <c r="R206" s="380"/>
      <c r="S206" s="113"/>
      <c r="T206" s="209" t="s">
        <v>1468</v>
      </c>
      <c r="U206" s="331"/>
      <c r="V206" s="170"/>
      <c r="W206" s="170"/>
      <c r="X206" s="170"/>
      <c r="Y206" s="170"/>
      <c r="Z206" s="170"/>
      <c r="AA206" s="170"/>
      <c r="AB206" s="170"/>
      <c r="AC206" s="170"/>
      <c r="AD206" s="170"/>
      <c r="AE206" s="170"/>
      <c r="AF206" s="170"/>
      <c r="AG206" s="170"/>
      <c r="AH206" s="170"/>
      <c r="AI206" s="170"/>
      <c r="AJ206" s="170"/>
      <c r="AK206" s="170"/>
      <c r="AL206" s="170"/>
      <c r="AM206" s="170"/>
      <c r="AN206" s="170"/>
      <c r="AO206" s="170"/>
      <c r="AP206" s="170"/>
      <c r="AQ206" s="170"/>
      <c r="AR206" s="170"/>
      <c r="AS206" s="177"/>
      <c r="AT206" s="175"/>
      <c r="AU206" s="175"/>
      <c r="AV206" s="175"/>
      <c r="AW206" s="175"/>
      <c r="AX206" s="175"/>
      <c r="AY206" s="175"/>
      <c r="AZ206" s="175"/>
      <c r="BA206" s="175"/>
      <c r="BB206" s="175"/>
      <c r="BC206" s="175"/>
      <c r="BD206" s="175"/>
      <c r="BE206" s="175"/>
      <c r="BF206" s="175"/>
      <c r="BG206" s="175"/>
      <c r="BH206" s="175"/>
      <c r="BI206" s="175"/>
      <c r="BJ206" s="175"/>
      <c r="BK206" s="175"/>
      <c r="BL206" s="175"/>
      <c r="BM206" s="175"/>
      <c r="BN206" s="175"/>
      <c r="BO206" s="175"/>
      <c r="BP206" s="175"/>
      <c r="BQ206" s="175"/>
      <c r="BR206" s="170"/>
      <c r="BS206" s="170"/>
      <c r="BT206" s="170"/>
      <c r="BU206" s="170"/>
      <c r="BV206" s="170"/>
      <c r="BW206" s="170"/>
      <c r="BX206" s="170"/>
      <c r="BY206" s="170"/>
      <c r="BZ206" s="170"/>
      <c r="CA206" s="170"/>
      <c r="CB206" s="170"/>
      <c r="CC206" s="170"/>
      <c r="CD206" s="170"/>
      <c r="CE206" s="170"/>
      <c r="CF206" s="170"/>
      <c r="CG206" s="170"/>
      <c r="CH206" s="170"/>
      <c r="CI206" s="170"/>
      <c r="CJ206" s="170"/>
      <c r="CK206" s="170"/>
      <c r="CL206" s="170"/>
      <c r="CM206" s="170"/>
      <c r="CN206" s="170"/>
      <c r="CO206" s="170"/>
      <c r="CP206" s="175"/>
      <c r="CQ206" s="175"/>
      <c r="CR206" s="175"/>
      <c r="CS206" s="175"/>
      <c r="CT206" s="175"/>
      <c r="CU206" s="175"/>
      <c r="CV206" s="175"/>
      <c r="CW206" s="175"/>
      <c r="CX206" s="175"/>
      <c r="CY206" s="175"/>
      <c r="CZ206" s="175"/>
      <c r="DA206" s="175"/>
      <c r="DB206" s="175"/>
      <c r="DC206" s="175"/>
      <c r="DD206" s="175"/>
      <c r="DE206" s="175"/>
      <c r="DF206" s="175"/>
      <c r="DG206" s="175"/>
      <c r="DH206" s="175"/>
      <c r="DI206" s="175"/>
      <c r="DJ206" s="175"/>
      <c r="DK206" s="175"/>
      <c r="DL206" s="175"/>
      <c r="DM206" s="175"/>
    </row>
    <row r="207" spans="2:117" s="13" customFormat="1">
      <c r="B207" s="23"/>
      <c r="C207" s="109" t="s">
        <v>1928</v>
      </c>
      <c r="D207" s="109">
        <f t="shared" si="11"/>
        <v>67</v>
      </c>
      <c r="E207" s="109">
        <f t="shared" si="14"/>
        <v>67</v>
      </c>
      <c r="F207" s="109">
        <v>1</v>
      </c>
      <c r="G207" s="109"/>
      <c r="H207" s="114" t="s">
        <v>1672</v>
      </c>
      <c r="I207" s="109"/>
      <c r="J207" s="111" t="s">
        <v>1930</v>
      </c>
      <c r="K207" s="112"/>
      <c r="L207" s="112"/>
      <c r="M207" s="109"/>
      <c r="N207" s="109"/>
      <c r="O207" s="110"/>
      <c r="P207" s="110"/>
      <c r="Q207" s="110"/>
      <c r="R207" s="380"/>
      <c r="S207" s="113"/>
      <c r="T207" s="209" t="s">
        <v>1468</v>
      </c>
      <c r="U207" s="331"/>
      <c r="V207" s="170"/>
      <c r="W207" s="170"/>
      <c r="X207" s="170"/>
      <c r="Y207" s="170"/>
      <c r="Z207" s="170"/>
      <c r="AA207" s="170"/>
      <c r="AB207" s="170"/>
      <c r="AC207" s="170"/>
      <c r="AD207" s="170"/>
      <c r="AE207" s="170"/>
      <c r="AF207" s="170"/>
      <c r="AG207" s="170"/>
      <c r="AH207" s="170"/>
      <c r="AI207" s="170"/>
      <c r="AJ207" s="170"/>
      <c r="AK207" s="170"/>
      <c r="AL207" s="170"/>
      <c r="AM207" s="170"/>
      <c r="AN207" s="170"/>
      <c r="AO207" s="170"/>
      <c r="AP207" s="170"/>
      <c r="AQ207" s="170"/>
      <c r="AR207" s="170"/>
      <c r="AS207" s="177"/>
      <c r="AT207" s="175"/>
      <c r="AU207" s="175"/>
      <c r="AV207" s="175"/>
      <c r="AW207" s="175"/>
      <c r="AX207" s="175"/>
      <c r="AY207" s="175"/>
      <c r="AZ207" s="175"/>
      <c r="BA207" s="175"/>
      <c r="BB207" s="175"/>
      <c r="BC207" s="175"/>
      <c r="BD207" s="175"/>
      <c r="BE207" s="175"/>
      <c r="BF207" s="175"/>
      <c r="BG207" s="175"/>
      <c r="BH207" s="175"/>
      <c r="BI207" s="175"/>
      <c r="BJ207" s="175"/>
      <c r="BK207" s="175"/>
      <c r="BL207" s="175"/>
      <c r="BM207" s="175"/>
      <c r="BN207" s="175"/>
      <c r="BO207" s="175"/>
      <c r="BP207" s="175"/>
      <c r="BQ207" s="175"/>
      <c r="BR207" s="170"/>
      <c r="BS207" s="170"/>
      <c r="BT207" s="170"/>
      <c r="BU207" s="170"/>
      <c r="BV207" s="170"/>
      <c r="BW207" s="170"/>
      <c r="BX207" s="170"/>
      <c r="BY207" s="170"/>
      <c r="BZ207" s="170"/>
      <c r="CA207" s="170"/>
      <c r="CB207" s="170"/>
      <c r="CC207" s="170"/>
      <c r="CD207" s="170"/>
      <c r="CE207" s="170"/>
      <c r="CF207" s="170"/>
      <c r="CG207" s="170"/>
      <c r="CH207" s="170"/>
      <c r="CI207" s="170"/>
      <c r="CJ207" s="170"/>
      <c r="CK207" s="170"/>
      <c r="CL207" s="170"/>
      <c r="CM207" s="170"/>
      <c r="CN207" s="170"/>
      <c r="CO207" s="170"/>
      <c r="CP207" s="175"/>
      <c r="CQ207" s="175"/>
      <c r="CR207" s="175"/>
      <c r="CS207" s="175"/>
      <c r="CT207" s="175"/>
      <c r="CU207" s="175"/>
      <c r="CV207" s="175"/>
      <c r="CW207" s="175"/>
      <c r="CX207" s="175"/>
      <c r="CY207" s="175"/>
      <c r="CZ207" s="175"/>
      <c r="DA207" s="175"/>
      <c r="DB207" s="175"/>
      <c r="DC207" s="175"/>
      <c r="DD207" s="175"/>
      <c r="DE207" s="175"/>
      <c r="DF207" s="175"/>
      <c r="DG207" s="175"/>
      <c r="DH207" s="175"/>
      <c r="DI207" s="175"/>
      <c r="DJ207" s="175"/>
      <c r="DK207" s="175"/>
      <c r="DL207" s="175"/>
      <c r="DM207" s="175"/>
    </row>
    <row r="208" spans="2:117" s="13" customFormat="1">
      <c r="B208" s="23"/>
      <c r="C208" s="109" t="s">
        <v>1928</v>
      </c>
      <c r="D208" s="109">
        <f t="shared" si="11"/>
        <v>69</v>
      </c>
      <c r="E208" s="109">
        <f t="shared" si="14"/>
        <v>68</v>
      </c>
      <c r="F208" s="109">
        <v>2</v>
      </c>
      <c r="G208" s="109"/>
      <c r="H208" s="114" t="s">
        <v>1672</v>
      </c>
      <c r="I208" s="109"/>
      <c r="J208" s="111" t="s">
        <v>1930</v>
      </c>
      <c r="K208" s="112"/>
      <c r="L208" s="112"/>
      <c r="M208" s="109"/>
      <c r="N208" s="109"/>
      <c r="O208" s="110"/>
      <c r="P208" s="110"/>
      <c r="Q208" s="110"/>
      <c r="R208" s="380"/>
      <c r="S208" s="113"/>
      <c r="T208" s="209" t="s">
        <v>1468</v>
      </c>
      <c r="U208" s="331"/>
      <c r="V208" s="170"/>
      <c r="W208" s="170"/>
      <c r="X208" s="170"/>
      <c r="Y208" s="170"/>
      <c r="Z208" s="170"/>
      <c r="AA208" s="170"/>
      <c r="AB208" s="170"/>
      <c r="AC208" s="170"/>
      <c r="AD208" s="170"/>
      <c r="AE208" s="170"/>
      <c r="AF208" s="170"/>
      <c r="AG208" s="170"/>
      <c r="AH208" s="170"/>
      <c r="AI208" s="170"/>
      <c r="AJ208" s="170"/>
      <c r="AK208" s="170"/>
      <c r="AL208" s="170"/>
      <c r="AM208" s="170"/>
      <c r="AN208" s="170"/>
      <c r="AO208" s="170"/>
      <c r="AP208" s="170"/>
      <c r="AQ208" s="170"/>
      <c r="AR208" s="170"/>
      <c r="AS208" s="177"/>
      <c r="AT208" s="175"/>
      <c r="AU208" s="175"/>
      <c r="AV208" s="175"/>
      <c r="AW208" s="175"/>
      <c r="AX208" s="175"/>
      <c r="AY208" s="175"/>
      <c r="AZ208" s="175"/>
      <c r="BA208" s="175"/>
      <c r="BB208" s="175"/>
      <c r="BC208" s="175"/>
      <c r="BD208" s="175"/>
      <c r="BE208" s="175"/>
      <c r="BF208" s="175"/>
      <c r="BG208" s="175"/>
      <c r="BH208" s="175"/>
      <c r="BI208" s="175"/>
      <c r="BJ208" s="175"/>
      <c r="BK208" s="175"/>
      <c r="BL208" s="175"/>
      <c r="BM208" s="175"/>
      <c r="BN208" s="175"/>
      <c r="BO208" s="175"/>
      <c r="BP208" s="175"/>
      <c r="BQ208" s="175"/>
      <c r="BR208" s="170"/>
      <c r="BS208" s="170"/>
      <c r="BT208" s="170"/>
      <c r="BU208" s="170"/>
      <c r="BV208" s="170"/>
      <c r="BW208" s="170"/>
      <c r="BX208" s="170"/>
      <c r="BY208" s="170"/>
      <c r="BZ208" s="170"/>
      <c r="CA208" s="170"/>
      <c r="CB208" s="170"/>
      <c r="CC208" s="170"/>
      <c r="CD208" s="170"/>
      <c r="CE208" s="170"/>
      <c r="CF208" s="170"/>
      <c r="CG208" s="170"/>
      <c r="CH208" s="170"/>
      <c r="CI208" s="170"/>
      <c r="CJ208" s="170"/>
      <c r="CK208" s="170"/>
      <c r="CL208" s="170"/>
      <c r="CM208" s="170"/>
      <c r="CN208" s="170"/>
      <c r="CO208" s="170"/>
      <c r="CP208" s="175"/>
      <c r="CQ208" s="175"/>
      <c r="CR208" s="175"/>
      <c r="CS208" s="175"/>
      <c r="CT208" s="175"/>
      <c r="CU208" s="175"/>
      <c r="CV208" s="175"/>
      <c r="CW208" s="175"/>
      <c r="CX208" s="175"/>
      <c r="CY208" s="175"/>
      <c r="CZ208" s="175"/>
      <c r="DA208" s="175"/>
      <c r="DB208" s="175"/>
      <c r="DC208" s="175"/>
      <c r="DD208" s="175"/>
      <c r="DE208" s="175"/>
      <c r="DF208" s="175"/>
      <c r="DG208" s="175"/>
      <c r="DH208" s="175"/>
      <c r="DI208" s="175"/>
      <c r="DJ208" s="175"/>
      <c r="DK208" s="175"/>
      <c r="DL208" s="175"/>
      <c r="DM208" s="175"/>
    </row>
    <row r="209" spans="2:117" s="13" customFormat="1">
      <c r="B209" s="23"/>
      <c r="C209" s="109" t="s">
        <v>1928</v>
      </c>
      <c r="D209" s="109">
        <f t="shared" si="11"/>
        <v>72</v>
      </c>
      <c r="E209" s="109">
        <f t="shared" si="14"/>
        <v>70</v>
      </c>
      <c r="F209" s="109">
        <v>3</v>
      </c>
      <c r="G209" s="109"/>
      <c r="H209" s="114" t="s">
        <v>1672</v>
      </c>
      <c r="I209" s="109"/>
      <c r="J209" s="111" t="s">
        <v>1930</v>
      </c>
      <c r="K209" s="112"/>
      <c r="L209" s="112"/>
      <c r="M209" s="109"/>
      <c r="N209" s="109"/>
      <c r="O209" s="110"/>
      <c r="P209" s="110"/>
      <c r="Q209" s="110"/>
      <c r="R209" s="380"/>
      <c r="S209" s="113"/>
      <c r="T209" s="209" t="s">
        <v>1468</v>
      </c>
      <c r="U209" s="331"/>
      <c r="V209" s="170"/>
      <c r="W209" s="170"/>
      <c r="X209" s="170"/>
      <c r="Y209" s="170"/>
      <c r="Z209" s="170"/>
      <c r="AA209" s="170"/>
      <c r="AB209" s="170"/>
      <c r="AC209" s="170"/>
      <c r="AD209" s="170"/>
      <c r="AE209" s="170"/>
      <c r="AF209" s="170"/>
      <c r="AG209" s="170"/>
      <c r="AH209" s="170"/>
      <c r="AI209" s="170"/>
      <c r="AJ209" s="170"/>
      <c r="AK209" s="170"/>
      <c r="AL209" s="170"/>
      <c r="AM209" s="170"/>
      <c r="AN209" s="170"/>
      <c r="AO209" s="170"/>
      <c r="AP209" s="170"/>
      <c r="AQ209" s="170"/>
      <c r="AR209" s="170"/>
      <c r="AS209" s="177"/>
      <c r="AT209" s="175"/>
      <c r="AU209" s="175"/>
      <c r="AV209" s="175"/>
      <c r="AW209" s="175"/>
      <c r="AX209" s="175"/>
      <c r="AY209" s="175"/>
      <c r="AZ209" s="175"/>
      <c r="BA209" s="175"/>
      <c r="BB209" s="175"/>
      <c r="BC209" s="175"/>
      <c r="BD209" s="175"/>
      <c r="BE209" s="175"/>
      <c r="BF209" s="175"/>
      <c r="BG209" s="175"/>
      <c r="BH209" s="175"/>
      <c r="BI209" s="175"/>
      <c r="BJ209" s="175"/>
      <c r="BK209" s="175"/>
      <c r="BL209" s="175"/>
      <c r="BM209" s="175"/>
      <c r="BN209" s="175"/>
      <c r="BO209" s="175"/>
      <c r="BP209" s="175"/>
      <c r="BQ209" s="175"/>
      <c r="BR209" s="170"/>
      <c r="BS209" s="170"/>
      <c r="BT209" s="170"/>
      <c r="BU209" s="170"/>
      <c r="BV209" s="170"/>
      <c r="BW209" s="170"/>
      <c r="BX209" s="170"/>
      <c r="BY209" s="170"/>
      <c r="BZ209" s="170"/>
      <c r="CA209" s="170"/>
      <c r="CB209" s="170"/>
      <c r="CC209" s="170"/>
      <c r="CD209" s="170"/>
      <c r="CE209" s="170"/>
      <c r="CF209" s="170"/>
      <c r="CG209" s="170"/>
      <c r="CH209" s="170"/>
      <c r="CI209" s="170"/>
      <c r="CJ209" s="170"/>
      <c r="CK209" s="170"/>
      <c r="CL209" s="170"/>
      <c r="CM209" s="170"/>
      <c r="CN209" s="170"/>
      <c r="CO209" s="170"/>
      <c r="CP209" s="175"/>
      <c r="CQ209" s="175"/>
      <c r="CR209" s="175"/>
      <c r="CS209" s="175"/>
      <c r="CT209" s="175"/>
      <c r="CU209" s="175"/>
      <c r="CV209" s="175"/>
      <c r="CW209" s="175"/>
      <c r="CX209" s="175"/>
      <c r="CY209" s="175"/>
      <c r="CZ209" s="175"/>
      <c r="DA209" s="175"/>
      <c r="DB209" s="175"/>
      <c r="DC209" s="175"/>
      <c r="DD209" s="175"/>
      <c r="DE209" s="175"/>
      <c r="DF209" s="175"/>
      <c r="DG209" s="175"/>
      <c r="DH209" s="175"/>
      <c r="DI209" s="175"/>
      <c r="DJ209" s="175"/>
      <c r="DK209" s="175"/>
      <c r="DL209" s="175"/>
      <c r="DM209" s="175"/>
    </row>
    <row r="210" spans="2:117" s="13" customFormat="1">
      <c r="B210" s="23"/>
      <c r="C210" s="109" t="s">
        <v>1928</v>
      </c>
      <c r="D210" s="109">
        <f t="shared" si="11"/>
        <v>74</v>
      </c>
      <c r="E210" s="109">
        <f t="shared" si="14"/>
        <v>73</v>
      </c>
      <c r="F210" s="109">
        <v>2</v>
      </c>
      <c r="G210" s="109"/>
      <c r="H210" s="114" t="s">
        <v>1672</v>
      </c>
      <c r="I210" s="109"/>
      <c r="J210" s="111" t="s">
        <v>1930</v>
      </c>
      <c r="K210" s="112"/>
      <c r="L210" s="112"/>
      <c r="M210" s="109"/>
      <c r="N210" s="109"/>
      <c r="O210" s="110"/>
      <c r="P210" s="110"/>
      <c r="Q210" s="110"/>
      <c r="R210" s="380"/>
      <c r="S210" s="113"/>
      <c r="T210" s="209" t="s">
        <v>1468</v>
      </c>
      <c r="U210" s="331"/>
      <c r="V210" s="170"/>
      <c r="W210" s="170"/>
      <c r="X210" s="170"/>
      <c r="Y210" s="170"/>
      <c r="Z210" s="170"/>
      <c r="AA210" s="170"/>
      <c r="AB210" s="170"/>
      <c r="AC210" s="170"/>
      <c r="AD210" s="170"/>
      <c r="AE210" s="170"/>
      <c r="AF210" s="170"/>
      <c r="AG210" s="170"/>
      <c r="AH210" s="170"/>
      <c r="AI210" s="170"/>
      <c r="AJ210" s="170"/>
      <c r="AK210" s="170"/>
      <c r="AL210" s="170"/>
      <c r="AM210" s="170"/>
      <c r="AN210" s="170"/>
      <c r="AO210" s="170"/>
      <c r="AP210" s="170"/>
      <c r="AQ210" s="170"/>
      <c r="AR210" s="170"/>
      <c r="AS210" s="177"/>
      <c r="AT210" s="175"/>
      <c r="AU210" s="175"/>
      <c r="AV210" s="175"/>
      <c r="AW210" s="175"/>
      <c r="AX210" s="175"/>
      <c r="AY210" s="175"/>
      <c r="AZ210" s="175"/>
      <c r="BA210" s="175"/>
      <c r="BB210" s="175"/>
      <c r="BC210" s="175"/>
      <c r="BD210" s="175"/>
      <c r="BE210" s="175"/>
      <c r="BF210" s="175"/>
      <c r="BG210" s="175"/>
      <c r="BH210" s="175"/>
      <c r="BI210" s="175"/>
      <c r="BJ210" s="175"/>
      <c r="BK210" s="175"/>
      <c r="BL210" s="175"/>
      <c r="BM210" s="175"/>
      <c r="BN210" s="175"/>
      <c r="BO210" s="175"/>
      <c r="BP210" s="175"/>
      <c r="BQ210" s="175"/>
      <c r="BR210" s="170"/>
      <c r="BS210" s="170"/>
      <c r="BT210" s="170"/>
      <c r="BU210" s="170"/>
      <c r="BV210" s="170"/>
      <c r="BW210" s="170"/>
      <c r="BX210" s="170"/>
      <c r="BY210" s="170"/>
      <c r="BZ210" s="170"/>
      <c r="CA210" s="170"/>
      <c r="CB210" s="170"/>
      <c r="CC210" s="170"/>
      <c r="CD210" s="170"/>
      <c r="CE210" s="170"/>
      <c r="CF210" s="170"/>
      <c r="CG210" s="170"/>
      <c r="CH210" s="170"/>
      <c r="CI210" s="170"/>
      <c r="CJ210" s="170"/>
      <c r="CK210" s="170"/>
      <c r="CL210" s="170"/>
      <c r="CM210" s="170"/>
      <c r="CN210" s="170"/>
      <c r="CO210" s="170"/>
      <c r="CP210" s="175"/>
      <c r="CQ210" s="175"/>
      <c r="CR210" s="175"/>
      <c r="CS210" s="175"/>
      <c r="CT210" s="175"/>
      <c r="CU210" s="175"/>
      <c r="CV210" s="175"/>
      <c r="CW210" s="175"/>
      <c r="CX210" s="175"/>
      <c r="CY210" s="175"/>
      <c r="CZ210" s="175"/>
      <c r="DA210" s="175"/>
      <c r="DB210" s="175"/>
      <c r="DC210" s="175"/>
      <c r="DD210" s="175"/>
      <c r="DE210" s="175"/>
      <c r="DF210" s="175"/>
      <c r="DG210" s="175"/>
      <c r="DH210" s="175"/>
      <c r="DI210" s="175"/>
      <c r="DJ210" s="175"/>
      <c r="DK210" s="175"/>
      <c r="DL210" s="175"/>
      <c r="DM210" s="175"/>
    </row>
    <row r="211" spans="2:117" s="13" customFormat="1">
      <c r="B211" s="23"/>
      <c r="C211" s="109" t="s">
        <v>1928</v>
      </c>
      <c r="D211" s="109">
        <f t="shared" ref="D211:D216" si="15">E211+F211-1</f>
        <v>76</v>
      </c>
      <c r="E211" s="109">
        <f t="shared" si="14"/>
        <v>75</v>
      </c>
      <c r="F211" s="109">
        <v>2</v>
      </c>
      <c r="G211" s="109"/>
      <c r="H211" s="114" t="s">
        <v>1672</v>
      </c>
      <c r="I211" s="109"/>
      <c r="J211" s="111" t="s">
        <v>1930</v>
      </c>
      <c r="K211" s="112"/>
      <c r="L211" s="112"/>
      <c r="M211" s="109"/>
      <c r="N211" s="109"/>
      <c r="O211" s="110"/>
      <c r="P211" s="110"/>
      <c r="Q211" s="110"/>
      <c r="R211" s="380"/>
      <c r="S211" s="113"/>
      <c r="T211" s="209" t="s">
        <v>1468</v>
      </c>
      <c r="U211" s="331"/>
      <c r="V211" s="170"/>
      <c r="W211" s="170"/>
      <c r="X211" s="170"/>
      <c r="Y211" s="170"/>
      <c r="Z211" s="170"/>
      <c r="AA211" s="170"/>
      <c r="AB211" s="170"/>
      <c r="AC211" s="170"/>
      <c r="AD211" s="170"/>
      <c r="AE211" s="170"/>
      <c r="AF211" s="170"/>
      <c r="AG211" s="170"/>
      <c r="AH211" s="170"/>
      <c r="AI211" s="170"/>
      <c r="AJ211" s="170"/>
      <c r="AK211" s="170"/>
      <c r="AL211" s="170"/>
      <c r="AM211" s="170"/>
      <c r="AN211" s="170"/>
      <c r="AO211" s="170"/>
      <c r="AP211" s="170"/>
      <c r="AQ211" s="170"/>
      <c r="AR211" s="170"/>
      <c r="AS211" s="177"/>
      <c r="AT211" s="175"/>
      <c r="AU211" s="175"/>
      <c r="AV211" s="175"/>
      <c r="AW211" s="175"/>
      <c r="AX211" s="175"/>
      <c r="AY211" s="175"/>
      <c r="AZ211" s="175"/>
      <c r="BA211" s="175"/>
      <c r="BB211" s="175"/>
      <c r="BC211" s="175"/>
      <c r="BD211" s="175"/>
      <c r="BE211" s="175"/>
      <c r="BF211" s="175"/>
      <c r="BG211" s="175"/>
      <c r="BH211" s="175"/>
      <c r="BI211" s="175"/>
      <c r="BJ211" s="175"/>
      <c r="BK211" s="175"/>
      <c r="BL211" s="175"/>
      <c r="BM211" s="175"/>
      <c r="BN211" s="175"/>
      <c r="BO211" s="175"/>
      <c r="BP211" s="175"/>
      <c r="BQ211" s="175"/>
      <c r="BR211" s="170"/>
      <c r="BS211" s="170"/>
      <c r="BT211" s="170"/>
      <c r="BU211" s="170"/>
      <c r="BV211" s="170"/>
      <c r="BW211" s="170"/>
      <c r="BX211" s="170"/>
      <c r="BY211" s="170"/>
      <c r="BZ211" s="170"/>
      <c r="CA211" s="170"/>
      <c r="CB211" s="170"/>
      <c r="CC211" s="170"/>
      <c r="CD211" s="170"/>
      <c r="CE211" s="170"/>
      <c r="CF211" s="170"/>
      <c r="CG211" s="170"/>
      <c r="CH211" s="170"/>
      <c r="CI211" s="170"/>
      <c r="CJ211" s="170"/>
      <c r="CK211" s="170"/>
      <c r="CL211" s="170"/>
      <c r="CM211" s="170"/>
      <c r="CN211" s="170"/>
      <c r="CO211" s="170"/>
      <c r="CP211" s="175"/>
      <c r="CQ211" s="175"/>
      <c r="CR211" s="175"/>
      <c r="CS211" s="175"/>
      <c r="CT211" s="175"/>
      <c r="CU211" s="175"/>
      <c r="CV211" s="175"/>
      <c r="CW211" s="175"/>
      <c r="CX211" s="175"/>
      <c r="CY211" s="175"/>
      <c r="CZ211" s="175"/>
      <c r="DA211" s="175"/>
      <c r="DB211" s="175"/>
      <c r="DC211" s="175"/>
      <c r="DD211" s="175"/>
      <c r="DE211" s="175"/>
      <c r="DF211" s="175"/>
      <c r="DG211" s="175"/>
      <c r="DH211" s="175"/>
      <c r="DI211" s="175"/>
      <c r="DJ211" s="175"/>
      <c r="DK211" s="175"/>
      <c r="DL211" s="175"/>
      <c r="DM211" s="175"/>
    </row>
    <row r="212" spans="2:117" s="13" customFormat="1">
      <c r="B212" s="23"/>
      <c r="C212" s="109" t="s">
        <v>1928</v>
      </c>
      <c r="D212" s="109">
        <f t="shared" si="15"/>
        <v>82</v>
      </c>
      <c r="E212" s="109">
        <f t="shared" si="14"/>
        <v>77</v>
      </c>
      <c r="F212" s="109">
        <v>6</v>
      </c>
      <c r="G212" s="109" t="s">
        <v>1952</v>
      </c>
      <c r="H212" s="114" t="s">
        <v>1672</v>
      </c>
      <c r="I212" s="109" t="s">
        <v>1953</v>
      </c>
      <c r="J212" s="111" t="s">
        <v>1930</v>
      </c>
      <c r="K212" s="112"/>
      <c r="L212" s="112"/>
      <c r="M212" s="24" t="s">
        <v>1954</v>
      </c>
      <c r="N212" s="109"/>
      <c r="O212" s="25" t="s">
        <v>1955</v>
      </c>
      <c r="P212" s="110" t="s">
        <v>1540</v>
      </c>
      <c r="Q212" s="110"/>
      <c r="R212" s="373" t="s">
        <v>1739</v>
      </c>
      <c r="S212" s="113" t="s">
        <v>1956</v>
      </c>
      <c r="T212" s="209" t="s">
        <v>1468</v>
      </c>
      <c r="U212" s="331"/>
      <c r="V212" s="170"/>
      <c r="W212" s="170"/>
      <c r="X212" s="170"/>
      <c r="Y212" s="170"/>
      <c r="Z212" s="170"/>
      <c r="AA212" s="170"/>
      <c r="AB212" s="170"/>
      <c r="AC212" s="170"/>
      <c r="AD212" s="170"/>
      <c r="AE212" s="170"/>
      <c r="AF212" s="170"/>
      <c r="AG212" s="170"/>
      <c r="AH212" s="170"/>
      <c r="AI212" s="170"/>
      <c r="AJ212" s="170"/>
      <c r="AK212" s="170"/>
      <c r="AL212" s="170"/>
      <c r="AM212" s="170"/>
      <c r="AN212" s="170"/>
      <c r="AO212" s="170"/>
      <c r="AP212" s="170"/>
      <c r="AQ212" s="170"/>
      <c r="AR212" s="170"/>
      <c r="AS212" s="177"/>
      <c r="AT212" s="175"/>
      <c r="AU212" s="175"/>
      <c r="AV212" s="175"/>
      <c r="AW212" s="175"/>
      <c r="AX212" s="175"/>
      <c r="AY212" s="175"/>
      <c r="AZ212" s="175"/>
      <c r="BA212" s="175"/>
      <c r="BB212" s="175"/>
      <c r="BC212" s="175"/>
      <c r="BD212" s="175"/>
      <c r="BE212" s="175"/>
      <c r="BF212" s="175"/>
      <c r="BG212" s="175"/>
      <c r="BH212" s="175"/>
      <c r="BI212" s="175"/>
      <c r="BJ212" s="175"/>
      <c r="BK212" s="175"/>
      <c r="BL212" s="175"/>
      <c r="BM212" s="175"/>
      <c r="BN212" s="175"/>
      <c r="BO212" s="175"/>
      <c r="BP212" s="175"/>
      <c r="BQ212" s="175"/>
      <c r="BR212" s="170"/>
      <c r="BS212" s="170"/>
      <c r="BT212" s="170"/>
      <c r="BU212" s="170"/>
      <c r="BV212" s="170"/>
      <c r="BW212" s="170"/>
      <c r="BX212" s="170"/>
      <c r="BY212" s="170"/>
      <c r="BZ212" s="170"/>
      <c r="CA212" s="170"/>
      <c r="CB212" s="170"/>
      <c r="CC212" s="170"/>
      <c r="CD212" s="170"/>
      <c r="CE212" s="170"/>
      <c r="CF212" s="170"/>
      <c r="CG212" s="170"/>
      <c r="CH212" s="170"/>
      <c r="CI212" s="170"/>
      <c r="CJ212" s="170"/>
      <c r="CK212" s="170"/>
      <c r="CL212" s="170"/>
      <c r="CM212" s="170"/>
      <c r="CN212" s="170"/>
      <c r="CO212" s="170"/>
      <c r="CP212" s="175"/>
      <c r="CQ212" s="175"/>
      <c r="CR212" s="175"/>
      <c r="CS212" s="175"/>
      <c r="CT212" s="175"/>
      <c r="CU212" s="175"/>
      <c r="CV212" s="175"/>
      <c r="CW212" s="175"/>
      <c r="CX212" s="175"/>
      <c r="CY212" s="175"/>
      <c r="CZ212" s="175"/>
      <c r="DA212" s="175"/>
      <c r="DB212" s="175"/>
      <c r="DC212" s="175"/>
      <c r="DD212" s="175"/>
      <c r="DE212" s="175"/>
      <c r="DF212" s="175"/>
      <c r="DG212" s="175"/>
      <c r="DH212" s="175"/>
      <c r="DI212" s="175"/>
      <c r="DJ212" s="175"/>
      <c r="DK212" s="175"/>
      <c r="DL212" s="175"/>
      <c r="DM212" s="175"/>
    </row>
    <row r="213" spans="2:117" s="13" customFormat="1">
      <c r="B213" s="23"/>
      <c r="C213" s="109" t="s">
        <v>1928</v>
      </c>
      <c r="D213" s="109">
        <f t="shared" si="15"/>
        <v>88</v>
      </c>
      <c r="E213" s="109">
        <f t="shared" si="14"/>
        <v>83</v>
      </c>
      <c r="F213" s="109">
        <v>6</v>
      </c>
      <c r="G213" s="109" t="s">
        <v>1952</v>
      </c>
      <c r="H213" s="114" t="s">
        <v>1672</v>
      </c>
      <c r="I213" s="109" t="s">
        <v>1957</v>
      </c>
      <c r="J213" s="111" t="s">
        <v>1930</v>
      </c>
      <c r="K213" s="112"/>
      <c r="L213" s="112"/>
      <c r="M213" s="24" t="s">
        <v>1958</v>
      </c>
      <c r="N213" s="109"/>
      <c r="O213" s="25" t="s">
        <v>1955</v>
      </c>
      <c r="P213" s="110" t="s">
        <v>1540</v>
      </c>
      <c r="Q213" s="110"/>
      <c r="R213" s="373" t="s">
        <v>1739</v>
      </c>
      <c r="S213" s="113" t="s">
        <v>1959</v>
      </c>
      <c r="T213" s="209" t="s">
        <v>1468</v>
      </c>
      <c r="U213" s="331"/>
      <c r="V213" s="170"/>
      <c r="W213" s="170"/>
      <c r="X213" s="170"/>
      <c r="Y213" s="170"/>
      <c r="Z213" s="170"/>
      <c r="AA213" s="170"/>
      <c r="AB213" s="170"/>
      <c r="AC213" s="170"/>
      <c r="AD213" s="170"/>
      <c r="AE213" s="170"/>
      <c r="AF213" s="170"/>
      <c r="AG213" s="170"/>
      <c r="AH213" s="170"/>
      <c r="AI213" s="170"/>
      <c r="AJ213" s="170"/>
      <c r="AK213" s="170"/>
      <c r="AL213" s="170"/>
      <c r="AM213" s="170"/>
      <c r="AN213" s="170"/>
      <c r="AO213" s="170"/>
      <c r="AP213" s="170"/>
      <c r="AQ213" s="170"/>
      <c r="AR213" s="170"/>
      <c r="AS213" s="177"/>
      <c r="AT213" s="175"/>
      <c r="AU213" s="175"/>
      <c r="AV213" s="175"/>
      <c r="AW213" s="175"/>
      <c r="AX213" s="175"/>
      <c r="AY213" s="175"/>
      <c r="AZ213" s="175"/>
      <c r="BA213" s="175"/>
      <c r="BB213" s="175"/>
      <c r="BC213" s="175"/>
      <c r="BD213" s="175"/>
      <c r="BE213" s="175"/>
      <c r="BF213" s="175"/>
      <c r="BG213" s="175"/>
      <c r="BH213" s="175"/>
      <c r="BI213" s="175"/>
      <c r="BJ213" s="175"/>
      <c r="BK213" s="175"/>
      <c r="BL213" s="175"/>
      <c r="BM213" s="175"/>
      <c r="BN213" s="175"/>
      <c r="BO213" s="175"/>
      <c r="BP213" s="175"/>
      <c r="BQ213" s="175"/>
      <c r="BR213" s="170"/>
      <c r="BS213" s="170"/>
      <c r="BT213" s="170"/>
      <c r="BU213" s="170"/>
      <c r="BV213" s="170"/>
      <c r="BW213" s="170"/>
      <c r="BX213" s="170"/>
      <c r="BY213" s="170"/>
      <c r="BZ213" s="170"/>
      <c r="CA213" s="170"/>
      <c r="CB213" s="170"/>
      <c r="CC213" s="170"/>
      <c r="CD213" s="170"/>
      <c r="CE213" s="170"/>
      <c r="CF213" s="170"/>
      <c r="CG213" s="170"/>
      <c r="CH213" s="170"/>
      <c r="CI213" s="170"/>
      <c r="CJ213" s="170"/>
      <c r="CK213" s="170"/>
      <c r="CL213" s="170"/>
      <c r="CM213" s="170"/>
      <c r="CN213" s="170"/>
      <c r="CO213" s="170"/>
      <c r="CP213" s="175"/>
      <c r="CQ213" s="175"/>
      <c r="CR213" s="175"/>
      <c r="CS213" s="175"/>
      <c r="CT213" s="175"/>
      <c r="CU213" s="175"/>
      <c r="CV213" s="175"/>
      <c r="CW213" s="175"/>
      <c r="CX213" s="175"/>
      <c r="CY213" s="175"/>
      <c r="CZ213" s="175"/>
      <c r="DA213" s="175"/>
      <c r="DB213" s="175"/>
      <c r="DC213" s="175"/>
      <c r="DD213" s="175"/>
      <c r="DE213" s="175"/>
      <c r="DF213" s="175"/>
      <c r="DG213" s="175"/>
      <c r="DH213" s="175"/>
      <c r="DI213" s="175"/>
      <c r="DJ213" s="175"/>
      <c r="DK213" s="175"/>
      <c r="DL213" s="175"/>
      <c r="DM213" s="175"/>
    </row>
    <row r="214" spans="2:117" s="13" customFormat="1">
      <c r="B214" s="23"/>
      <c r="C214" s="109" t="s">
        <v>1928</v>
      </c>
      <c r="D214" s="109">
        <f t="shared" si="15"/>
        <v>94</v>
      </c>
      <c r="E214" s="109">
        <f t="shared" si="14"/>
        <v>89</v>
      </c>
      <c r="F214" s="109">
        <v>6</v>
      </c>
      <c r="G214" s="109" t="s">
        <v>1952</v>
      </c>
      <c r="H214" s="114" t="s">
        <v>1672</v>
      </c>
      <c r="I214" s="109" t="s">
        <v>1960</v>
      </c>
      <c r="J214" s="111" t="s">
        <v>1930</v>
      </c>
      <c r="K214" s="112"/>
      <c r="L214" s="112"/>
      <c r="M214" s="24" t="s">
        <v>1961</v>
      </c>
      <c r="N214" s="109"/>
      <c r="O214" s="25" t="s">
        <v>1962</v>
      </c>
      <c r="P214" s="110" t="s">
        <v>1540</v>
      </c>
      <c r="Q214" s="110"/>
      <c r="R214" s="373" t="s">
        <v>1739</v>
      </c>
      <c r="S214" s="113" t="s">
        <v>1963</v>
      </c>
      <c r="T214" s="209" t="s">
        <v>1468</v>
      </c>
      <c r="U214" s="331"/>
      <c r="V214" s="170"/>
      <c r="W214" s="170"/>
      <c r="X214" s="170"/>
      <c r="Y214" s="170"/>
      <c r="Z214" s="170"/>
      <c r="AA214" s="170"/>
      <c r="AB214" s="170"/>
      <c r="AC214" s="170"/>
      <c r="AD214" s="170"/>
      <c r="AE214" s="170"/>
      <c r="AF214" s="170"/>
      <c r="AG214" s="170"/>
      <c r="AH214" s="170"/>
      <c r="AI214" s="170"/>
      <c r="AJ214" s="170"/>
      <c r="AK214" s="170"/>
      <c r="AL214" s="170"/>
      <c r="AM214" s="170"/>
      <c r="AN214" s="170"/>
      <c r="AO214" s="170"/>
      <c r="AP214" s="170"/>
      <c r="AQ214" s="170"/>
      <c r="AR214" s="170"/>
      <c r="AS214" s="177"/>
      <c r="AT214" s="175"/>
      <c r="AU214" s="175"/>
      <c r="AV214" s="175"/>
      <c r="AW214" s="175"/>
      <c r="AX214" s="175"/>
      <c r="AY214" s="175"/>
      <c r="AZ214" s="175"/>
      <c r="BA214" s="175"/>
      <c r="BB214" s="175"/>
      <c r="BC214" s="175"/>
      <c r="BD214" s="175"/>
      <c r="BE214" s="175"/>
      <c r="BF214" s="175"/>
      <c r="BG214" s="175"/>
      <c r="BH214" s="175"/>
      <c r="BI214" s="175"/>
      <c r="BJ214" s="175"/>
      <c r="BK214" s="175"/>
      <c r="BL214" s="175"/>
      <c r="BM214" s="175"/>
      <c r="BN214" s="175"/>
      <c r="BO214" s="175"/>
      <c r="BP214" s="175"/>
      <c r="BQ214" s="175"/>
      <c r="BR214" s="170"/>
      <c r="BS214" s="170"/>
      <c r="BT214" s="170"/>
      <c r="BU214" s="170"/>
      <c r="BV214" s="170"/>
      <c r="BW214" s="170"/>
      <c r="BX214" s="170"/>
      <c r="BY214" s="170"/>
      <c r="BZ214" s="170"/>
      <c r="CA214" s="170"/>
      <c r="CB214" s="170"/>
      <c r="CC214" s="170"/>
      <c r="CD214" s="170"/>
      <c r="CE214" s="170"/>
      <c r="CF214" s="170"/>
      <c r="CG214" s="170"/>
      <c r="CH214" s="170"/>
      <c r="CI214" s="170"/>
      <c r="CJ214" s="170"/>
      <c r="CK214" s="170"/>
      <c r="CL214" s="170"/>
      <c r="CM214" s="170"/>
      <c r="CN214" s="170"/>
      <c r="CO214" s="170"/>
      <c r="CP214" s="175"/>
      <c r="CQ214" s="175"/>
      <c r="CR214" s="175"/>
      <c r="CS214" s="175"/>
      <c r="CT214" s="175"/>
      <c r="CU214" s="175"/>
      <c r="CV214" s="175"/>
      <c r="CW214" s="175"/>
      <c r="CX214" s="175"/>
      <c r="CY214" s="175"/>
      <c r="CZ214" s="175"/>
      <c r="DA214" s="175"/>
      <c r="DB214" s="175"/>
      <c r="DC214" s="175"/>
      <c r="DD214" s="175"/>
      <c r="DE214" s="175"/>
      <c r="DF214" s="175"/>
      <c r="DG214" s="175"/>
      <c r="DH214" s="175"/>
      <c r="DI214" s="175"/>
      <c r="DJ214" s="175"/>
      <c r="DK214" s="175"/>
      <c r="DL214" s="175"/>
      <c r="DM214" s="175"/>
    </row>
    <row r="215" spans="2:117" s="13" customFormat="1">
      <c r="B215" s="23"/>
      <c r="C215" s="109" t="s">
        <v>1928</v>
      </c>
      <c r="D215" s="109">
        <f t="shared" si="15"/>
        <v>100</v>
      </c>
      <c r="E215" s="109">
        <f t="shared" si="14"/>
        <v>95</v>
      </c>
      <c r="F215" s="109">
        <v>6</v>
      </c>
      <c r="G215" s="109" t="s">
        <v>1952</v>
      </c>
      <c r="H215" s="114" t="s">
        <v>1672</v>
      </c>
      <c r="I215" s="109" t="s">
        <v>1964</v>
      </c>
      <c r="J215" s="111" t="s">
        <v>1930</v>
      </c>
      <c r="K215" s="112"/>
      <c r="L215" s="112"/>
      <c r="M215" s="24" t="s">
        <v>1965</v>
      </c>
      <c r="N215" s="109"/>
      <c r="O215" s="25" t="s">
        <v>1962</v>
      </c>
      <c r="P215" s="110" t="s">
        <v>1540</v>
      </c>
      <c r="Q215" s="110"/>
      <c r="R215" s="373" t="s">
        <v>1739</v>
      </c>
      <c r="S215" s="113" t="s">
        <v>1966</v>
      </c>
      <c r="T215" s="209" t="s">
        <v>1468</v>
      </c>
      <c r="U215" s="331"/>
      <c r="V215" s="170"/>
      <c r="W215" s="170"/>
      <c r="X215" s="170"/>
      <c r="Y215" s="170"/>
      <c r="Z215" s="170"/>
      <c r="AA215" s="170"/>
      <c r="AB215" s="170"/>
      <c r="AC215" s="170"/>
      <c r="AD215" s="170"/>
      <c r="AE215" s="170"/>
      <c r="AF215" s="170"/>
      <c r="AG215" s="170"/>
      <c r="AH215" s="170"/>
      <c r="AI215" s="170"/>
      <c r="AJ215" s="170"/>
      <c r="AK215" s="170"/>
      <c r="AL215" s="170"/>
      <c r="AM215" s="170"/>
      <c r="AN215" s="170"/>
      <c r="AO215" s="170"/>
      <c r="AP215" s="170"/>
      <c r="AQ215" s="170"/>
      <c r="AR215" s="170"/>
      <c r="AS215" s="177"/>
      <c r="AT215" s="175"/>
      <c r="AU215" s="175"/>
      <c r="AV215" s="175"/>
      <c r="AW215" s="175"/>
      <c r="AX215" s="175"/>
      <c r="AY215" s="175"/>
      <c r="AZ215" s="175"/>
      <c r="BA215" s="175"/>
      <c r="BB215" s="175"/>
      <c r="BC215" s="175"/>
      <c r="BD215" s="175"/>
      <c r="BE215" s="175"/>
      <c r="BF215" s="175"/>
      <c r="BG215" s="175"/>
      <c r="BH215" s="175"/>
      <c r="BI215" s="175"/>
      <c r="BJ215" s="175"/>
      <c r="BK215" s="175"/>
      <c r="BL215" s="175"/>
      <c r="BM215" s="175"/>
      <c r="BN215" s="175"/>
      <c r="BO215" s="175"/>
      <c r="BP215" s="175"/>
      <c r="BQ215" s="175"/>
      <c r="BR215" s="170"/>
      <c r="BS215" s="170"/>
      <c r="BT215" s="170"/>
      <c r="BU215" s="170"/>
      <c r="BV215" s="170"/>
      <c r="BW215" s="170"/>
      <c r="BX215" s="170"/>
      <c r="BY215" s="170"/>
      <c r="BZ215" s="170"/>
      <c r="CA215" s="170"/>
      <c r="CB215" s="170"/>
      <c r="CC215" s="170"/>
      <c r="CD215" s="170"/>
      <c r="CE215" s="170"/>
      <c r="CF215" s="170"/>
      <c r="CG215" s="170"/>
      <c r="CH215" s="170"/>
      <c r="CI215" s="170"/>
      <c r="CJ215" s="170"/>
      <c r="CK215" s="170"/>
      <c r="CL215" s="170"/>
      <c r="CM215" s="170"/>
      <c r="CN215" s="170"/>
      <c r="CO215" s="170"/>
      <c r="CP215" s="175"/>
      <c r="CQ215" s="175"/>
      <c r="CR215" s="175"/>
      <c r="CS215" s="175"/>
      <c r="CT215" s="175"/>
      <c r="CU215" s="175"/>
      <c r="CV215" s="175"/>
      <c r="CW215" s="175"/>
      <c r="CX215" s="175"/>
      <c r="CY215" s="175"/>
      <c r="CZ215" s="175"/>
      <c r="DA215" s="175"/>
      <c r="DB215" s="175"/>
      <c r="DC215" s="175"/>
      <c r="DD215" s="175"/>
      <c r="DE215" s="175"/>
      <c r="DF215" s="175"/>
      <c r="DG215" s="175"/>
      <c r="DH215" s="175"/>
      <c r="DI215" s="175"/>
      <c r="DJ215" s="175"/>
      <c r="DK215" s="175"/>
      <c r="DL215" s="175"/>
      <c r="DM215" s="175"/>
    </row>
    <row r="216" spans="2:117" s="13" customFormat="1">
      <c r="B216" s="23"/>
      <c r="C216" s="109" t="s">
        <v>1928</v>
      </c>
      <c r="D216" s="109">
        <f t="shared" si="15"/>
        <v>127</v>
      </c>
      <c r="E216" s="109">
        <f t="shared" si="14"/>
        <v>101</v>
      </c>
      <c r="F216" s="109">
        <v>27</v>
      </c>
      <c r="G216" s="109"/>
      <c r="H216" s="114" t="s">
        <v>1672</v>
      </c>
      <c r="I216" s="109"/>
      <c r="J216" s="111" t="s">
        <v>1930</v>
      </c>
      <c r="K216" s="112"/>
      <c r="L216" s="112"/>
      <c r="M216" s="109"/>
      <c r="N216" s="109"/>
      <c r="O216" s="110"/>
      <c r="P216" s="110"/>
      <c r="Q216" s="110"/>
      <c r="R216" s="380"/>
      <c r="S216" s="113" t="s">
        <v>245</v>
      </c>
      <c r="T216" s="209" t="s">
        <v>1468</v>
      </c>
      <c r="U216" s="331"/>
      <c r="V216" s="170"/>
      <c r="W216" s="170"/>
      <c r="X216" s="170"/>
      <c r="Y216" s="170"/>
      <c r="Z216" s="170"/>
      <c r="AA216" s="170"/>
      <c r="AB216" s="170"/>
      <c r="AC216" s="170"/>
      <c r="AD216" s="170"/>
      <c r="AE216" s="170"/>
      <c r="AF216" s="170"/>
      <c r="AG216" s="170"/>
      <c r="AH216" s="170"/>
      <c r="AI216" s="170"/>
      <c r="AJ216" s="170"/>
      <c r="AK216" s="170"/>
      <c r="AL216" s="170"/>
      <c r="AM216" s="170"/>
      <c r="AN216" s="170"/>
      <c r="AO216" s="170"/>
      <c r="AP216" s="170"/>
      <c r="AQ216" s="170"/>
      <c r="AR216" s="170"/>
      <c r="AS216" s="177"/>
      <c r="AT216" s="175"/>
      <c r="AU216" s="175"/>
      <c r="AV216" s="175"/>
      <c r="AW216" s="175"/>
      <c r="AX216" s="175"/>
      <c r="AY216" s="175"/>
      <c r="AZ216" s="175"/>
      <c r="BA216" s="175"/>
      <c r="BB216" s="175"/>
      <c r="BC216" s="175"/>
      <c r="BD216" s="175"/>
      <c r="BE216" s="175"/>
      <c r="BF216" s="175"/>
      <c r="BG216" s="175"/>
      <c r="BH216" s="175"/>
      <c r="BI216" s="175"/>
      <c r="BJ216" s="175"/>
      <c r="BK216" s="175"/>
      <c r="BL216" s="175"/>
      <c r="BM216" s="175"/>
      <c r="BN216" s="175"/>
      <c r="BO216" s="175"/>
      <c r="BP216" s="175"/>
      <c r="BQ216" s="175"/>
      <c r="BR216" s="170"/>
      <c r="BS216" s="170"/>
      <c r="BT216" s="170"/>
      <c r="BU216" s="170"/>
      <c r="BV216" s="170"/>
      <c r="BW216" s="170"/>
      <c r="BX216" s="170"/>
      <c r="BY216" s="170"/>
      <c r="BZ216" s="170"/>
      <c r="CA216" s="170"/>
      <c r="CB216" s="170"/>
      <c r="CC216" s="170"/>
      <c r="CD216" s="170"/>
      <c r="CE216" s="170"/>
      <c r="CF216" s="170"/>
      <c r="CG216" s="170"/>
      <c r="CH216" s="170"/>
      <c r="CI216" s="170"/>
      <c r="CJ216" s="170"/>
      <c r="CK216" s="170"/>
      <c r="CL216" s="170"/>
      <c r="CM216" s="170"/>
      <c r="CN216" s="170"/>
      <c r="CO216" s="170"/>
      <c r="CP216" s="175"/>
      <c r="CQ216" s="175"/>
      <c r="CR216" s="175"/>
      <c r="CS216" s="175"/>
      <c r="CT216" s="175"/>
      <c r="CU216" s="175"/>
      <c r="CV216" s="175"/>
      <c r="CW216" s="175"/>
      <c r="CX216" s="175"/>
      <c r="CY216" s="175"/>
      <c r="CZ216" s="175"/>
      <c r="DA216" s="175"/>
      <c r="DB216" s="175"/>
      <c r="DC216" s="175"/>
      <c r="DD216" s="175"/>
      <c r="DE216" s="175"/>
      <c r="DF216" s="175"/>
      <c r="DG216" s="175"/>
      <c r="DH216" s="175"/>
      <c r="DI216" s="175"/>
      <c r="DJ216" s="175"/>
      <c r="DK216" s="175"/>
      <c r="DL216" s="175"/>
      <c r="DM216" s="175"/>
    </row>
    <row r="217" spans="2:117">
      <c r="B217" s="14"/>
      <c r="C217" s="109"/>
      <c r="D217" s="109"/>
      <c r="E217" s="109"/>
      <c r="F217" s="109"/>
      <c r="G217" s="109"/>
      <c r="H217" s="110"/>
      <c r="I217" s="109"/>
      <c r="J217" s="111"/>
      <c r="K217" s="112"/>
      <c r="L217" s="112"/>
      <c r="M217" s="109"/>
      <c r="N217" s="109"/>
      <c r="O217" s="110"/>
      <c r="P217" s="110"/>
      <c r="Q217" s="110"/>
      <c r="R217" s="380"/>
      <c r="S217" s="113" t="s">
        <v>1967</v>
      </c>
      <c r="T217" s="209" t="s">
        <v>1468</v>
      </c>
      <c r="U217" s="331"/>
      <c r="V217" s="159"/>
      <c r="W217" s="159"/>
      <c r="X217" s="159"/>
      <c r="Y217" s="159"/>
      <c r="Z217" s="159"/>
      <c r="AA217" s="159"/>
      <c r="AB217" s="159"/>
      <c r="AC217" s="159"/>
      <c r="AD217" s="159"/>
      <c r="AE217" s="159"/>
      <c r="AF217" s="159"/>
      <c r="AG217" s="159"/>
      <c r="AH217" s="159"/>
      <c r="AI217" s="159"/>
      <c r="AJ217" s="159"/>
      <c r="AK217" s="159"/>
      <c r="AL217" s="159"/>
      <c r="AM217" s="159"/>
      <c r="AN217" s="159"/>
      <c r="AO217" s="159"/>
      <c r="AP217" s="159"/>
      <c r="AQ217" s="159"/>
      <c r="AR217" s="159"/>
      <c r="AS217" s="176"/>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59"/>
      <c r="BS217" s="159"/>
      <c r="BT217" s="159"/>
      <c r="BU217" s="159"/>
      <c r="BV217" s="159"/>
      <c r="BW217" s="159"/>
      <c r="BX217" s="159"/>
      <c r="BY217" s="159"/>
      <c r="BZ217" s="159"/>
      <c r="CA217" s="159"/>
      <c r="CB217" s="159"/>
      <c r="CC217" s="159"/>
      <c r="CD217" s="159"/>
      <c r="CE217" s="159"/>
      <c r="CF217" s="159"/>
      <c r="CG217" s="159"/>
      <c r="CH217" s="159"/>
      <c r="CI217" s="159"/>
      <c r="CJ217" s="159"/>
      <c r="CK217" s="159"/>
      <c r="CL217" s="159"/>
      <c r="CM217" s="159"/>
      <c r="CN217" s="159"/>
      <c r="CO217" s="159"/>
      <c r="CP217" s="174"/>
      <c r="CQ217" s="174"/>
      <c r="CR217" s="174"/>
      <c r="CS217" s="174"/>
      <c r="CT217" s="174"/>
      <c r="CU217" s="174"/>
      <c r="CV217" s="174"/>
      <c r="CW217" s="174"/>
      <c r="CX217" s="174"/>
      <c r="CY217" s="174"/>
      <c r="CZ217" s="174"/>
      <c r="DA217" s="174"/>
      <c r="DB217" s="174"/>
      <c r="DC217" s="174"/>
      <c r="DD217" s="174"/>
      <c r="DE217" s="174"/>
      <c r="DF217" s="174"/>
      <c r="DG217" s="174"/>
      <c r="DH217" s="174"/>
      <c r="DI217" s="174"/>
      <c r="DJ217" s="174"/>
      <c r="DK217" s="174"/>
      <c r="DL217" s="174"/>
      <c r="DM217" s="174"/>
    </row>
    <row r="218" spans="2:117">
      <c r="B218" s="14"/>
      <c r="C218" s="7"/>
      <c r="D218" s="7"/>
      <c r="E218" s="7"/>
      <c r="F218" s="7"/>
      <c r="G218" s="7"/>
      <c r="H218" s="8"/>
      <c r="I218" s="7"/>
      <c r="J218" s="15"/>
      <c r="K218" s="16"/>
      <c r="L218" s="16"/>
      <c r="M218" s="7"/>
      <c r="N218" s="7"/>
      <c r="O218" s="8"/>
      <c r="P218" s="8"/>
      <c r="Q218" s="8"/>
      <c r="R218" s="372"/>
      <c r="S218" s="80"/>
      <c r="T218" s="209"/>
      <c r="U218" s="331"/>
      <c r="V218" s="159"/>
      <c r="W218" s="159"/>
      <c r="X218" s="159"/>
      <c r="Y218" s="159"/>
      <c r="Z218" s="159"/>
      <c r="AA218" s="159"/>
      <c r="AB218" s="159"/>
      <c r="AC218" s="159"/>
      <c r="AD218" s="159"/>
      <c r="AE218" s="159"/>
      <c r="AF218" s="159"/>
      <c r="AG218" s="159"/>
      <c r="AH218" s="159"/>
      <c r="AI218" s="159"/>
      <c r="AJ218" s="159"/>
      <c r="AK218" s="159"/>
      <c r="AL218" s="159"/>
      <c r="AM218" s="159"/>
      <c r="AN218" s="159"/>
      <c r="AO218" s="159"/>
      <c r="AP218" s="159"/>
      <c r="AQ218" s="159"/>
      <c r="AR218" s="159"/>
      <c r="AS218" s="176"/>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59"/>
      <c r="BS218" s="159"/>
      <c r="BT218" s="159"/>
      <c r="BU218" s="159"/>
      <c r="BV218" s="159"/>
      <c r="BW218" s="159"/>
      <c r="BX218" s="159"/>
      <c r="BY218" s="159"/>
      <c r="BZ218" s="159"/>
      <c r="CA218" s="159"/>
      <c r="CB218" s="159"/>
      <c r="CC218" s="159"/>
      <c r="CD218" s="159"/>
      <c r="CE218" s="159"/>
      <c r="CF218" s="159"/>
      <c r="CG218" s="159"/>
      <c r="CH218" s="159"/>
      <c r="CI218" s="159"/>
      <c r="CJ218" s="159"/>
      <c r="CK218" s="159"/>
      <c r="CL218" s="159"/>
      <c r="CM218" s="159"/>
      <c r="CN218" s="159"/>
      <c r="CO218" s="159"/>
      <c r="CP218" s="174"/>
      <c r="CQ218" s="174"/>
      <c r="CR218" s="174"/>
      <c r="CS218" s="174"/>
      <c r="CT218" s="174"/>
      <c r="CU218" s="174"/>
      <c r="CV218" s="174"/>
      <c r="CW218" s="174"/>
      <c r="CX218" s="174"/>
      <c r="CY218" s="174"/>
      <c r="CZ218" s="174"/>
      <c r="DA218" s="174"/>
      <c r="DB218" s="174"/>
      <c r="DC218" s="174"/>
      <c r="DD218" s="174"/>
      <c r="DE218" s="174"/>
      <c r="DF218" s="174"/>
      <c r="DG218" s="174"/>
      <c r="DH218" s="174"/>
      <c r="DI218" s="174"/>
      <c r="DJ218" s="174"/>
      <c r="DK218" s="174"/>
      <c r="DL218" s="174"/>
      <c r="DM218" s="174"/>
    </row>
    <row r="219" spans="2:117">
      <c r="B219" s="14"/>
      <c r="C219" s="7"/>
      <c r="D219" s="7"/>
      <c r="E219" s="7"/>
      <c r="F219" s="7"/>
      <c r="G219" s="7"/>
      <c r="H219" s="8"/>
      <c r="I219" s="7"/>
      <c r="J219" s="15"/>
      <c r="K219" s="16"/>
      <c r="L219" s="16"/>
      <c r="M219" s="7"/>
      <c r="N219" s="7"/>
      <c r="O219" s="8"/>
      <c r="P219" s="8"/>
      <c r="Q219" s="8"/>
      <c r="R219" s="372"/>
      <c r="S219" s="80"/>
      <c r="T219" s="209"/>
      <c r="U219" s="331"/>
      <c r="V219" s="159"/>
      <c r="W219" s="159"/>
      <c r="X219" s="159"/>
      <c r="Y219" s="159"/>
      <c r="Z219" s="159"/>
      <c r="AA219" s="159"/>
      <c r="AB219" s="159"/>
      <c r="AC219" s="159"/>
      <c r="AD219" s="159"/>
      <c r="AE219" s="159"/>
      <c r="AF219" s="159"/>
      <c r="AG219" s="159"/>
      <c r="AH219" s="159"/>
      <c r="AI219" s="159"/>
      <c r="AJ219" s="159"/>
      <c r="AK219" s="159"/>
      <c r="AL219" s="159"/>
      <c r="AM219" s="159"/>
      <c r="AN219" s="159"/>
      <c r="AO219" s="159"/>
      <c r="AP219" s="159"/>
      <c r="AQ219" s="159"/>
      <c r="AR219" s="159"/>
      <c r="AS219" s="176"/>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59"/>
      <c r="BS219" s="159"/>
      <c r="BT219" s="159"/>
      <c r="BU219" s="159"/>
      <c r="BV219" s="159"/>
      <c r="BW219" s="159"/>
      <c r="BX219" s="159"/>
      <c r="BY219" s="159"/>
      <c r="BZ219" s="159"/>
      <c r="CA219" s="159"/>
      <c r="CB219" s="159"/>
      <c r="CC219" s="159"/>
      <c r="CD219" s="159"/>
      <c r="CE219" s="159"/>
      <c r="CF219" s="159"/>
      <c r="CG219" s="159"/>
      <c r="CH219" s="159"/>
      <c r="CI219" s="159"/>
      <c r="CJ219" s="159"/>
      <c r="CK219" s="159"/>
      <c r="CL219" s="159"/>
      <c r="CM219" s="159"/>
      <c r="CN219" s="159"/>
      <c r="CO219" s="159"/>
      <c r="CP219" s="174"/>
      <c r="CQ219" s="174"/>
      <c r="CR219" s="174"/>
      <c r="CS219" s="174"/>
      <c r="CT219" s="174"/>
      <c r="CU219" s="174"/>
      <c r="CV219" s="174"/>
      <c r="CW219" s="174"/>
      <c r="CX219" s="174"/>
      <c r="CY219" s="174"/>
      <c r="CZ219" s="174"/>
      <c r="DA219" s="174"/>
      <c r="DB219" s="174"/>
      <c r="DC219" s="174"/>
      <c r="DD219" s="174"/>
      <c r="DE219" s="174"/>
      <c r="DF219" s="174"/>
      <c r="DG219" s="174"/>
      <c r="DH219" s="174"/>
      <c r="DI219" s="174"/>
      <c r="DJ219" s="174"/>
      <c r="DK219" s="174"/>
      <c r="DL219" s="174"/>
      <c r="DM219" s="174"/>
    </row>
    <row r="220" spans="2:117">
      <c r="B220" s="14"/>
      <c r="C220" s="7"/>
      <c r="D220" s="7"/>
      <c r="E220" s="7"/>
      <c r="F220" s="7"/>
      <c r="G220" s="7"/>
      <c r="H220" s="8"/>
      <c r="I220" s="7"/>
      <c r="J220" s="9"/>
      <c r="K220" s="7"/>
      <c r="L220" s="7"/>
      <c r="M220" s="7"/>
      <c r="N220" s="7"/>
      <c r="O220" s="8"/>
      <c r="P220" s="8"/>
      <c r="Q220" s="8"/>
      <c r="R220" s="372"/>
      <c r="S220" s="80"/>
      <c r="T220" s="209"/>
      <c r="U220" s="331"/>
      <c r="V220" s="159"/>
      <c r="W220" s="159"/>
      <c r="X220" s="159"/>
      <c r="Y220" s="159"/>
      <c r="Z220" s="159"/>
      <c r="AA220" s="159"/>
      <c r="AB220" s="159"/>
      <c r="AC220" s="159"/>
      <c r="AD220" s="159"/>
      <c r="AE220" s="159"/>
      <c r="AF220" s="159"/>
      <c r="AG220" s="159"/>
      <c r="AH220" s="159"/>
      <c r="AI220" s="159"/>
      <c r="AJ220" s="159"/>
      <c r="AK220" s="159"/>
      <c r="AL220" s="159"/>
      <c r="AM220" s="159"/>
      <c r="AN220" s="159"/>
      <c r="AO220" s="159"/>
      <c r="AP220" s="159"/>
      <c r="AQ220" s="159"/>
      <c r="AR220" s="159"/>
      <c r="AS220" s="176"/>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59"/>
      <c r="BS220" s="159"/>
      <c r="BT220" s="159"/>
      <c r="BU220" s="159"/>
      <c r="BV220" s="159"/>
      <c r="BW220" s="159"/>
      <c r="BX220" s="159"/>
      <c r="BY220" s="159"/>
      <c r="BZ220" s="159"/>
      <c r="CA220" s="159"/>
      <c r="CB220" s="159"/>
      <c r="CC220" s="159"/>
      <c r="CD220" s="159"/>
      <c r="CE220" s="159"/>
      <c r="CF220" s="159"/>
      <c r="CG220" s="159"/>
      <c r="CH220" s="159"/>
      <c r="CI220" s="159"/>
      <c r="CJ220" s="159"/>
      <c r="CK220" s="159"/>
      <c r="CL220" s="159"/>
      <c r="CM220" s="159"/>
      <c r="CN220" s="159"/>
      <c r="CO220" s="159"/>
      <c r="CP220" s="174"/>
      <c r="CQ220" s="174"/>
      <c r="CR220" s="174"/>
      <c r="CS220" s="174"/>
      <c r="CT220" s="174"/>
      <c r="CU220" s="174"/>
      <c r="CV220" s="174"/>
      <c r="CW220" s="174"/>
      <c r="CX220" s="174"/>
      <c r="CY220" s="174"/>
      <c r="CZ220" s="174"/>
      <c r="DA220" s="174"/>
      <c r="DB220" s="174"/>
      <c r="DC220" s="174"/>
      <c r="DD220" s="174"/>
      <c r="DE220" s="174"/>
      <c r="DF220" s="174"/>
      <c r="DG220" s="174"/>
      <c r="DH220" s="174"/>
      <c r="DI220" s="174"/>
      <c r="DJ220" s="174"/>
      <c r="DK220" s="174"/>
      <c r="DL220" s="174"/>
      <c r="DM220" s="174"/>
    </row>
    <row r="221" spans="2:117" ht="15.75" customHeight="1">
      <c r="B221" s="14"/>
      <c r="C221" s="109" t="s">
        <v>1968</v>
      </c>
      <c r="D221" s="109">
        <f>E221+F221-1</f>
        <v>4</v>
      </c>
      <c r="E221" s="109">
        <v>0</v>
      </c>
      <c r="F221" s="109">
        <v>5</v>
      </c>
      <c r="G221" s="109" t="s">
        <v>1829</v>
      </c>
      <c r="H221" s="110" t="s">
        <v>1672</v>
      </c>
      <c r="I221" s="109" t="s">
        <v>1969</v>
      </c>
      <c r="J221" s="111" t="s">
        <v>1970</v>
      </c>
      <c r="K221" s="112" t="s">
        <v>1675</v>
      </c>
      <c r="L221" s="112">
        <v>5</v>
      </c>
      <c r="M221" s="109" t="s">
        <v>1971</v>
      </c>
      <c r="N221" s="109"/>
      <c r="O221" s="110" t="s">
        <v>1972</v>
      </c>
      <c r="P221" s="110" t="s">
        <v>1653</v>
      </c>
      <c r="Q221" s="359"/>
      <c r="R221" s="373" t="s">
        <v>1687</v>
      </c>
      <c r="S221" s="115" t="s">
        <v>1973</v>
      </c>
      <c r="T221" s="209" t="s">
        <v>1974</v>
      </c>
      <c r="U221" s="331"/>
      <c r="V221" s="159"/>
      <c r="W221" s="159"/>
      <c r="X221" s="159"/>
      <c r="Y221" s="159"/>
      <c r="Z221" s="159"/>
      <c r="AA221" s="159"/>
      <c r="AB221" s="159"/>
      <c r="AC221" s="159"/>
      <c r="AD221" s="159"/>
      <c r="AE221" s="159"/>
      <c r="AF221" s="159"/>
      <c r="AG221" s="159"/>
      <c r="AH221" s="159"/>
      <c r="AI221" s="159"/>
      <c r="AJ221" s="159"/>
      <c r="AK221" s="159"/>
      <c r="AL221" s="159"/>
      <c r="AM221" s="159"/>
      <c r="AN221" s="159"/>
      <c r="AO221" s="159"/>
      <c r="AP221" s="159"/>
      <c r="AQ221" s="159"/>
      <c r="AR221" s="159"/>
      <c r="AS221" s="176"/>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59"/>
      <c r="BS221" s="159"/>
      <c r="BT221" s="159"/>
      <c r="BU221" s="159"/>
      <c r="BV221" s="159"/>
      <c r="BW221" s="159"/>
      <c r="BX221" s="159"/>
      <c r="BY221" s="159"/>
      <c r="BZ221" s="159"/>
      <c r="CA221" s="159"/>
      <c r="CB221" s="159"/>
      <c r="CC221" s="159"/>
      <c r="CD221" s="159"/>
      <c r="CE221" s="159"/>
      <c r="CF221" s="159"/>
      <c r="CG221" s="159"/>
      <c r="CH221" s="159"/>
      <c r="CI221" s="159"/>
      <c r="CJ221" s="159"/>
      <c r="CK221" s="159"/>
      <c r="CL221" s="159"/>
      <c r="CM221" s="159"/>
      <c r="CN221" s="159"/>
      <c r="CO221" s="159"/>
      <c r="CP221" s="174"/>
      <c r="CQ221" s="174"/>
      <c r="CR221" s="174"/>
      <c r="CS221" s="174"/>
      <c r="CT221" s="174"/>
      <c r="CU221" s="174"/>
      <c r="CV221" s="174"/>
      <c r="CW221" s="174"/>
      <c r="CX221" s="174"/>
      <c r="CY221" s="174"/>
      <c r="CZ221" s="174"/>
      <c r="DA221" s="174"/>
      <c r="DB221" s="174"/>
      <c r="DC221" s="174"/>
      <c r="DD221" s="174"/>
      <c r="DE221" s="174"/>
      <c r="DF221" s="174"/>
      <c r="DG221" s="174"/>
      <c r="DH221" s="174"/>
      <c r="DI221" s="174"/>
      <c r="DJ221" s="174"/>
      <c r="DK221" s="174"/>
      <c r="DL221" s="174"/>
      <c r="DM221" s="174"/>
    </row>
    <row r="222" spans="2:117">
      <c r="B222" s="14"/>
      <c r="C222" s="109" t="s">
        <v>1968</v>
      </c>
      <c r="D222" s="109">
        <f t="shared" ref="D222:D240" si="16">E222+F222-1</f>
        <v>7</v>
      </c>
      <c r="E222" s="109">
        <f t="shared" ref="E222:E270" si="17">D221+1</f>
        <v>5</v>
      </c>
      <c r="F222" s="109">
        <v>3</v>
      </c>
      <c r="G222" s="109" t="s">
        <v>1829</v>
      </c>
      <c r="H222" s="110" t="s">
        <v>1672</v>
      </c>
      <c r="I222" s="109" t="s">
        <v>1975</v>
      </c>
      <c r="J222" s="111" t="s">
        <v>1970</v>
      </c>
      <c r="K222" s="112"/>
      <c r="L222" s="112"/>
      <c r="M222" s="109" t="s">
        <v>1976</v>
      </c>
      <c r="N222" s="109"/>
      <c r="O222" s="110" t="s">
        <v>1977</v>
      </c>
      <c r="P222" s="110" t="s">
        <v>1653</v>
      </c>
      <c r="Q222" s="360"/>
      <c r="R222" s="373" t="s">
        <v>1687</v>
      </c>
      <c r="S222" s="116" t="s">
        <v>1978</v>
      </c>
      <c r="T222" s="209" t="s">
        <v>1974</v>
      </c>
      <c r="U222" s="331"/>
      <c r="V222" s="159"/>
      <c r="W222" s="159"/>
      <c r="X222" s="159"/>
      <c r="Y222" s="159"/>
      <c r="Z222" s="159"/>
      <c r="AA222" s="159"/>
      <c r="AB222" s="159"/>
      <c r="AC222" s="159"/>
      <c r="AD222" s="159"/>
      <c r="AE222" s="159"/>
      <c r="AF222" s="159"/>
      <c r="AG222" s="159"/>
      <c r="AH222" s="159"/>
      <c r="AI222" s="159"/>
      <c r="AJ222" s="159"/>
      <c r="AK222" s="159"/>
      <c r="AL222" s="159"/>
      <c r="AM222" s="159"/>
      <c r="AN222" s="159"/>
      <c r="AO222" s="159"/>
      <c r="AP222" s="159"/>
      <c r="AQ222" s="159"/>
      <c r="AR222" s="159"/>
      <c r="AS222" s="176"/>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59"/>
      <c r="BS222" s="159"/>
      <c r="BT222" s="159"/>
      <c r="BU222" s="159"/>
      <c r="BV222" s="159"/>
      <c r="BW222" s="159"/>
      <c r="BX222" s="159"/>
      <c r="BY222" s="159"/>
      <c r="BZ222" s="159"/>
      <c r="CA222" s="159"/>
      <c r="CB222" s="159"/>
      <c r="CC222" s="159"/>
      <c r="CD222" s="159"/>
      <c r="CE222" s="159"/>
      <c r="CF222" s="159"/>
      <c r="CG222" s="159"/>
      <c r="CH222" s="159"/>
      <c r="CI222" s="159"/>
      <c r="CJ222" s="159"/>
      <c r="CK222" s="159"/>
      <c r="CL222" s="159"/>
      <c r="CM222" s="159"/>
      <c r="CN222" s="159"/>
      <c r="CO222" s="159"/>
      <c r="CP222" s="174"/>
      <c r="CQ222" s="174"/>
      <c r="CR222" s="174"/>
      <c r="CS222" s="174"/>
      <c r="CT222" s="174"/>
      <c r="CU222" s="174"/>
      <c r="CV222" s="174"/>
      <c r="CW222" s="174"/>
      <c r="CX222" s="174"/>
      <c r="CY222" s="174"/>
      <c r="CZ222" s="174"/>
      <c r="DA222" s="174"/>
      <c r="DB222" s="174"/>
      <c r="DC222" s="174"/>
      <c r="DD222" s="174"/>
      <c r="DE222" s="174"/>
      <c r="DF222" s="174"/>
      <c r="DG222" s="174"/>
      <c r="DH222" s="174"/>
      <c r="DI222" s="174"/>
      <c r="DJ222" s="174"/>
      <c r="DK222" s="174"/>
      <c r="DL222" s="174"/>
      <c r="DM222" s="174"/>
    </row>
    <row r="223" spans="2:117">
      <c r="B223" s="14"/>
      <c r="C223" s="109" t="s">
        <v>1968</v>
      </c>
      <c r="D223" s="109">
        <f t="shared" si="16"/>
        <v>10</v>
      </c>
      <c r="E223" s="109">
        <f t="shared" si="17"/>
        <v>8</v>
      </c>
      <c r="F223" s="109">
        <v>3</v>
      </c>
      <c r="G223" s="109" t="s">
        <v>1829</v>
      </c>
      <c r="H223" s="110" t="s">
        <v>1672</v>
      </c>
      <c r="I223" s="109" t="s">
        <v>1979</v>
      </c>
      <c r="J223" s="111" t="s">
        <v>1970</v>
      </c>
      <c r="K223" s="112"/>
      <c r="L223" s="112"/>
      <c r="M223" s="109" t="s">
        <v>1980</v>
      </c>
      <c r="N223" s="109"/>
      <c r="O223" s="110" t="s">
        <v>1981</v>
      </c>
      <c r="P223" s="110" t="s">
        <v>1653</v>
      </c>
      <c r="Q223" s="360"/>
      <c r="R223" s="373" t="s">
        <v>1687</v>
      </c>
      <c r="S223" s="116" t="s">
        <v>1982</v>
      </c>
      <c r="T223" s="209" t="s">
        <v>1974</v>
      </c>
      <c r="U223" s="331"/>
      <c r="V223" s="159"/>
      <c r="W223" s="159"/>
      <c r="X223" s="159"/>
      <c r="Y223" s="159"/>
      <c r="Z223" s="159"/>
      <c r="AA223" s="159"/>
      <c r="AB223" s="159"/>
      <c r="AC223" s="159"/>
      <c r="AD223" s="159"/>
      <c r="AE223" s="159"/>
      <c r="AF223" s="159"/>
      <c r="AG223" s="159"/>
      <c r="AH223" s="159"/>
      <c r="AI223" s="159"/>
      <c r="AJ223" s="159"/>
      <c r="AK223" s="159"/>
      <c r="AL223" s="159"/>
      <c r="AM223" s="159"/>
      <c r="AN223" s="159"/>
      <c r="AO223" s="159"/>
      <c r="AP223" s="159"/>
      <c r="AQ223" s="159"/>
      <c r="AR223" s="159"/>
      <c r="AS223" s="176"/>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59"/>
      <c r="BS223" s="159"/>
      <c r="BT223" s="159"/>
      <c r="BU223" s="159"/>
      <c r="BV223" s="159"/>
      <c r="BW223" s="159"/>
      <c r="BX223" s="159"/>
      <c r="BY223" s="159"/>
      <c r="BZ223" s="159"/>
      <c r="CA223" s="159"/>
      <c r="CB223" s="159"/>
      <c r="CC223" s="159"/>
      <c r="CD223" s="159"/>
      <c r="CE223" s="159"/>
      <c r="CF223" s="159"/>
      <c r="CG223" s="159"/>
      <c r="CH223" s="159"/>
      <c r="CI223" s="159"/>
      <c r="CJ223" s="159"/>
      <c r="CK223" s="159"/>
      <c r="CL223" s="159"/>
      <c r="CM223" s="159"/>
      <c r="CN223" s="159"/>
      <c r="CO223" s="159"/>
      <c r="CP223" s="174"/>
      <c r="CQ223" s="174"/>
      <c r="CR223" s="174"/>
      <c r="CS223" s="174"/>
      <c r="CT223" s="174"/>
      <c r="CU223" s="174"/>
      <c r="CV223" s="174"/>
      <c r="CW223" s="174"/>
      <c r="CX223" s="174"/>
      <c r="CY223" s="174"/>
      <c r="CZ223" s="174"/>
      <c r="DA223" s="174"/>
      <c r="DB223" s="174"/>
      <c r="DC223" s="174"/>
      <c r="DD223" s="174"/>
      <c r="DE223" s="174"/>
      <c r="DF223" s="174"/>
      <c r="DG223" s="174"/>
      <c r="DH223" s="174"/>
      <c r="DI223" s="174"/>
      <c r="DJ223" s="174"/>
      <c r="DK223" s="174"/>
      <c r="DL223" s="174"/>
      <c r="DM223" s="174"/>
    </row>
    <row r="224" spans="2:117">
      <c r="B224" s="14"/>
      <c r="C224" s="109" t="s">
        <v>1968</v>
      </c>
      <c r="D224" s="109">
        <f t="shared" si="16"/>
        <v>13</v>
      </c>
      <c r="E224" s="109">
        <f t="shared" si="17"/>
        <v>11</v>
      </c>
      <c r="F224" s="109">
        <v>3</v>
      </c>
      <c r="G224" s="109" t="s">
        <v>1829</v>
      </c>
      <c r="H224" s="110" t="s">
        <v>1672</v>
      </c>
      <c r="I224" s="109" t="s">
        <v>1983</v>
      </c>
      <c r="J224" s="111" t="s">
        <v>1970</v>
      </c>
      <c r="K224" s="112"/>
      <c r="L224" s="112"/>
      <c r="M224" s="109" t="s">
        <v>1984</v>
      </c>
      <c r="N224" s="109"/>
      <c r="O224" s="110" t="s">
        <v>1985</v>
      </c>
      <c r="P224" s="110" t="s">
        <v>1653</v>
      </c>
      <c r="Q224" s="360"/>
      <c r="R224" s="373" t="s">
        <v>1687</v>
      </c>
      <c r="S224" s="116" t="s">
        <v>1986</v>
      </c>
      <c r="T224" s="209" t="s">
        <v>1974</v>
      </c>
      <c r="U224" s="331"/>
      <c r="V224" s="159"/>
      <c r="W224" s="159"/>
      <c r="X224" s="159"/>
      <c r="Y224" s="159"/>
      <c r="Z224" s="159"/>
      <c r="AA224" s="159"/>
      <c r="AB224" s="159"/>
      <c r="AC224" s="159"/>
      <c r="AD224" s="159"/>
      <c r="AE224" s="159"/>
      <c r="AF224" s="159"/>
      <c r="AG224" s="159"/>
      <c r="AH224" s="159"/>
      <c r="AI224" s="159"/>
      <c r="AJ224" s="159"/>
      <c r="AK224" s="159"/>
      <c r="AL224" s="159"/>
      <c r="AM224" s="159"/>
      <c r="AN224" s="159"/>
      <c r="AO224" s="159"/>
      <c r="AP224" s="159"/>
      <c r="AQ224" s="159"/>
      <c r="AR224" s="159"/>
      <c r="AS224" s="176"/>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59"/>
      <c r="BS224" s="159"/>
      <c r="BT224" s="159"/>
      <c r="BU224" s="159"/>
      <c r="BV224" s="159"/>
      <c r="BW224" s="159"/>
      <c r="BX224" s="159"/>
      <c r="BY224" s="159"/>
      <c r="BZ224" s="159"/>
      <c r="CA224" s="159"/>
      <c r="CB224" s="159"/>
      <c r="CC224" s="159"/>
      <c r="CD224" s="159"/>
      <c r="CE224" s="159"/>
      <c r="CF224" s="159"/>
      <c r="CG224" s="159"/>
      <c r="CH224" s="159"/>
      <c r="CI224" s="159"/>
      <c r="CJ224" s="159"/>
      <c r="CK224" s="159"/>
      <c r="CL224" s="159"/>
      <c r="CM224" s="159"/>
      <c r="CN224" s="159"/>
      <c r="CO224" s="159"/>
      <c r="CP224" s="174"/>
      <c r="CQ224" s="174"/>
      <c r="CR224" s="174"/>
      <c r="CS224" s="174"/>
      <c r="CT224" s="174"/>
      <c r="CU224" s="174"/>
      <c r="CV224" s="174"/>
      <c r="CW224" s="174"/>
      <c r="CX224" s="174"/>
      <c r="CY224" s="174"/>
      <c r="CZ224" s="174"/>
      <c r="DA224" s="174"/>
      <c r="DB224" s="174"/>
      <c r="DC224" s="174"/>
      <c r="DD224" s="174"/>
      <c r="DE224" s="174"/>
      <c r="DF224" s="174"/>
      <c r="DG224" s="174"/>
      <c r="DH224" s="174"/>
      <c r="DI224" s="174"/>
      <c r="DJ224" s="174"/>
      <c r="DK224" s="174"/>
      <c r="DL224" s="174"/>
      <c r="DM224" s="174"/>
    </row>
    <row r="225" spans="2:117">
      <c r="B225" s="14"/>
      <c r="C225" s="109" t="s">
        <v>1968</v>
      </c>
      <c r="D225" s="109">
        <f t="shared" si="16"/>
        <v>14</v>
      </c>
      <c r="E225" s="109">
        <f t="shared" si="17"/>
        <v>14</v>
      </c>
      <c r="F225" s="109">
        <v>1</v>
      </c>
      <c r="G225" s="109" t="s">
        <v>1829</v>
      </c>
      <c r="H225" s="110" t="s">
        <v>1672</v>
      </c>
      <c r="I225" s="109" t="s">
        <v>1987</v>
      </c>
      <c r="J225" s="111" t="s">
        <v>1970</v>
      </c>
      <c r="K225" s="112"/>
      <c r="L225" s="112"/>
      <c r="M225" s="109" t="s">
        <v>1988</v>
      </c>
      <c r="N225" s="109"/>
      <c r="O225" s="110" t="s">
        <v>1722</v>
      </c>
      <c r="P225" s="110" t="s">
        <v>1653</v>
      </c>
      <c r="Q225" s="360"/>
      <c r="R225" s="373" t="s">
        <v>1687</v>
      </c>
      <c r="S225" s="116" t="s">
        <v>1989</v>
      </c>
      <c r="T225" s="209" t="s">
        <v>1974</v>
      </c>
      <c r="U225" s="331"/>
      <c r="V225" s="159"/>
      <c r="W225" s="159"/>
      <c r="X225" s="159"/>
      <c r="Y225" s="159"/>
      <c r="Z225" s="159"/>
      <c r="AA225" s="159"/>
      <c r="AB225" s="159"/>
      <c r="AC225" s="159"/>
      <c r="AD225" s="159"/>
      <c r="AE225" s="159"/>
      <c r="AF225" s="159"/>
      <c r="AG225" s="159"/>
      <c r="AH225" s="159"/>
      <c r="AI225" s="159"/>
      <c r="AJ225" s="159"/>
      <c r="AK225" s="159"/>
      <c r="AL225" s="159"/>
      <c r="AM225" s="159"/>
      <c r="AN225" s="159"/>
      <c r="AO225" s="159"/>
      <c r="AP225" s="159"/>
      <c r="AQ225" s="159"/>
      <c r="AR225" s="159"/>
      <c r="AS225" s="176"/>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59"/>
      <c r="BS225" s="159"/>
      <c r="BT225" s="159"/>
      <c r="BU225" s="159"/>
      <c r="BV225" s="159"/>
      <c r="BW225" s="159"/>
      <c r="BX225" s="159"/>
      <c r="BY225" s="159"/>
      <c r="BZ225" s="159"/>
      <c r="CA225" s="159"/>
      <c r="CB225" s="159"/>
      <c r="CC225" s="159"/>
      <c r="CD225" s="159"/>
      <c r="CE225" s="159"/>
      <c r="CF225" s="159"/>
      <c r="CG225" s="159"/>
      <c r="CH225" s="159"/>
      <c r="CI225" s="159"/>
      <c r="CJ225" s="159"/>
      <c r="CK225" s="159"/>
      <c r="CL225" s="159"/>
      <c r="CM225" s="159"/>
      <c r="CN225" s="159"/>
      <c r="CO225" s="159"/>
      <c r="CP225" s="174"/>
      <c r="CQ225" s="174"/>
      <c r="CR225" s="174"/>
      <c r="CS225" s="174"/>
      <c r="CT225" s="174"/>
      <c r="CU225" s="174"/>
      <c r="CV225" s="174"/>
      <c r="CW225" s="174"/>
      <c r="CX225" s="174"/>
      <c r="CY225" s="174"/>
      <c r="CZ225" s="174"/>
      <c r="DA225" s="174"/>
      <c r="DB225" s="174"/>
      <c r="DC225" s="174"/>
      <c r="DD225" s="174"/>
      <c r="DE225" s="174"/>
      <c r="DF225" s="174"/>
      <c r="DG225" s="174"/>
      <c r="DH225" s="174"/>
      <c r="DI225" s="174"/>
      <c r="DJ225" s="174"/>
      <c r="DK225" s="174"/>
      <c r="DL225" s="174"/>
      <c r="DM225" s="174"/>
    </row>
    <row r="226" spans="2:117">
      <c r="B226" s="14"/>
      <c r="C226" s="109" t="s">
        <v>1968</v>
      </c>
      <c r="D226" s="109">
        <f t="shared" si="16"/>
        <v>18</v>
      </c>
      <c r="E226" s="109">
        <f t="shared" si="17"/>
        <v>15</v>
      </c>
      <c r="F226" s="109">
        <v>4</v>
      </c>
      <c r="G226" s="109" t="s">
        <v>1829</v>
      </c>
      <c r="H226" s="110" t="s">
        <v>1672</v>
      </c>
      <c r="I226" s="109" t="s">
        <v>1990</v>
      </c>
      <c r="J226" s="111" t="s">
        <v>1970</v>
      </c>
      <c r="K226" s="112"/>
      <c r="L226" s="112"/>
      <c r="M226" s="109" t="s">
        <v>1991</v>
      </c>
      <c r="N226" s="109"/>
      <c r="O226" s="110" t="s">
        <v>1686</v>
      </c>
      <c r="P226" s="110" t="s">
        <v>1653</v>
      </c>
      <c r="Q226" s="360"/>
      <c r="R226" s="373" t="s">
        <v>1687</v>
      </c>
      <c r="S226" s="116" t="s">
        <v>1992</v>
      </c>
      <c r="T226" s="209" t="s">
        <v>1974</v>
      </c>
      <c r="U226" s="331"/>
      <c r="V226" s="159"/>
      <c r="W226" s="159"/>
      <c r="X226" s="159"/>
      <c r="Y226" s="159"/>
      <c r="Z226" s="159"/>
      <c r="AA226" s="159"/>
      <c r="AB226" s="159"/>
      <c r="AC226" s="159"/>
      <c r="AD226" s="159"/>
      <c r="AE226" s="159"/>
      <c r="AF226" s="159"/>
      <c r="AG226" s="159"/>
      <c r="AH226" s="159"/>
      <c r="AI226" s="159"/>
      <c r="AJ226" s="159"/>
      <c r="AK226" s="159"/>
      <c r="AL226" s="159"/>
      <c r="AM226" s="159"/>
      <c r="AN226" s="159"/>
      <c r="AO226" s="159"/>
      <c r="AP226" s="159"/>
      <c r="AQ226" s="159"/>
      <c r="AR226" s="159"/>
      <c r="AS226" s="176"/>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59"/>
      <c r="BS226" s="159"/>
      <c r="BT226" s="159"/>
      <c r="BU226" s="159"/>
      <c r="BV226" s="159"/>
      <c r="BW226" s="159"/>
      <c r="BX226" s="159"/>
      <c r="BY226" s="159"/>
      <c r="BZ226" s="159"/>
      <c r="CA226" s="159"/>
      <c r="CB226" s="159"/>
      <c r="CC226" s="159"/>
      <c r="CD226" s="159"/>
      <c r="CE226" s="159"/>
      <c r="CF226" s="159"/>
      <c r="CG226" s="159"/>
      <c r="CH226" s="159"/>
      <c r="CI226" s="159"/>
      <c r="CJ226" s="159"/>
      <c r="CK226" s="159"/>
      <c r="CL226" s="159"/>
      <c r="CM226" s="159"/>
      <c r="CN226" s="159"/>
      <c r="CO226" s="159"/>
      <c r="CP226" s="174"/>
      <c r="CQ226" s="174"/>
      <c r="CR226" s="174"/>
      <c r="CS226" s="174"/>
      <c r="CT226" s="174"/>
      <c r="CU226" s="174"/>
      <c r="CV226" s="174"/>
      <c r="CW226" s="174"/>
      <c r="CX226" s="174"/>
      <c r="CY226" s="174"/>
      <c r="CZ226" s="174"/>
      <c r="DA226" s="174"/>
      <c r="DB226" s="174"/>
      <c r="DC226" s="174"/>
      <c r="DD226" s="174"/>
      <c r="DE226" s="174"/>
      <c r="DF226" s="174"/>
      <c r="DG226" s="174"/>
      <c r="DH226" s="174"/>
      <c r="DI226" s="174"/>
      <c r="DJ226" s="174"/>
      <c r="DK226" s="174"/>
      <c r="DL226" s="174"/>
      <c r="DM226" s="174"/>
    </row>
    <row r="227" spans="2:117">
      <c r="B227" s="14"/>
      <c r="C227" s="109" t="s">
        <v>1968</v>
      </c>
      <c r="D227" s="109">
        <f t="shared" si="16"/>
        <v>19</v>
      </c>
      <c r="E227" s="109">
        <f t="shared" si="17"/>
        <v>19</v>
      </c>
      <c r="F227" s="109">
        <v>1</v>
      </c>
      <c r="G227" s="109" t="s">
        <v>1829</v>
      </c>
      <c r="H227" s="110" t="s">
        <v>1672</v>
      </c>
      <c r="I227" s="109" t="s">
        <v>1993</v>
      </c>
      <c r="J227" s="111" t="s">
        <v>1970</v>
      </c>
      <c r="K227" s="112"/>
      <c r="L227" s="112"/>
      <c r="M227" s="109" t="s">
        <v>1994</v>
      </c>
      <c r="N227" s="109"/>
      <c r="O227" s="110" t="s">
        <v>1719</v>
      </c>
      <c r="P227" s="110" t="s">
        <v>1653</v>
      </c>
      <c r="Q227" s="360"/>
      <c r="R227" s="373" t="s">
        <v>1687</v>
      </c>
      <c r="S227" s="116" t="s">
        <v>1995</v>
      </c>
      <c r="T227" s="209" t="s">
        <v>1974</v>
      </c>
      <c r="U227" s="331"/>
      <c r="V227" s="159"/>
      <c r="W227" s="159"/>
      <c r="X227" s="159"/>
      <c r="Y227" s="159"/>
      <c r="Z227" s="159"/>
      <c r="AA227" s="159"/>
      <c r="AB227" s="159"/>
      <c r="AC227" s="159"/>
      <c r="AD227" s="159"/>
      <c r="AE227" s="159"/>
      <c r="AF227" s="159"/>
      <c r="AG227" s="159"/>
      <c r="AH227" s="159"/>
      <c r="AI227" s="159"/>
      <c r="AJ227" s="159"/>
      <c r="AK227" s="159"/>
      <c r="AL227" s="159"/>
      <c r="AM227" s="159"/>
      <c r="AN227" s="159"/>
      <c r="AO227" s="159"/>
      <c r="AP227" s="159"/>
      <c r="AQ227" s="159"/>
      <c r="AR227" s="159"/>
      <c r="AS227" s="176"/>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59"/>
      <c r="BS227" s="159"/>
      <c r="BT227" s="159"/>
      <c r="BU227" s="159"/>
      <c r="BV227" s="159"/>
      <c r="BW227" s="159"/>
      <c r="BX227" s="159"/>
      <c r="BY227" s="159"/>
      <c r="BZ227" s="159"/>
      <c r="CA227" s="159"/>
      <c r="CB227" s="159"/>
      <c r="CC227" s="159"/>
      <c r="CD227" s="159"/>
      <c r="CE227" s="159"/>
      <c r="CF227" s="159"/>
      <c r="CG227" s="159"/>
      <c r="CH227" s="159"/>
      <c r="CI227" s="159"/>
      <c r="CJ227" s="159"/>
      <c r="CK227" s="159"/>
      <c r="CL227" s="159"/>
      <c r="CM227" s="159"/>
      <c r="CN227" s="159"/>
      <c r="CO227" s="159"/>
      <c r="CP227" s="174"/>
      <c r="CQ227" s="174"/>
      <c r="CR227" s="174"/>
      <c r="CS227" s="174"/>
      <c r="CT227" s="174"/>
      <c r="CU227" s="174"/>
      <c r="CV227" s="174"/>
      <c r="CW227" s="174"/>
      <c r="CX227" s="174"/>
      <c r="CY227" s="174"/>
      <c r="CZ227" s="174"/>
      <c r="DA227" s="174"/>
      <c r="DB227" s="174"/>
      <c r="DC227" s="174"/>
      <c r="DD227" s="174"/>
      <c r="DE227" s="174"/>
      <c r="DF227" s="174"/>
      <c r="DG227" s="174"/>
      <c r="DH227" s="174"/>
      <c r="DI227" s="174"/>
      <c r="DJ227" s="174"/>
      <c r="DK227" s="174"/>
      <c r="DL227" s="174"/>
      <c r="DM227" s="174"/>
    </row>
    <row r="228" spans="2:117">
      <c r="B228" s="14"/>
      <c r="C228" s="109" t="s">
        <v>1968</v>
      </c>
      <c r="D228" s="109">
        <f t="shared" si="16"/>
        <v>21</v>
      </c>
      <c r="E228" s="109">
        <f t="shared" si="17"/>
        <v>20</v>
      </c>
      <c r="F228" s="109">
        <v>2</v>
      </c>
      <c r="G228" s="109" t="s">
        <v>1829</v>
      </c>
      <c r="H228" s="110" t="s">
        <v>1672</v>
      </c>
      <c r="I228" s="109" t="s">
        <v>1996</v>
      </c>
      <c r="J228" s="111" t="s">
        <v>1970</v>
      </c>
      <c r="K228" s="112"/>
      <c r="L228" s="112"/>
      <c r="M228" s="109" t="s">
        <v>1997</v>
      </c>
      <c r="N228" s="109"/>
      <c r="O228" s="110" t="s">
        <v>1751</v>
      </c>
      <c r="P228" s="110" t="s">
        <v>1653</v>
      </c>
      <c r="Q228" s="360"/>
      <c r="R228" s="373" t="s">
        <v>1687</v>
      </c>
      <c r="S228" s="116" t="s">
        <v>1998</v>
      </c>
      <c r="T228" s="209" t="s">
        <v>1974</v>
      </c>
      <c r="U228" s="331"/>
      <c r="V228" s="159"/>
      <c r="W228" s="159"/>
      <c r="X228" s="159"/>
      <c r="Y228" s="159"/>
      <c r="Z228" s="159"/>
      <c r="AA228" s="159"/>
      <c r="AB228" s="159"/>
      <c r="AC228" s="159"/>
      <c r="AD228" s="159"/>
      <c r="AE228" s="159"/>
      <c r="AF228" s="159"/>
      <c r="AG228" s="159"/>
      <c r="AH228" s="159"/>
      <c r="AI228" s="159"/>
      <c r="AJ228" s="159"/>
      <c r="AK228" s="159"/>
      <c r="AL228" s="159"/>
      <c r="AM228" s="159"/>
      <c r="AN228" s="159"/>
      <c r="AO228" s="159"/>
      <c r="AP228" s="159"/>
      <c r="AQ228" s="159"/>
      <c r="AR228" s="159"/>
      <c r="AS228" s="176"/>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59"/>
      <c r="BS228" s="159"/>
      <c r="BT228" s="159"/>
      <c r="BU228" s="159"/>
      <c r="BV228" s="159"/>
      <c r="BW228" s="159"/>
      <c r="BX228" s="159"/>
      <c r="BY228" s="159"/>
      <c r="BZ228" s="159"/>
      <c r="CA228" s="159"/>
      <c r="CB228" s="159"/>
      <c r="CC228" s="159"/>
      <c r="CD228" s="159"/>
      <c r="CE228" s="159"/>
      <c r="CF228" s="159"/>
      <c r="CG228" s="159"/>
      <c r="CH228" s="159"/>
      <c r="CI228" s="159"/>
      <c r="CJ228" s="159"/>
      <c r="CK228" s="159"/>
      <c r="CL228" s="159"/>
      <c r="CM228" s="159"/>
      <c r="CN228" s="159"/>
      <c r="CO228" s="159"/>
      <c r="CP228" s="174"/>
      <c r="CQ228" s="174"/>
      <c r="CR228" s="174"/>
      <c r="CS228" s="174"/>
      <c r="CT228" s="174"/>
      <c r="CU228" s="174"/>
      <c r="CV228" s="174"/>
      <c r="CW228" s="174"/>
      <c r="CX228" s="174"/>
      <c r="CY228" s="174"/>
      <c r="CZ228" s="174"/>
      <c r="DA228" s="174"/>
      <c r="DB228" s="174"/>
      <c r="DC228" s="174"/>
      <c r="DD228" s="174"/>
      <c r="DE228" s="174"/>
      <c r="DF228" s="174"/>
      <c r="DG228" s="174"/>
      <c r="DH228" s="174"/>
      <c r="DI228" s="174"/>
      <c r="DJ228" s="174"/>
      <c r="DK228" s="174"/>
      <c r="DL228" s="174"/>
      <c r="DM228" s="174"/>
    </row>
    <row r="229" spans="2:117">
      <c r="B229" s="14"/>
      <c r="C229" s="109" t="s">
        <v>1968</v>
      </c>
      <c r="D229" s="109">
        <f t="shared" si="16"/>
        <v>24</v>
      </c>
      <c r="E229" s="109">
        <f t="shared" si="17"/>
        <v>22</v>
      </c>
      <c r="F229" s="109">
        <v>3</v>
      </c>
      <c r="G229" s="109" t="s">
        <v>1829</v>
      </c>
      <c r="H229" s="110" t="s">
        <v>1672</v>
      </c>
      <c r="I229" s="109" t="s">
        <v>1999</v>
      </c>
      <c r="J229" s="111" t="s">
        <v>1970</v>
      </c>
      <c r="K229" s="112"/>
      <c r="L229" s="112"/>
      <c r="M229" s="109" t="s">
        <v>2000</v>
      </c>
      <c r="N229" s="109"/>
      <c r="O229" s="110" t="s">
        <v>2001</v>
      </c>
      <c r="P229" s="110" t="s">
        <v>1653</v>
      </c>
      <c r="Q229" s="360"/>
      <c r="R229" s="373" t="s">
        <v>1687</v>
      </c>
      <c r="S229" s="116" t="s">
        <v>2002</v>
      </c>
      <c r="T229" s="209" t="s">
        <v>1974</v>
      </c>
      <c r="U229" s="331"/>
      <c r="V229" s="159"/>
      <c r="W229" s="159"/>
      <c r="X229" s="159"/>
      <c r="Y229" s="159"/>
      <c r="Z229" s="159"/>
      <c r="AA229" s="159"/>
      <c r="AB229" s="159"/>
      <c r="AC229" s="159"/>
      <c r="AD229" s="159"/>
      <c r="AE229" s="159"/>
      <c r="AF229" s="159"/>
      <c r="AG229" s="159"/>
      <c r="AH229" s="159"/>
      <c r="AI229" s="159"/>
      <c r="AJ229" s="159"/>
      <c r="AK229" s="159"/>
      <c r="AL229" s="159"/>
      <c r="AM229" s="159"/>
      <c r="AN229" s="159"/>
      <c r="AO229" s="159"/>
      <c r="AP229" s="159"/>
      <c r="AQ229" s="159"/>
      <c r="AR229" s="159"/>
      <c r="AS229" s="176"/>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59"/>
      <c r="BS229" s="159"/>
      <c r="BT229" s="159"/>
      <c r="BU229" s="159"/>
      <c r="BV229" s="159"/>
      <c r="BW229" s="159"/>
      <c r="BX229" s="159"/>
      <c r="BY229" s="159"/>
      <c r="BZ229" s="159"/>
      <c r="CA229" s="159"/>
      <c r="CB229" s="159"/>
      <c r="CC229" s="159"/>
      <c r="CD229" s="159"/>
      <c r="CE229" s="159"/>
      <c r="CF229" s="159"/>
      <c r="CG229" s="159"/>
      <c r="CH229" s="159"/>
      <c r="CI229" s="159"/>
      <c r="CJ229" s="159"/>
      <c r="CK229" s="159"/>
      <c r="CL229" s="159"/>
      <c r="CM229" s="159"/>
      <c r="CN229" s="159"/>
      <c r="CO229" s="159"/>
      <c r="CP229" s="174"/>
      <c r="CQ229" s="174"/>
      <c r="CR229" s="174"/>
      <c r="CS229" s="174"/>
      <c r="CT229" s="174"/>
      <c r="CU229" s="174"/>
      <c r="CV229" s="174"/>
      <c r="CW229" s="174"/>
      <c r="CX229" s="174"/>
      <c r="CY229" s="174"/>
      <c r="CZ229" s="174"/>
      <c r="DA229" s="174"/>
      <c r="DB229" s="174"/>
      <c r="DC229" s="174"/>
      <c r="DD229" s="174"/>
      <c r="DE229" s="174"/>
      <c r="DF229" s="174"/>
      <c r="DG229" s="174"/>
      <c r="DH229" s="174"/>
      <c r="DI229" s="174"/>
      <c r="DJ229" s="174"/>
      <c r="DK229" s="174"/>
      <c r="DL229" s="174"/>
      <c r="DM229" s="174"/>
    </row>
    <row r="230" spans="2:117">
      <c r="B230" s="14"/>
      <c r="C230" s="109" t="s">
        <v>1968</v>
      </c>
      <c r="D230" s="109">
        <f t="shared" si="16"/>
        <v>26</v>
      </c>
      <c r="E230" s="109">
        <f t="shared" si="17"/>
        <v>25</v>
      </c>
      <c r="F230" s="109">
        <v>2</v>
      </c>
      <c r="G230" s="109" t="s">
        <v>1829</v>
      </c>
      <c r="H230" s="110" t="s">
        <v>1672</v>
      </c>
      <c r="I230" s="109" t="s">
        <v>2003</v>
      </c>
      <c r="J230" s="111" t="s">
        <v>1970</v>
      </c>
      <c r="K230" s="112"/>
      <c r="L230" s="112"/>
      <c r="M230" s="109" t="s">
        <v>2004</v>
      </c>
      <c r="N230" s="109"/>
      <c r="O230" s="110" t="s">
        <v>2005</v>
      </c>
      <c r="P230" s="110" t="s">
        <v>1653</v>
      </c>
      <c r="Q230" s="360"/>
      <c r="R230" s="373" t="s">
        <v>1687</v>
      </c>
      <c r="S230" s="116" t="s">
        <v>2006</v>
      </c>
      <c r="T230" s="209" t="s">
        <v>1974</v>
      </c>
      <c r="U230" s="331"/>
      <c r="V230" s="159"/>
      <c r="W230" s="159"/>
      <c r="X230" s="159"/>
      <c r="Y230" s="159"/>
      <c r="Z230" s="159"/>
      <c r="AA230" s="159"/>
      <c r="AB230" s="159"/>
      <c r="AC230" s="159"/>
      <c r="AD230" s="159"/>
      <c r="AE230" s="159"/>
      <c r="AF230" s="159"/>
      <c r="AG230" s="159"/>
      <c r="AH230" s="159"/>
      <c r="AI230" s="159"/>
      <c r="AJ230" s="159"/>
      <c r="AK230" s="159"/>
      <c r="AL230" s="159"/>
      <c r="AM230" s="159"/>
      <c r="AN230" s="159"/>
      <c r="AO230" s="159"/>
      <c r="AP230" s="159"/>
      <c r="AQ230" s="159"/>
      <c r="AR230" s="159"/>
      <c r="AS230" s="176"/>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59"/>
      <c r="BS230" s="159"/>
      <c r="BT230" s="159"/>
      <c r="BU230" s="159"/>
      <c r="BV230" s="159"/>
      <c r="BW230" s="159"/>
      <c r="BX230" s="159"/>
      <c r="BY230" s="159"/>
      <c r="BZ230" s="159"/>
      <c r="CA230" s="159"/>
      <c r="CB230" s="159"/>
      <c r="CC230" s="159"/>
      <c r="CD230" s="159"/>
      <c r="CE230" s="159"/>
      <c r="CF230" s="159"/>
      <c r="CG230" s="159"/>
      <c r="CH230" s="159"/>
      <c r="CI230" s="159"/>
      <c r="CJ230" s="159"/>
      <c r="CK230" s="159"/>
      <c r="CL230" s="159"/>
      <c r="CM230" s="159"/>
      <c r="CN230" s="159"/>
      <c r="CO230" s="159"/>
      <c r="CP230" s="174"/>
      <c r="CQ230" s="174"/>
      <c r="CR230" s="174"/>
      <c r="CS230" s="174"/>
      <c r="CT230" s="174"/>
      <c r="CU230" s="174"/>
      <c r="CV230" s="174"/>
      <c r="CW230" s="174"/>
      <c r="CX230" s="174"/>
      <c r="CY230" s="174"/>
      <c r="CZ230" s="174"/>
      <c r="DA230" s="174"/>
      <c r="DB230" s="174"/>
      <c r="DC230" s="174"/>
      <c r="DD230" s="174"/>
      <c r="DE230" s="174"/>
      <c r="DF230" s="174"/>
      <c r="DG230" s="174"/>
      <c r="DH230" s="174"/>
      <c r="DI230" s="174"/>
      <c r="DJ230" s="174"/>
      <c r="DK230" s="174"/>
      <c r="DL230" s="174"/>
      <c r="DM230" s="174"/>
    </row>
    <row r="231" spans="2:117">
      <c r="B231" s="14"/>
      <c r="C231" s="109" t="s">
        <v>1968</v>
      </c>
      <c r="D231" s="109">
        <f t="shared" si="16"/>
        <v>27</v>
      </c>
      <c r="E231" s="109">
        <f t="shared" si="17"/>
        <v>27</v>
      </c>
      <c r="F231" s="109">
        <v>1</v>
      </c>
      <c r="G231" s="109" t="s">
        <v>1829</v>
      </c>
      <c r="H231" s="110" t="s">
        <v>1672</v>
      </c>
      <c r="I231" s="109" t="s">
        <v>2007</v>
      </c>
      <c r="J231" s="111" t="s">
        <v>1970</v>
      </c>
      <c r="K231" s="112"/>
      <c r="L231" s="112"/>
      <c r="M231" s="109" t="s">
        <v>2008</v>
      </c>
      <c r="N231" s="109"/>
      <c r="O231" s="110" t="s">
        <v>1722</v>
      </c>
      <c r="P231" s="110" t="s">
        <v>1653</v>
      </c>
      <c r="Q231" s="360"/>
      <c r="R231" s="373" t="s">
        <v>1687</v>
      </c>
      <c r="S231" s="116" t="s">
        <v>2009</v>
      </c>
      <c r="T231" s="209" t="s">
        <v>1974</v>
      </c>
      <c r="U231" s="331"/>
      <c r="V231" s="159"/>
      <c r="W231" s="159"/>
      <c r="X231" s="159"/>
      <c r="Y231" s="159"/>
      <c r="Z231" s="159"/>
      <c r="AA231" s="159"/>
      <c r="AB231" s="159"/>
      <c r="AC231" s="159"/>
      <c r="AD231" s="159"/>
      <c r="AE231" s="159"/>
      <c r="AF231" s="159"/>
      <c r="AG231" s="159"/>
      <c r="AH231" s="159"/>
      <c r="AI231" s="159"/>
      <c r="AJ231" s="159"/>
      <c r="AK231" s="159"/>
      <c r="AL231" s="159"/>
      <c r="AM231" s="159"/>
      <c r="AN231" s="159"/>
      <c r="AO231" s="159"/>
      <c r="AP231" s="159"/>
      <c r="AQ231" s="159"/>
      <c r="AR231" s="159"/>
      <c r="AS231" s="176"/>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59"/>
      <c r="BS231" s="159"/>
      <c r="BT231" s="159"/>
      <c r="BU231" s="159"/>
      <c r="BV231" s="159"/>
      <c r="BW231" s="159"/>
      <c r="BX231" s="159"/>
      <c r="BY231" s="159"/>
      <c r="BZ231" s="159"/>
      <c r="CA231" s="159"/>
      <c r="CB231" s="159"/>
      <c r="CC231" s="159"/>
      <c r="CD231" s="159"/>
      <c r="CE231" s="159"/>
      <c r="CF231" s="159"/>
      <c r="CG231" s="159"/>
      <c r="CH231" s="159"/>
      <c r="CI231" s="159"/>
      <c r="CJ231" s="159"/>
      <c r="CK231" s="159"/>
      <c r="CL231" s="159"/>
      <c r="CM231" s="159"/>
      <c r="CN231" s="159"/>
      <c r="CO231" s="159"/>
      <c r="CP231" s="174"/>
      <c r="CQ231" s="174"/>
      <c r="CR231" s="174"/>
      <c r="CS231" s="174"/>
      <c r="CT231" s="174"/>
      <c r="CU231" s="174"/>
      <c r="CV231" s="174"/>
      <c r="CW231" s="174"/>
      <c r="CX231" s="174"/>
      <c r="CY231" s="174"/>
      <c r="CZ231" s="174"/>
      <c r="DA231" s="174"/>
      <c r="DB231" s="174"/>
      <c r="DC231" s="174"/>
      <c r="DD231" s="174"/>
      <c r="DE231" s="174"/>
      <c r="DF231" s="174"/>
      <c r="DG231" s="174"/>
      <c r="DH231" s="174"/>
      <c r="DI231" s="174"/>
      <c r="DJ231" s="174"/>
      <c r="DK231" s="174"/>
      <c r="DL231" s="174"/>
      <c r="DM231" s="174"/>
    </row>
    <row r="232" spans="2:117">
      <c r="B232" s="14"/>
      <c r="C232" s="109" t="s">
        <v>1968</v>
      </c>
      <c r="D232" s="109">
        <f t="shared" si="16"/>
        <v>32</v>
      </c>
      <c r="E232" s="109">
        <f t="shared" si="17"/>
        <v>28</v>
      </c>
      <c r="F232" s="109">
        <v>5</v>
      </c>
      <c r="G232" s="109" t="s">
        <v>1829</v>
      </c>
      <c r="H232" s="110" t="s">
        <v>1672</v>
      </c>
      <c r="I232" s="109" t="s">
        <v>2010</v>
      </c>
      <c r="J232" s="111" t="s">
        <v>1970</v>
      </c>
      <c r="K232" s="112"/>
      <c r="L232" s="112"/>
      <c r="M232" s="109" t="s">
        <v>2011</v>
      </c>
      <c r="N232" s="109"/>
      <c r="O232" s="110" t="s">
        <v>2012</v>
      </c>
      <c r="P232" s="110" t="s">
        <v>1653</v>
      </c>
      <c r="Q232" s="359"/>
      <c r="R232" s="373" t="s">
        <v>1687</v>
      </c>
      <c r="S232" s="115" t="s">
        <v>2013</v>
      </c>
      <c r="T232" s="209" t="s">
        <v>1974</v>
      </c>
      <c r="U232" s="331"/>
      <c r="V232" s="159"/>
      <c r="W232" s="159"/>
      <c r="X232" s="159"/>
      <c r="Y232" s="159"/>
      <c r="Z232" s="159"/>
      <c r="AA232" s="159"/>
      <c r="AB232" s="159"/>
      <c r="AC232" s="159"/>
      <c r="AD232" s="159"/>
      <c r="AE232" s="159"/>
      <c r="AF232" s="159"/>
      <c r="AG232" s="159"/>
      <c r="AH232" s="159"/>
      <c r="AI232" s="159"/>
      <c r="AJ232" s="159"/>
      <c r="AK232" s="159"/>
      <c r="AL232" s="159"/>
      <c r="AM232" s="159"/>
      <c r="AN232" s="159"/>
      <c r="AO232" s="159"/>
      <c r="AP232" s="159"/>
      <c r="AQ232" s="159"/>
      <c r="AR232" s="159"/>
      <c r="AS232" s="176"/>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59"/>
      <c r="BS232" s="159"/>
      <c r="BT232" s="159"/>
      <c r="BU232" s="159"/>
      <c r="BV232" s="159"/>
      <c r="BW232" s="159"/>
      <c r="BX232" s="159"/>
      <c r="BY232" s="159"/>
      <c r="BZ232" s="159"/>
      <c r="CA232" s="159"/>
      <c r="CB232" s="159"/>
      <c r="CC232" s="159"/>
      <c r="CD232" s="159"/>
      <c r="CE232" s="159"/>
      <c r="CF232" s="159"/>
      <c r="CG232" s="159"/>
      <c r="CH232" s="159"/>
      <c r="CI232" s="159"/>
      <c r="CJ232" s="159"/>
      <c r="CK232" s="159"/>
      <c r="CL232" s="159"/>
      <c r="CM232" s="159"/>
      <c r="CN232" s="159"/>
      <c r="CO232" s="159"/>
      <c r="CP232" s="174"/>
      <c r="CQ232" s="174"/>
      <c r="CR232" s="174"/>
      <c r="CS232" s="174"/>
      <c r="CT232" s="174"/>
      <c r="CU232" s="174"/>
      <c r="CV232" s="174"/>
      <c r="CW232" s="174"/>
      <c r="CX232" s="174"/>
      <c r="CY232" s="174"/>
      <c r="CZ232" s="174"/>
      <c r="DA232" s="174"/>
      <c r="DB232" s="174"/>
      <c r="DC232" s="174"/>
      <c r="DD232" s="174"/>
      <c r="DE232" s="174"/>
      <c r="DF232" s="174"/>
      <c r="DG232" s="174"/>
      <c r="DH232" s="174"/>
      <c r="DI232" s="174"/>
      <c r="DJ232" s="174"/>
      <c r="DK232" s="174"/>
      <c r="DL232" s="174"/>
      <c r="DM232" s="174"/>
    </row>
    <row r="233" spans="2:117">
      <c r="B233" s="14"/>
      <c r="C233" s="109" t="s">
        <v>1968</v>
      </c>
      <c r="D233" s="109">
        <f t="shared" si="16"/>
        <v>35</v>
      </c>
      <c r="E233" s="109">
        <f t="shared" si="17"/>
        <v>33</v>
      </c>
      <c r="F233" s="109">
        <v>3</v>
      </c>
      <c r="G233" s="109" t="s">
        <v>1829</v>
      </c>
      <c r="H233" s="110" t="s">
        <v>1672</v>
      </c>
      <c r="I233" s="109" t="s">
        <v>2014</v>
      </c>
      <c r="J233" s="111" t="s">
        <v>1970</v>
      </c>
      <c r="K233" s="112"/>
      <c r="L233" s="112"/>
      <c r="M233" s="109" t="s">
        <v>2015</v>
      </c>
      <c r="N233" s="109"/>
      <c r="O233" s="110" t="s">
        <v>2016</v>
      </c>
      <c r="P233" s="110" t="s">
        <v>1653</v>
      </c>
      <c r="Q233" s="360"/>
      <c r="R233" s="373" t="s">
        <v>1687</v>
      </c>
      <c r="S233" s="116" t="s">
        <v>2017</v>
      </c>
      <c r="T233" s="209" t="s">
        <v>1974</v>
      </c>
      <c r="U233" s="331"/>
      <c r="V233" s="159"/>
      <c r="W233" s="159"/>
      <c r="X233" s="159"/>
      <c r="Y233" s="159"/>
      <c r="Z233" s="159"/>
      <c r="AA233" s="159"/>
      <c r="AB233" s="159"/>
      <c r="AC233" s="159"/>
      <c r="AD233" s="159"/>
      <c r="AE233" s="159"/>
      <c r="AF233" s="159"/>
      <c r="AG233" s="159"/>
      <c r="AH233" s="159"/>
      <c r="AI233" s="159"/>
      <c r="AJ233" s="159"/>
      <c r="AK233" s="159"/>
      <c r="AL233" s="159"/>
      <c r="AM233" s="159"/>
      <c r="AN233" s="159"/>
      <c r="AO233" s="159"/>
      <c r="AP233" s="159"/>
      <c r="AQ233" s="159"/>
      <c r="AR233" s="159"/>
      <c r="AS233" s="176"/>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59"/>
      <c r="BS233" s="159"/>
      <c r="BT233" s="159"/>
      <c r="BU233" s="159"/>
      <c r="BV233" s="159"/>
      <c r="BW233" s="159"/>
      <c r="BX233" s="159"/>
      <c r="BY233" s="159"/>
      <c r="BZ233" s="159"/>
      <c r="CA233" s="159"/>
      <c r="CB233" s="159"/>
      <c r="CC233" s="159"/>
      <c r="CD233" s="159"/>
      <c r="CE233" s="159"/>
      <c r="CF233" s="159"/>
      <c r="CG233" s="159"/>
      <c r="CH233" s="159"/>
      <c r="CI233" s="159"/>
      <c r="CJ233" s="159"/>
      <c r="CK233" s="159"/>
      <c r="CL233" s="159"/>
      <c r="CM233" s="159"/>
      <c r="CN233" s="159"/>
      <c r="CO233" s="159"/>
      <c r="CP233" s="174"/>
      <c r="CQ233" s="174"/>
      <c r="CR233" s="174"/>
      <c r="CS233" s="174"/>
      <c r="CT233" s="174"/>
      <c r="CU233" s="174"/>
      <c r="CV233" s="174"/>
      <c r="CW233" s="174"/>
      <c r="CX233" s="174"/>
      <c r="CY233" s="174"/>
      <c r="CZ233" s="174"/>
      <c r="DA233" s="174"/>
      <c r="DB233" s="174"/>
      <c r="DC233" s="174"/>
      <c r="DD233" s="174"/>
      <c r="DE233" s="174"/>
      <c r="DF233" s="174"/>
      <c r="DG233" s="174"/>
      <c r="DH233" s="174"/>
      <c r="DI233" s="174"/>
      <c r="DJ233" s="174"/>
      <c r="DK233" s="174"/>
      <c r="DL233" s="174"/>
      <c r="DM233" s="174"/>
    </row>
    <row r="234" spans="2:117">
      <c r="B234" s="14"/>
      <c r="C234" s="109" t="s">
        <v>1968</v>
      </c>
      <c r="D234" s="109">
        <f t="shared" si="16"/>
        <v>38</v>
      </c>
      <c r="E234" s="109">
        <f t="shared" si="17"/>
        <v>36</v>
      </c>
      <c r="F234" s="109">
        <v>3</v>
      </c>
      <c r="G234" s="109" t="s">
        <v>1829</v>
      </c>
      <c r="H234" s="110" t="s">
        <v>1672</v>
      </c>
      <c r="I234" s="109" t="s">
        <v>2018</v>
      </c>
      <c r="J234" s="111" t="s">
        <v>1970</v>
      </c>
      <c r="K234" s="112"/>
      <c r="L234" s="112"/>
      <c r="M234" s="109" t="s">
        <v>2019</v>
      </c>
      <c r="N234" s="109"/>
      <c r="O234" s="110" t="s">
        <v>1981</v>
      </c>
      <c r="P234" s="110" t="s">
        <v>1653</v>
      </c>
      <c r="Q234" s="360"/>
      <c r="R234" s="373" t="s">
        <v>1687</v>
      </c>
      <c r="S234" s="116" t="s">
        <v>2020</v>
      </c>
      <c r="T234" s="209" t="s">
        <v>1974</v>
      </c>
      <c r="U234" s="331"/>
      <c r="V234" s="159"/>
      <c r="W234" s="159"/>
      <c r="X234" s="159"/>
      <c r="Y234" s="159"/>
      <c r="Z234" s="159"/>
      <c r="AA234" s="159"/>
      <c r="AB234" s="159"/>
      <c r="AC234" s="159"/>
      <c r="AD234" s="159"/>
      <c r="AE234" s="159"/>
      <c r="AF234" s="159"/>
      <c r="AG234" s="159"/>
      <c r="AH234" s="159"/>
      <c r="AI234" s="159"/>
      <c r="AJ234" s="159"/>
      <c r="AK234" s="159"/>
      <c r="AL234" s="159"/>
      <c r="AM234" s="159"/>
      <c r="AN234" s="159"/>
      <c r="AO234" s="159"/>
      <c r="AP234" s="159"/>
      <c r="AQ234" s="159"/>
      <c r="AR234" s="159"/>
      <c r="AS234" s="176"/>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59"/>
      <c r="BS234" s="159"/>
      <c r="BT234" s="159"/>
      <c r="BU234" s="159"/>
      <c r="BV234" s="159"/>
      <c r="BW234" s="159"/>
      <c r="BX234" s="159"/>
      <c r="BY234" s="159"/>
      <c r="BZ234" s="159"/>
      <c r="CA234" s="159"/>
      <c r="CB234" s="159"/>
      <c r="CC234" s="159"/>
      <c r="CD234" s="159"/>
      <c r="CE234" s="159"/>
      <c r="CF234" s="159"/>
      <c r="CG234" s="159"/>
      <c r="CH234" s="159"/>
      <c r="CI234" s="159"/>
      <c r="CJ234" s="159"/>
      <c r="CK234" s="159"/>
      <c r="CL234" s="159"/>
      <c r="CM234" s="159"/>
      <c r="CN234" s="159"/>
      <c r="CO234" s="159"/>
      <c r="CP234" s="174"/>
      <c r="CQ234" s="174"/>
      <c r="CR234" s="174"/>
      <c r="CS234" s="174"/>
      <c r="CT234" s="174"/>
      <c r="CU234" s="174"/>
      <c r="CV234" s="174"/>
      <c r="CW234" s="174"/>
      <c r="CX234" s="174"/>
      <c r="CY234" s="174"/>
      <c r="CZ234" s="174"/>
      <c r="DA234" s="174"/>
      <c r="DB234" s="174"/>
      <c r="DC234" s="174"/>
      <c r="DD234" s="174"/>
      <c r="DE234" s="174"/>
      <c r="DF234" s="174"/>
      <c r="DG234" s="174"/>
      <c r="DH234" s="174"/>
      <c r="DI234" s="174"/>
      <c r="DJ234" s="174"/>
      <c r="DK234" s="174"/>
      <c r="DL234" s="174"/>
      <c r="DM234" s="174"/>
    </row>
    <row r="235" spans="2:117">
      <c r="B235" s="14"/>
      <c r="C235" s="109" t="s">
        <v>1968</v>
      </c>
      <c r="D235" s="109">
        <f t="shared" si="16"/>
        <v>41</v>
      </c>
      <c r="E235" s="109">
        <f t="shared" si="17"/>
        <v>39</v>
      </c>
      <c r="F235" s="109">
        <v>3</v>
      </c>
      <c r="G235" s="109" t="s">
        <v>1829</v>
      </c>
      <c r="H235" s="110" t="s">
        <v>1672</v>
      </c>
      <c r="I235" s="109" t="s">
        <v>2021</v>
      </c>
      <c r="J235" s="111" t="s">
        <v>1970</v>
      </c>
      <c r="K235" s="112"/>
      <c r="L235" s="112"/>
      <c r="M235" s="109" t="s">
        <v>2022</v>
      </c>
      <c r="N235" s="109"/>
      <c r="O235" s="110" t="s">
        <v>1985</v>
      </c>
      <c r="P235" s="110" t="s">
        <v>1653</v>
      </c>
      <c r="Q235" s="360"/>
      <c r="R235" s="373" t="s">
        <v>1687</v>
      </c>
      <c r="S235" s="116" t="s">
        <v>2023</v>
      </c>
      <c r="T235" s="209" t="s">
        <v>1974</v>
      </c>
      <c r="U235" s="331"/>
      <c r="V235" s="159"/>
      <c r="W235" s="159"/>
      <c r="X235" s="159"/>
      <c r="Y235" s="159"/>
      <c r="Z235" s="159"/>
      <c r="AA235" s="159"/>
      <c r="AB235" s="159"/>
      <c r="AC235" s="159"/>
      <c r="AD235" s="159"/>
      <c r="AE235" s="159"/>
      <c r="AF235" s="159"/>
      <c r="AG235" s="159"/>
      <c r="AH235" s="159"/>
      <c r="AI235" s="159"/>
      <c r="AJ235" s="159"/>
      <c r="AK235" s="159"/>
      <c r="AL235" s="159"/>
      <c r="AM235" s="159"/>
      <c r="AN235" s="159"/>
      <c r="AO235" s="159"/>
      <c r="AP235" s="159"/>
      <c r="AQ235" s="159"/>
      <c r="AR235" s="159"/>
      <c r="AS235" s="176"/>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59"/>
      <c r="BS235" s="159"/>
      <c r="BT235" s="159"/>
      <c r="BU235" s="159"/>
      <c r="BV235" s="159"/>
      <c r="BW235" s="159"/>
      <c r="BX235" s="159"/>
      <c r="BY235" s="159"/>
      <c r="BZ235" s="159"/>
      <c r="CA235" s="159"/>
      <c r="CB235" s="159"/>
      <c r="CC235" s="159"/>
      <c r="CD235" s="159"/>
      <c r="CE235" s="159"/>
      <c r="CF235" s="159"/>
      <c r="CG235" s="159"/>
      <c r="CH235" s="159"/>
      <c r="CI235" s="159"/>
      <c r="CJ235" s="159"/>
      <c r="CK235" s="159"/>
      <c r="CL235" s="159"/>
      <c r="CM235" s="159"/>
      <c r="CN235" s="159"/>
      <c r="CO235" s="159"/>
      <c r="CP235" s="174"/>
      <c r="CQ235" s="174"/>
      <c r="CR235" s="174"/>
      <c r="CS235" s="174"/>
      <c r="CT235" s="174"/>
      <c r="CU235" s="174"/>
      <c r="CV235" s="174"/>
      <c r="CW235" s="174"/>
      <c r="CX235" s="174"/>
      <c r="CY235" s="174"/>
      <c r="CZ235" s="174"/>
      <c r="DA235" s="174"/>
      <c r="DB235" s="174"/>
      <c r="DC235" s="174"/>
      <c r="DD235" s="174"/>
      <c r="DE235" s="174"/>
      <c r="DF235" s="174"/>
      <c r="DG235" s="174"/>
      <c r="DH235" s="174"/>
      <c r="DI235" s="174"/>
      <c r="DJ235" s="174"/>
      <c r="DK235" s="174"/>
      <c r="DL235" s="174"/>
      <c r="DM235" s="174"/>
    </row>
    <row r="236" spans="2:117">
      <c r="B236" s="14"/>
      <c r="C236" s="109" t="s">
        <v>1968</v>
      </c>
      <c r="D236" s="109">
        <f t="shared" si="16"/>
        <v>42</v>
      </c>
      <c r="E236" s="109">
        <f t="shared" si="17"/>
        <v>42</v>
      </c>
      <c r="F236" s="109">
        <v>1</v>
      </c>
      <c r="G236" s="109" t="s">
        <v>1829</v>
      </c>
      <c r="H236" s="110" t="s">
        <v>1672</v>
      </c>
      <c r="I236" s="109" t="s">
        <v>2024</v>
      </c>
      <c r="J236" s="111" t="s">
        <v>1970</v>
      </c>
      <c r="K236" s="112"/>
      <c r="L236" s="112"/>
      <c r="M236" s="109" t="s">
        <v>2025</v>
      </c>
      <c r="N236" s="109"/>
      <c r="O236" s="110" t="s">
        <v>1722</v>
      </c>
      <c r="P236" s="110" t="s">
        <v>1653</v>
      </c>
      <c r="Q236" s="360"/>
      <c r="R236" s="373" t="s">
        <v>1687</v>
      </c>
      <c r="S236" s="116" t="s">
        <v>2026</v>
      </c>
      <c r="T236" s="209" t="s">
        <v>1974</v>
      </c>
      <c r="U236" s="331"/>
      <c r="V236" s="159"/>
      <c r="W236" s="159"/>
      <c r="X236" s="159"/>
      <c r="Y236" s="159"/>
      <c r="Z236" s="159"/>
      <c r="AA236" s="159"/>
      <c r="AB236" s="159"/>
      <c r="AC236" s="159"/>
      <c r="AD236" s="159"/>
      <c r="AE236" s="159"/>
      <c r="AF236" s="159"/>
      <c r="AG236" s="159"/>
      <c r="AH236" s="159"/>
      <c r="AI236" s="159"/>
      <c r="AJ236" s="159"/>
      <c r="AK236" s="159"/>
      <c r="AL236" s="159"/>
      <c r="AM236" s="159"/>
      <c r="AN236" s="159"/>
      <c r="AO236" s="159"/>
      <c r="AP236" s="159"/>
      <c r="AQ236" s="159"/>
      <c r="AR236" s="159"/>
      <c r="AS236" s="176"/>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59"/>
      <c r="BS236" s="159"/>
      <c r="BT236" s="159"/>
      <c r="BU236" s="159"/>
      <c r="BV236" s="159"/>
      <c r="BW236" s="159"/>
      <c r="BX236" s="159"/>
      <c r="BY236" s="159"/>
      <c r="BZ236" s="159"/>
      <c r="CA236" s="159"/>
      <c r="CB236" s="159"/>
      <c r="CC236" s="159"/>
      <c r="CD236" s="159"/>
      <c r="CE236" s="159"/>
      <c r="CF236" s="159"/>
      <c r="CG236" s="159"/>
      <c r="CH236" s="159"/>
      <c r="CI236" s="159"/>
      <c r="CJ236" s="159"/>
      <c r="CK236" s="159"/>
      <c r="CL236" s="159"/>
      <c r="CM236" s="159"/>
      <c r="CN236" s="159"/>
      <c r="CO236" s="159"/>
      <c r="CP236" s="174"/>
      <c r="CQ236" s="174"/>
      <c r="CR236" s="174"/>
      <c r="CS236" s="174"/>
      <c r="CT236" s="174"/>
      <c r="CU236" s="174"/>
      <c r="CV236" s="174"/>
      <c r="CW236" s="174"/>
      <c r="CX236" s="174"/>
      <c r="CY236" s="174"/>
      <c r="CZ236" s="174"/>
      <c r="DA236" s="174"/>
      <c r="DB236" s="174"/>
      <c r="DC236" s="174"/>
      <c r="DD236" s="174"/>
      <c r="DE236" s="174"/>
      <c r="DF236" s="174"/>
      <c r="DG236" s="174"/>
      <c r="DH236" s="174"/>
      <c r="DI236" s="174"/>
      <c r="DJ236" s="174"/>
      <c r="DK236" s="174"/>
      <c r="DL236" s="174"/>
      <c r="DM236" s="174"/>
    </row>
    <row r="237" spans="2:117">
      <c r="B237" s="14"/>
      <c r="C237" s="109" t="s">
        <v>1968</v>
      </c>
      <c r="D237" s="109">
        <f t="shared" si="16"/>
        <v>46</v>
      </c>
      <c r="E237" s="109">
        <f t="shared" si="17"/>
        <v>43</v>
      </c>
      <c r="F237" s="109">
        <v>4</v>
      </c>
      <c r="G237" s="109" t="s">
        <v>1829</v>
      </c>
      <c r="H237" s="110" t="s">
        <v>1672</v>
      </c>
      <c r="I237" s="109" t="s">
        <v>2027</v>
      </c>
      <c r="J237" s="111" t="s">
        <v>1970</v>
      </c>
      <c r="K237" s="112"/>
      <c r="L237" s="112"/>
      <c r="M237" s="109" t="s">
        <v>2028</v>
      </c>
      <c r="N237" s="109"/>
      <c r="O237" s="117" t="s">
        <v>2029</v>
      </c>
      <c r="P237" s="110" t="s">
        <v>1653</v>
      </c>
      <c r="Q237" s="360"/>
      <c r="R237" s="373" t="s">
        <v>1687</v>
      </c>
      <c r="S237" s="116" t="s">
        <v>2030</v>
      </c>
      <c r="T237" s="209" t="s">
        <v>1974</v>
      </c>
      <c r="U237" s="331"/>
      <c r="V237" s="159"/>
      <c r="W237" s="159"/>
      <c r="X237" s="159"/>
      <c r="Y237" s="159"/>
      <c r="Z237" s="159"/>
      <c r="AA237" s="159"/>
      <c r="AB237" s="159"/>
      <c r="AC237" s="159"/>
      <c r="AD237" s="159"/>
      <c r="AE237" s="159"/>
      <c r="AF237" s="159"/>
      <c r="AG237" s="159"/>
      <c r="AH237" s="159"/>
      <c r="AI237" s="159"/>
      <c r="AJ237" s="159"/>
      <c r="AK237" s="159"/>
      <c r="AL237" s="159"/>
      <c r="AM237" s="159"/>
      <c r="AN237" s="159"/>
      <c r="AO237" s="159"/>
      <c r="AP237" s="159"/>
      <c r="AQ237" s="159"/>
      <c r="AR237" s="159"/>
      <c r="AS237" s="176"/>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59"/>
      <c r="BS237" s="159"/>
      <c r="BT237" s="159"/>
      <c r="BU237" s="159"/>
      <c r="BV237" s="159"/>
      <c r="BW237" s="159"/>
      <c r="BX237" s="159"/>
      <c r="BY237" s="159"/>
      <c r="BZ237" s="159"/>
      <c r="CA237" s="159"/>
      <c r="CB237" s="159"/>
      <c r="CC237" s="159"/>
      <c r="CD237" s="159"/>
      <c r="CE237" s="159"/>
      <c r="CF237" s="159"/>
      <c r="CG237" s="159"/>
      <c r="CH237" s="159"/>
      <c r="CI237" s="159"/>
      <c r="CJ237" s="159"/>
      <c r="CK237" s="159"/>
      <c r="CL237" s="159"/>
      <c r="CM237" s="159"/>
      <c r="CN237" s="159"/>
      <c r="CO237" s="159"/>
      <c r="CP237" s="174"/>
      <c r="CQ237" s="174"/>
      <c r="CR237" s="174"/>
      <c r="CS237" s="174"/>
      <c r="CT237" s="174"/>
      <c r="CU237" s="174"/>
      <c r="CV237" s="174"/>
      <c r="CW237" s="174"/>
      <c r="CX237" s="174"/>
      <c r="CY237" s="174"/>
      <c r="CZ237" s="174"/>
      <c r="DA237" s="174"/>
      <c r="DB237" s="174"/>
      <c r="DC237" s="174"/>
      <c r="DD237" s="174"/>
      <c r="DE237" s="174"/>
      <c r="DF237" s="174"/>
      <c r="DG237" s="174"/>
      <c r="DH237" s="174"/>
      <c r="DI237" s="174"/>
      <c r="DJ237" s="174"/>
      <c r="DK237" s="174"/>
      <c r="DL237" s="174"/>
      <c r="DM237" s="174"/>
    </row>
    <row r="238" spans="2:117">
      <c r="B238" s="14"/>
      <c r="C238" s="109" t="s">
        <v>1968</v>
      </c>
      <c r="D238" s="109">
        <f t="shared" si="16"/>
        <v>47</v>
      </c>
      <c r="E238" s="109">
        <f t="shared" si="17"/>
        <v>47</v>
      </c>
      <c r="F238" s="109">
        <v>1</v>
      </c>
      <c r="G238" s="109" t="s">
        <v>1829</v>
      </c>
      <c r="H238" s="110" t="s">
        <v>1672</v>
      </c>
      <c r="I238" s="109" t="s">
        <v>2031</v>
      </c>
      <c r="J238" s="111" t="s">
        <v>1970</v>
      </c>
      <c r="K238" s="112"/>
      <c r="L238" s="112"/>
      <c r="M238" s="109" t="s">
        <v>2032</v>
      </c>
      <c r="N238" s="109"/>
      <c r="O238" s="117" t="s">
        <v>1719</v>
      </c>
      <c r="P238" s="110" t="s">
        <v>1653</v>
      </c>
      <c r="Q238" s="360"/>
      <c r="R238" s="373" t="s">
        <v>1687</v>
      </c>
      <c r="S238" s="116" t="s">
        <v>2033</v>
      </c>
      <c r="T238" s="209" t="s">
        <v>1974</v>
      </c>
      <c r="U238" s="331"/>
      <c r="V238" s="159"/>
      <c r="W238" s="159"/>
      <c r="X238" s="159"/>
      <c r="Y238" s="159"/>
      <c r="Z238" s="159"/>
      <c r="AA238" s="159"/>
      <c r="AB238" s="159"/>
      <c r="AC238" s="159"/>
      <c r="AD238" s="159"/>
      <c r="AE238" s="159"/>
      <c r="AF238" s="159"/>
      <c r="AG238" s="159"/>
      <c r="AH238" s="159"/>
      <c r="AI238" s="159"/>
      <c r="AJ238" s="159"/>
      <c r="AK238" s="159"/>
      <c r="AL238" s="159"/>
      <c r="AM238" s="159"/>
      <c r="AN238" s="159"/>
      <c r="AO238" s="159"/>
      <c r="AP238" s="159"/>
      <c r="AQ238" s="159"/>
      <c r="AR238" s="159"/>
      <c r="AS238" s="176"/>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59"/>
      <c r="BS238" s="159"/>
      <c r="BT238" s="159"/>
      <c r="BU238" s="159"/>
      <c r="BV238" s="159"/>
      <c r="BW238" s="159"/>
      <c r="BX238" s="159"/>
      <c r="BY238" s="159"/>
      <c r="BZ238" s="159"/>
      <c r="CA238" s="159"/>
      <c r="CB238" s="159"/>
      <c r="CC238" s="159"/>
      <c r="CD238" s="159"/>
      <c r="CE238" s="159"/>
      <c r="CF238" s="159"/>
      <c r="CG238" s="159"/>
      <c r="CH238" s="159"/>
      <c r="CI238" s="159"/>
      <c r="CJ238" s="159"/>
      <c r="CK238" s="159"/>
      <c r="CL238" s="159"/>
      <c r="CM238" s="159"/>
      <c r="CN238" s="159"/>
      <c r="CO238" s="159"/>
      <c r="CP238" s="174"/>
      <c r="CQ238" s="174"/>
      <c r="CR238" s="174"/>
      <c r="CS238" s="174"/>
      <c r="CT238" s="174"/>
      <c r="CU238" s="174"/>
      <c r="CV238" s="174"/>
      <c r="CW238" s="174"/>
      <c r="CX238" s="174"/>
      <c r="CY238" s="174"/>
      <c r="CZ238" s="174"/>
      <c r="DA238" s="174"/>
      <c r="DB238" s="174"/>
      <c r="DC238" s="174"/>
      <c r="DD238" s="174"/>
      <c r="DE238" s="174"/>
      <c r="DF238" s="174"/>
      <c r="DG238" s="174"/>
      <c r="DH238" s="174"/>
      <c r="DI238" s="174"/>
      <c r="DJ238" s="174"/>
      <c r="DK238" s="174"/>
      <c r="DL238" s="174"/>
      <c r="DM238" s="174"/>
    </row>
    <row r="239" spans="2:117">
      <c r="B239" s="14"/>
      <c r="C239" s="109" t="s">
        <v>1968</v>
      </c>
      <c r="D239" s="109">
        <f t="shared" si="16"/>
        <v>49</v>
      </c>
      <c r="E239" s="109">
        <f t="shared" si="17"/>
        <v>48</v>
      </c>
      <c r="F239" s="109">
        <v>2</v>
      </c>
      <c r="G239" s="109" t="s">
        <v>1829</v>
      </c>
      <c r="H239" s="110" t="s">
        <v>1672</v>
      </c>
      <c r="I239" s="109" t="s">
        <v>2034</v>
      </c>
      <c r="J239" s="111" t="s">
        <v>1970</v>
      </c>
      <c r="K239" s="112"/>
      <c r="L239" s="112"/>
      <c r="M239" s="109" t="s">
        <v>2035</v>
      </c>
      <c r="N239" s="109"/>
      <c r="O239" s="34" t="s">
        <v>1725</v>
      </c>
      <c r="P239" s="110" t="s">
        <v>1653</v>
      </c>
      <c r="Q239" s="360"/>
      <c r="R239" s="373" t="s">
        <v>1687</v>
      </c>
      <c r="S239" s="116" t="s">
        <v>2036</v>
      </c>
      <c r="T239" s="209" t="s">
        <v>1974</v>
      </c>
      <c r="U239" s="331"/>
      <c r="V239" s="159"/>
      <c r="W239" s="159"/>
      <c r="X239" s="159"/>
      <c r="Y239" s="159"/>
      <c r="Z239" s="159"/>
      <c r="AA239" s="159"/>
      <c r="AB239" s="159"/>
      <c r="AC239" s="159"/>
      <c r="AD239" s="159"/>
      <c r="AE239" s="159"/>
      <c r="AF239" s="159"/>
      <c r="AG239" s="159"/>
      <c r="AH239" s="159"/>
      <c r="AI239" s="159"/>
      <c r="AJ239" s="159"/>
      <c r="AK239" s="159"/>
      <c r="AL239" s="159"/>
      <c r="AM239" s="159"/>
      <c r="AN239" s="159"/>
      <c r="AO239" s="159"/>
      <c r="AP239" s="159"/>
      <c r="AQ239" s="159"/>
      <c r="AR239" s="159"/>
      <c r="AS239" s="176"/>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59"/>
      <c r="BS239" s="159"/>
      <c r="BT239" s="159"/>
      <c r="BU239" s="159"/>
      <c r="BV239" s="159"/>
      <c r="BW239" s="159"/>
      <c r="BX239" s="159"/>
      <c r="BY239" s="159"/>
      <c r="BZ239" s="159"/>
      <c r="CA239" s="159"/>
      <c r="CB239" s="159"/>
      <c r="CC239" s="159"/>
      <c r="CD239" s="159"/>
      <c r="CE239" s="159"/>
      <c r="CF239" s="159"/>
      <c r="CG239" s="159"/>
      <c r="CH239" s="159"/>
      <c r="CI239" s="159"/>
      <c r="CJ239" s="159"/>
      <c r="CK239" s="159"/>
      <c r="CL239" s="159"/>
      <c r="CM239" s="159"/>
      <c r="CN239" s="159"/>
      <c r="CO239" s="159"/>
      <c r="CP239" s="174"/>
      <c r="CQ239" s="174"/>
      <c r="CR239" s="174"/>
      <c r="CS239" s="174"/>
      <c r="CT239" s="174"/>
      <c r="CU239" s="174"/>
      <c r="CV239" s="174"/>
      <c r="CW239" s="174"/>
      <c r="CX239" s="174"/>
      <c r="CY239" s="174"/>
      <c r="CZ239" s="174"/>
      <c r="DA239" s="174"/>
      <c r="DB239" s="174"/>
      <c r="DC239" s="174"/>
      <c r="DD239" s="174"/>
      <c r="DE239" s="174"/>
      <c r="DF239" s="174"/>
      <c r="DG239" s="174"/>
      <c r="DH239" s="174"/>
      <c r="DI239" s="174"/>
      <c r="DJ239" s="174"/>
      <c r="DK239" s="174"/>
      <c r="DL239" s="174"/>
      <c r="DM239" s="174"/>
    </row>
    <row r="240" spans="2:117">
      <c r="B240" s="14"/>
      <c r="C240" s="109" t="s">
        <v>1968</v>
      </c>
      <c r="D240" s="109">
        <f t="shared" si="16"/>
        <v>52</v>
      </c>
      <c r="E240" s="109">
        <f t="shared" si="17"/>
        <v>50</v>
      </c>
      <c r="F240" s="109">
        <v>3</v>
      </c>
      <c r="G240" s="109" t="s">
        <v>1829</v>
      </c>
      <c r="H240" s="110" t="s">
        <v>1672</v>
      </c>
      <c r="I240" s="109" t="s">
        <v>2037</v>
      </c>
      <c r="J240" s="111" t="s">
        <v>1970</v>
      </c>
      <c r="K240" s="112"/>
      <c r="L240" s="112"/>
      <c r="M240" s="109" t="s">
        <v>2038</v>
      </c>
      <c r="N240" s="109"/>
      <c r="O240" s="110" t="s">
        <v>2039</v>
      </c>
      <c r="P240" s="110"/>
      <c r="Q240" s="360"/>
      <c r="R240" s="373" t="s">
        <v>1687</v>
      </c>
      <c r="S240" s="116" t="s">
        <v>2040</v>
      </c>
      <c r="T240" s="209" t="s">
        <v>1974</v>
      </c>
      <c r="U240" s="331"/>
      <c r="V240" s="159"/>
      <c r="W240" s="159"/>
      <c r="X240" s="159"/>
      <c r="Y240" s="159"/>
      <c r="Z240" s="159"/>
      <c r="AA240" s="159"/>
      <c r="AB240" s="159"/>
      <c r="AC240" s="159"/>
      <c r="AD240" s="159"/>
      <c r="AE240" s="159"/>
      <c r="AF240" s="159"/>
      <c r="AG240" s="159"/>
      <c r="AH240" s="159"/>
      <c r="AI240" s="159"/>
      <c r="AJ240" s="159"/>
      <c r="AK240" s="159"/>
      <c r="AL240" s="159"/>
      <c r="AM240" s="159"/>
      <c r="AN240" s="159"/>
      <c r="AO240" s="159"/>
      <c r="AP240" s="159"/>
      <c r="AQ240" s="159"/>
      <c r="AR240" s="159"/>
      <c r="AS240" s="176"/>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59"/>
      <c r="BS240" s="159"/>
      <c r="BT240" s="159"/>
      <c r="BU240" s="159"/>
      <c r="BV240" s="159"/>
      <c r="BW240" s="159"/>
      <c r="BX240" s="159"/>
      <c r="BY240" s="159"/>
      <c r="BZ240" s="159"/>
      <c r="CA240" s="159"/>
      <c r="CB240" s="159"/>
      <c r="CC240" s="159"/>
      <c r="CD240" s="159"/>
      <c r="CE240" s="159"/>
      <c r="CF240" s="159"/>
      <c r="CG240" s="159"/>
      <c r="CH240" s="159"/>
      <c r="CI240" s="159"/>
      <c r="CJ240" s="159"/>
      <c r="CK240" s="159"/>
      <c r="CL240" s="159"/>
      <c r="CM240" s="159"/>
      <c r="CN240" s="159"/>
      <c r="CO240" s="159"/>
      <c r="CP240" s="174"/>
      <c r="CQ240" s="174"/>
      <c r="CR240" s="174"/>
      <c r="CS240" s="174"/>
      <c r="CT240" s="174"/>
      <c r="CU240" s="174"/>
      <c r="CV240" s="174"/>
      <c r="CW240" s="174"/>
      <c r="CX240" s="174"/>
      <c r="CY240" s="174"/>
      <c r="CZ240" s="174"/>
      <c r="DA240" s="174"/>
      <c r="DB240" s="174"/>
      <c r="DC240" s="174"/>
      <c r="DD240" s="174"/>
      <c r="DE240" s="174"/>
      <c r="DF240" s="174"/>
      <c r="DG240" s="174"/>
      <c r="DH240" s="174"/>
      <c r="DI240" s="174"/>
      <c r="DJ240" s="174"/>
      <c r="DK240" s="174"/>
      <c r="DL240" s="174"/>
      <c r="DM240" s="174"/>
    </row>
    <row r="241" spans="2:117">
      <c r="B241" s="14"/>
      <c r="C241" s="109" t="s">
        <v>1968</v>
      </c>
      <c r="D241" s="109">
        <f>E241+F241-1</f>
        <v>54</v>
      </c>
      <c r="E241" s="109">
        <f t="shared" si="17"/>
        <v>53</v>
      </c>
      <c r="F241" s="109">
        <v>2</v>
      </c>
      <c r="G241" s="109" t="s">
        <v>1829</v>
      </c>
      <c r="H241" s="110" t="s">
        <v>1672</v>
      </c>
      <c r="I241" s="109" t="s">
        <v>2041</v>
      </c>
      <c r="J241" s="111" t="s">
        <v>1970</v>
      </c>
      <c r="K241" s="112"/>
      <c r="L241" s="112"/>
      <c r="M241" s="109" t="s">
        <v>2042</v>
      </c>
      <c r="N241" s="109"/>
      <c r="O241" s="110" t="s">
        <v>2005</v>
      </c>
      <c r="P241" s="110" t="s">
        <v>1653</v>
      </c>
      <c r="Q241" s="360"/>
      <c r="R241" s="373" t="s">
        <v>1687</v>
      </c>
      <c r="S241" s="116" t="s">
        <v>2043</v>
      </c>
      <c r="T241" s="209" t="s">
        <v>1974</v>
      </c>
      <c r="U241" s="331"/>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76"/>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59"/>
      <c r="BS241" s="159"/>
      <c r="BT241" s="159"/>
      <c r="BU241" s="159"/>
      <c r="BV241" s="159"/>
      <c r="BW241" s="159"/>
      <c r="BX241" s="159"/>
      <c r="BY241" s="159"/>
      <c r="BZ241" s="159"/>
      <c r="CA241" s="159"/>
      <c r="CB241" s="159"/>
      <c r="CC241" s="159"/>
      <c r="CD241" s="159"/>
      <c r="CE241" s="159"/>
      <c r="CF241" s="159"/>
      <c r="CG241" s="159"/>
      <c r="CH241" s="159"/>
      <c r="CI241" s="159"/>
      <c r="CJ241" s="159"/>
      <c r="CK241" s="159"/>
      <c r="CL241" s="159"/>
      <c r="CM241" s="159"/>
      <c r="CN241" s="159"/>
      <c r="CO241" s="159"/>
      <c r="CP241" s="174"/>
      <c r="CQ241" s="174"/>
      <c r="CR241" s="174"/>
      <c r="CS241" s="174"/>
      <c r="CT241" s="174"/>
      <c r="CU241" s="174"/>
      <c r="CV241" s="174"/>
      <c r="CW241" s="174"/>
      <c r="CX241" s="174"/>
      <c r="CY241" s="174"/>
      <c r="CZ241" s="174"/>
      <c r="DA241" s="174"/>
      <c r="DB241" s="174"/>
      <c r="DC241" s="174"/>
      <c r="DD241" s="174"/>
      <c r="DE241" s="174"/>
      <c r="DF241" s="174"/>
      <c r="DG241" s="174"/>
      <c r="DH241" s="174"/>
      <c r="DI241" s="174"/>
      <c r="DJ241" s="174"/>
      <c r="DK241" s="174"/>
      <c r="DL241" s="174"/>
      <c r="DM241" s="174"/>
    </row>
    <row r="242" spans="2:117">
      <c r="B242" s="14"/>
      <c r="C242" s="109" t="s">
        <v>1968</v>
      </c>
      <c r="D242" s="109">
        <f t="shared" ref="D242:D260" si="18">E242+F242-1</f>
        <v>55</v>
      </c>
      <c r="E242" s="109">
        <f t="shared" si="17"/>
        <v>55</v>
      </c>
      <c r="F242" s="109">
        <v>1</v>
      </c>
      <c r="G242" s="109" t="s">
        <v>1829</v>
      </c>
      <c r="H242" s="110" t="s">
        <v>1672</v>
      </c>
      <c r="I242" s="109" t="s">
        <v>2044</v>
      </c>
      <c r="J242" s="111" t="s">
        <v>1970</v>
      </c>
      <c r="K242" s="112"/>
      <c r="L242" s="112"/>
      <c r="M242" s="109" t="s">
        <v>2045</v>
      </c>
      <c r="N242" s="109"/>
      <c r="O242" s="110" t="s">
        <v>1722</v>
      </c>
      <c r="P242" s="110" t="s">
        <v>1653</v>
      </c>
      <c r="Q242" s="360"/>
      <c r="R242" s="373" t="s">
        <v>1687</v>
      </c>
      <c r="S242" s="116" t="s">
        <v>2046</v>
      </c>
      <c r="T242" s="209" t="s">
        <v>1974</v>
      </c>
      <c r="U242" s="331"/>
      <c r="V242" s="159"/>
      <c r="W242" s="159"/>
      <c r="X242" s="159"/>
      <c r="Y242" s="159"/>
      <c r="Z242" s="159"/>
      <c r="AA242" s="159"/>
      <c r="AB242" s="159"/>
      <c r="AC242" s="159"/>
      <c r="AD242" s="159"/>
      <c r="AE242" s="159"/>
      <c r="AF242" s="159"/>
      <c r="AG242" s="159"/>
      <c r="AH242" s="159"/>
      <c r="AI242" s="159"/>
      <c r="AJ242" s="159"/>
      <c r="AK242" s="159"/>
      <c r="AL242" s="159"/>
      <c r="AM242" s="159"/>
      <c r="AN242" s="159"/>
      <c r="AO242" s="159"/>
      <c r="AP242" s="159"/>
      <c r="AQ242" s="159"/>
      <c r="AR242" s="159"/>
      <c r="AS242" s="176"/>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59"/>
      <c r="BS242" s="159"/>
      <c r="BT242" s="159"/>
      <c r="BU242" s="159"/>
      <c r="BV242" s="159"/>
      <c r="BW242" s="159"/>
      <c r="BX242" s="159"/>
      <c r="BY242" s="159"/>
      <c r="BZ242" s="159"/>
      <c r="CA242" s="159"/>
      <c r="CB242" s="159"/>
      <c r="CC242" s="159"/>
      <c r="CD242" s="159"/>
      <c r="CE242" s="159"/>
      <c r="CF242" s="159"/>
      <c r="CG242" s="159"/>
      <c r="CH242" s="159"/>
      <c r="CI242" s="159"/>
      <c r="CJ242" s="159"/>
      <c r="CK242" s="159"/>
      <c r="CL242" s="159"/>
      <c r="CM242" s="159"/>
      <c r="CN242" s="159"/>
      <c r="CO242" s="159"/>
      <c r="CP242" s="174"/>
      <c r="CQ242" s="174"/>
      <c r="CR242" s="174"/>
      <c r="CS242" s="174"/>
      <c r="CT242" s="174"/>
      <c r="CU242" s="174"/>
      <c r="CV242" s="174"/>
      <c r="CW242" s="174"/>
      <c r="CX242" s="174"/>
      <c r="CY242" s="174"/>
      <c r="CZ242" s="174"/>
      <c r="DA242" s="174"/>
      <c r="DB242" s="174"/>
      <c r="DC242" s="174"/>
      <c r="DD242" s="174"/>
      <c r="DE242" s="174"/>
      <c r="DF242" s="174"/>
      <c r="DG242" s="174"/>
      <c r="DH242" s="174"/>
      <c r="DI242" s="174"/>
      <c r="DJ242" s="174"/>
      <c r="DK242" s="174"/>
      <c r="DL242" s="174"/>
      <c r="DM242" s="174"/>
    </row>
    <row r="243" spans="2:117">
      <c r="B243" s="14"/>
      <c r="C243" s="109" t="s">
        <v>1968</v>
      </c>
      <c r="D243" s="109">
        <f t="shared" si="18"/>
        <v>60</v>
      </c>
      <c r="E243" s="109">
        <f t="shared" si="17"/>
        <v>56</v>
      </c>
      <c r="F243" s="109">
        <v>5</v>
      </c>
      <c r="G243" s="109" t="s">
        <v>1829</v>
      </c>
      <c r="H243" s="110" t="s">
        <v>1672</v>
      </c>
      <c r="I243" s="109" t="s">
        <v>2047</v>
      </c>
      <c r="J243" s="111" t="s">
        <v>1970</v>
      </c>
      <c r="K243" s="112"/>
      <c r="L243" s="112"/>
      <c r="M243" s="109" t="s">
        <v>2048</v>
      </c>
      <c r="N243" s="109"/>
      <c r="O243" s="110" t="s">
        <v>2049</v>
      </c>
      <c r="P243" s="110" t="s">
        <v>1653</v>
      </c>
      <c r="Q243" s="359"/>
      <c r="R243" s="373" t="s">
        <v>1687</v>
      </c>
      <c r="S243" s="115" t="s">
        <v>2050</v>
      </c>
      <c r="T243" s="209" t="s">
        <v>1974</v>
      </c>
      <c r="U243" s="331"/>
      <c r="V243" s="159"/>
      <c r="W243" s="159"/>
      <c r="X243" s="159"/>
      <c r="Y243" s="159"/>
      <c r="Z243" s="159"/>
      <c r="AA243" s="159"/>
      <c r="AB243" s="159"/>
      <c r="AC243" s="159"/>
      <c r="AD243" s="159"/>
      <c r="AE243" s="159"/>
      <c r="AF243" s="159"/>
      <c r="AG243" s="159"/>
      <c r="AH243" s="159"/>
      <c r="AI243" s="159"/>
      <c r="AJ243" s="159"/>
      <c r="AK243" s="159"/>
      <c r="AL243" s="159"/>
      <c r="AM243" s="159"/>
      <c r="AN243" s="159"/>
      <c r="AO243" s="159"/>
      <c r="AP243" s="159"/>
      <c r="AQ243" s="159"/>
      <c r="AR243" s="159"/>
      <c r="AS243" s="176"/>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59"/>
      <c r="BS243" s="159"/>
      <c r="BT243" s="159"/>
      <c r="BU243" s="159"/>
      <c r="BV243" s="159"/>
      <c r="BW243" s="159"/>
      <c r="BX243" s="159"/>
      <c r="BY243" s="159"/>
      <c r="BZ243" s="159"/>
      <c r="CA243" s="159"/>
      <c r="CB243" s="159"/>
      <c r="CC243" s="159"/>
      <c r="CD243" s="159"/>
      <c r="CE243" s="159"/>
      <c r="CF243" s="159"/>
      <c r="CG243" s="159"/>
      <c r="CH243" s="159"/>
      <c r="CI243" s="159"/>
      <c r="CJ243" s="159"/>
      <c r="CK243" s="159"/>
      <c r="CL243" s="159"/>
      <c r="CM243" s="159"/>
      <c r="CN243" s="159"/>
      <c r="CO243" s="159"/>
      <c r="CP243" s="174"/>
      <c r="CQ243" s="174"/>
      <c r="CR243" s="174"/>
      <c r="CS243" s="174"/>
      <c r="CT243" s="174"/>
      <c r="CU243" s="174"/>
      <c r="CV243" s="174"/>
      <c r="CW243" s="174"/>
      <c r="CX243" s="174"/>
      <c r="CY243" s="174"/>
      <c r="CZ243" s="174"/>
      <c r="DA243" s="174"/>
      <c r="DB243" s="174"/>
      <c r="DC243" s="174"/>
      <c r="DD243" s="174"/>
      <c r="DE243" s="174"/>
      <c r="DF243" s="174"/>
      <c r="DG243" s="174"/>
      <c r="DH243" s="174"/>
      <c r="DI243" s="174"/>
      <c r="DJ243" s="174"/>
      <c r="DK243" s="174"/>
      <c r="DL243" s="174"/>
      <c r="DM243" s="174"/>
    </row>
    <row r="244" spans="2:117">
      <c r="B244" s="14"/>
      <c r="C244" s="109" t="s">
        <v>1968</v>
      </c>
      <c r="D244" s="109">
        <f t="shared" si="18"/>
        <v>63</v>
      </c>
      <c r="E244" s="109">
        <f t="shared" si="17"/>
        <v>61</v>
      </c>
      <c r="F244" s="109">
        <v>3</v>
      </c>
      <c r="G244" s="109" t="s">
        <v>1829</v>
      </c>
      <c r="H244" s="110" t="s">
        <v>1672</v>
      </c>
      <c r="I244" s="109" t="s">
        <v>2051</v>
      </c>
      <c r="J244" s="111" t="s">
        <v>1970</v>
      </c>
      <c r="K244" s="112"/>
      <c r="L244" s="112"/>
      <c r="M244" s="109" t="s">
        <v>2052</v>
      </c>
      <c r="N244" s="109"/>
      <c r="O244" s="110" t="s">
        <v>2016</v>
      </c>
      <c r="P244" s="110" t="s">
        <v>1653</v>
      </c>
      <c r="Q244" s="360"/>
      <c r="R244" s="373" t="s">
        <v>1687</v>
      </c>
      <c r="S244" s="116" t="s">
        <v>2053</v>
      </c>
      <c r="T244" s="209" t="s">
        <v>1974</v>
      </c>
      <c r="U244" s="331"/>
      <c r="V244" s="159"/>
      <c r="W244" s="159"/>
      <c r="X244" s="159"/>
      <c r="Y244" s="159"/>
      <c r="Z244" s="159"/>
      <c r="AA244" s="159"/>
      <c r="AB244" s="159"/>
      <c r="AC244" s="159"/>
      <c r="AD244" s="159"/>
      <c r="AE244" s="159"/>
      <c r="AF244" s="159"/>
      <c r="AG244" s="159"/>
      <c r="AH244" s="159"/>
      <c r="AI244" s="159"/>
      <c r="AJ244" s="159"/>
      <c r="AK244" s="159"/>
      <c r="AL244" s="159"/>
      <c r="AM244" s="159"/>
      <c r="AN244" s="159"/>
      <c r="AO244" s="159"/>
      <c r="AP244" s="159"/>
      <c r="AQ244" s="159"/>
      <c r="AR244" s="159"/>
      <c r="AS244" s="176"/>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59"/>
      <c r="BS244" s="159"/>
      <c r="BT244" s="159"/>
      <c r="BU244" s="159"/>
      <c r="BV244" s="159"/>
      <c r="BW244" s="159"/>
      <c r="BX244" s="159"/>
      <c r="BY244" s="159"/>
      <c r="BZ244" s="159"/>
      <c r="CA244" s="159"/>
      <c r="CB244" s="159"/>
      <c r="CC244" s="159"/>
      <c r="CD244" s="159"/>
      <c r="CE244" s="159"/>
      <c r="CF244" s="159"/>
      <c r="CG244" s="159"/>
      <c r="CH244" s="159"/>
      <c r="CI244" s="159"/>
      <c r="CJ244" s="159"/>
      <c r="CK244" s="159"/>
      <c r="CL244" s="159"/>
      <c r="CM244" s="159"/>
      <c r="CN244" s="159"/>
      <c r="CO244" s="159"/>
      <c r="CP244" s="174"/>
      <c r="CQ244" s="174"/>
      <c r="CR244" s="174"/>
      <c r="CS244" s="174"/>
      <c r="CT244" s="174"/>
      <c r="CU244" s="174"/>
      <c r="CV244" s="174"/>
      <c r="CW244" s="174"/>
      <c r="CX244" s="174"/>
      <c r="CY244" s="174"/>
      <c r="CZ244" s="174"/>
      <c r="DA244" s="174"/>
      <c r="DB244" s="174"/>
      <c r="DC244" s="174"/>
      <c r="DD244" s="174"/>
      <c r="DE244" s="174"/>
      <c r="DF244" s="174"/>
      <c r="DG244" s="174"/>
      <c r="DH244" s="174"/>
      <c r="DI244" s="174"/>
      <c r="DJ244" s="174"/>
      <c r="DK244" s="174"/>
      <c r="DL244" s="174"/>
      <c r="DM244" s="174"/>
    </row>
    <row r="245" spans="2:117">
      <c r="B245" s="14"/>
      <c r="C245" s="109" t="s">
        <v>1968</v>
      </c>
      <c r="D245" s="109">
        <f t="shared" si="18"/>
        <v>66</v>
      </c>
      <c r="E245" s="109">
        <f t="shared" si="17"/>
        <v>64</v>
      </c>
      <c r="F245" s="109">
        <v>3</v>
      </c>
      <c r="G245" s="109" t="s">
        <v>1829</v>
      </c>
      <c r="H245" s="110" t="s">
        <v>1672</v>
      </c>
      <c r="I245" s="109" t="s">
        <v>2054</v>
      </c>
      <c r="J245" s="111" t="s">
        <v>1970</v>
      </c>
      <c r="K245" s="112"/>
      <c r="L245" s="112"/>
      <c r="M245" s="109" t="s">
        <v>2055</v>
      </c>
      <c r="N245" s="109"/>
      <c r="O245" s="110" t="s">
        <v>1981</v>
      </c>
      <c r="P245" s="110" t="s">
        <v>1653</v>
      </c>
      <c r="Q245" s="360"/>
      <c r="R245" s="373" t="s">
        <v>1687</v>
      </c>
      <c r="S245" s="116" t="s">
        <v>2056</v>
      </c>
      <c r="T245" s="209" t="s">
        <v>1974</v>
      </c>
      <c r="U245" s="331"/>
      <c r="V245" s="159"/>
      <c r="W245" s="159"/>
      <c r="X245" s="159"/>
      <c r="Y245" s="159"/>
      <c r="Z245" s="159"/>
      <c r="AA245" s="159"/>
      <c r="AB245" s="159"/>
      <c r="AC245" s="159"/>
      <c r="AD245" s="159"/>
      <c r="AE245" s="159"/>
      <c r="AF245" s="159"/>
      <c r="AG245" s="159"/>
      <c r="AH245" s="159"/>
      <c r="AI245" s="159"/>
      <c r="AJ245" s="159"/>
      <c r="AK245" s="159"/>
      <c r="AL245" s="159"/>
      <c r="AM245" s="159"/>
      <c r="AN245" s="159"/>
      <c r="AO245" s="159"/>
      <c r="AP245" s="159"/>
      <c r="AQ245" s="159"/>
      <c r="AR245" s="159"/>
      <c r="AS245" s="176"/>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59"/>
      <c r="BS245" s="159"/>
      <c r="BT245" s="159"/>
      <c r="BU245" s="159"/>
      <c r="BV245" s="159"/>
      <c r="BW245" s="159"/>
      <c r="BX245" s="159"/>
      <c r="BY245" s="159"/>
      <c r="BZ245" s="159"/>
      <c r="CA245" s="159"/>
      <c r="CB245" s="159"/>
      <c r="CC245" s="159"/>
      <c r="CD245" s="159"/>
      <c r="CE245" s="159"/>
      <c r="CF245" s="159"/>
      <c r="CG245" s="159"/>
      <c r="CH245" s="159"/>
      <c r="CI245" s="159"/>
      <c r="CJ245" s="159"/>
      <c r="CK245" s="159"/>
      <c r="CL245" s="159"/>
      <c r="CM245" s="159"/>
      <c r="CN245" s="159"/>
      <c r="CO245" s="159"/>
      <c r="CP245" s="174"/>
      <c r="CQ245" s="174"/>
      <c r="CR245" s="174"/>
      <c r="CS245" s="174"/>
      <c r="CT245" s="174"/>
      <c r="CU245" s="174"/>
      <c r="CV245" s="174"/>
      <c r="CW245" s="174"/>
      <c r="CX245" s="174"/>
      <c r="CY245" s="174"/>
      <c r="CZ245" s="174"/>
      <c r="DA245" s="174"/>
      <c r="DB245" s="174"/>
      <c r="DC245" s="174"/>
      <c r="DD245" s="174"/>
      <c r="DE245" s="174"/>
      <c r="DF245" s="174"/>
      <c r="DG245" s="174"/>
      <c r="DH245" s="174"/>
      <c r="DI245" s="174"/>
      <c r="DJ245" s="174"/>
      <c r="DK245" s="174"/>
      <c r="DL245" s="174"/>
      <c r="DM245" s="174"/>
    </row>
    <row r="246" spans="2:117">
      <c r="B246" s="14"/>
      <c r="C246" s="109" t="s">
        <v>1968</v>
      </c>
      <c r="D246" s="109">
        <f t="shared" si="18"/>
        <v>69</v>
      </c>
      <c r="E246" s="109">
        <f t="shared" si="17"/>
        <v>67</v>
      </c>
      <c r="F246" s="109">
        <v>3</v>
      </c>
      <c r="G246" s="109" t="s">
        <v>1829</v>
      </c>
      <c r="H246" s="110" t="s">
        <v>1672</v>
      </c>
      <c r="I246" s="109" t="s">
        <v>2057</v>
      </c>
      <c r="J246" s="111" t="s">
        <v>1970</v>
      </c>
      <c r="K246" s="112"/>
      <c r="L246" s="112"/>
      <c r="M246" s="109" t="s">
        <v>2058</v>
      </c>
      <c r="N246" s="109"/>
      <c r="O246" s="110" t="s">
        <v>1981</v>
      </c>
      <c r="P246" s="110" t="s">
        <v>1653</v>
      </c>
      <c r="Q246" s="360"/>
      <c r="R246" s="373" t="s">
        <v>1687</v>
      </c>
      <c r="S246" s="116" t="s">
        <v>2059</v>
      </c>
      <c r="T246" s="209" t="s">
        <v>1974</v>
      </c>
      <c r="U246" s="331"/>
      <c r="V246" s="159"/>
      <c r="W246" s="159"/>
      <c r="X246" s="159"/>
      <c r="Y246" s="159"/>
      <c r="Z246" s="159"/>
      <c r="AA246" s="159"/>
      <c r="AB246" s="159"/>
      <c r="AC246" s="159"/>
      <c r="AD246" s="159"/>
      <c r="AE246" s="159"/>
      <c r="AF246" s="159"/>
      <c r="AG246" s="159"/>
      <c r="AH246" s="159"/>
      <c r="AI246" s="159"/>
      <c r="AJ246" s="159"/>
      <c r="AK246" s="159"/>
      <c r="AL246" s="159"/>
      <c r="AM246" s="159"/>
      <c r="AN246" s="159"/>
      <c r="AO246" s="159"/>
      <c r="AP246" s="159"/>
      <c r="AQ246" s="159"/>
      <c r="AR246" s="159"/>
      <c r="AS246" s="176"/>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59"/>
      <c r="BS246" s="159"/>
      <c r="BT246" s="159"/>
      <c r="BU246" s="159"/>
      <c r="BV246" s="159"/>
      <c r="BW246" s="159"/>
      <c r="BX246" s="159"/>
      <c r="BY246" s="159"/>
      <c r="BZ246" s="159"/>
      <c r="CA246" s="159"/>
      <c r="CB246" s="159"/>
      <c r="CC246" s="159"/>
      <c r="CD246" s="159"/>
      <c r="CE246" s="159"/>
      <c r="CF246" s="159"/>
      <c r="CG246" s="159"/>
      <c r="CH246" s="159"/>
      <c r="CI246" s="159"/>
      <c r="CJ246" s="159"/>
      <c r="CK246" s="159"/>
      <c r="CL246" s="159"/>
      <c r="CM246" s="159"/>
      <c r="CN246" s="159"/>
      <c r="CO246" s="159"/>
      <c r="CP246" s="174"/>
      <c r="CQ246" s="174"/>
      <c r="CR246" s="174"/>
      <c r="CS246" s="174"/>
      <c r="CT246" s="174"/>
      <c r="CU246" s="174"/>
      <c r="CV246" s="174"/>
      <c r="CW246" s="174"/>
      <c r="CX246" s="174"/>
      <c r="CY246" s="174"/>
      <c r="CZ246" s="174"/>
      <c r="DA246" s="174"/>
      <c r="DB246" s="174"/>
      <c r="DC246" s="174"/>
      <c r="DD246" s="174"/>
      <c r="DE246" s="174"/>
      <c r="DF246" s="174"/>
      <c r="DG246" s="174"/>
      <c r="DH246" s="174"/>
      <c r="DI246" s="174"/>
      <c r="DJ246" s="174"/>
      <c r="DK246" s="174"/>
      <c r="DL246" s="174"/>
      <c r="DM246" s="174"/>
    </row>
    <row r="247" spans="2:117">
      <c r="B247" s="14"/>
      <c r="C247" s="109" t="s">
        <v>1968</v>
      </c>
      <c r="D247" s="109">
        <f t="shared" si="18"/>
        <v>70</v>
      </c>
      <c r="E247" s="109">
        <f t="shared" si="17"/>
        <v>70</v>
      </c>
      <c r="F247" s="109">
        <v>1</v>
      </c>
      <c r="G247" s="109" t="s">
        <v>1829</v>
      </c>
      <c r="H247" s="110" t="s">
        <v>1672</v>
      </c>
      <c r="I247" s="109" t="s">
        <v>2060</v>
      </c>
      <c r="J247" s="111" t="s">
        <v>1970</v>
      </c>
      <c r="K247" s="112"/>
      <c r="L247" s="112"/>
      <c r="M247" s="109" t="s">
        <v>2061</v>
      </c>
      <c r="N247" s="109"/>
      <c r="O247" s="110" t="s">
        <v>1722</v>
      </c>
      <c r="P247" s="110" t="s">
        <v>1653</v>
      </c>
      <c r="Q247" s="360"/>
      <c r="R247" s="373" t="s">
        <v>1687</v>
      </c>
      <c r="S247" s="116" t="s">
        <v>2062</v>
      </c>
      <c r="T247" s="209" t="s">
        <v>1974</v>
      </c>
      <c r="U247" s="331"/>
      <c r="V247" s="159"/>
      <c r="W247" s="159"/>
      <c r="X247" s="159"/>
      <c r="Y247" s="159"/>
      <c r="Z247" s="159"/>
      <c r="AA247" s="159"/>
      <c r="AB247" s="159"/>
      <c r="AC247" s="159"/>
      <c r="AD247" s="159"/>
      <c r="AE247" s="159"/>
      <c r="AF247" s="159"/>
      <c r="AG247" s="159"/>
      <c r="AH247" s="159"/>
      <c r="AI247" s="159"/>
      <c r="AJ247" s="159"/>
      <c r="AK247" s="159"/>
      <c r="AL247" s="159"/>
      <c r="AM247" s="159"/>
      <c r="AN247" s="159"/>
      <c r="AO247" s="159"/>
      <c r="AP247" s="159"/>
      <c r="AQ247" s="159"/>
      <c r="AR247" s="159"/>
      <c r="AS247" s="176"/>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59"/>
      <c r="BS247" s="159"/>
      <c r="BT247" s="159"/>
      <c r="BU247" s="159"/>
      <c r="BV247" s="159"/>
      <c r="BW247" s="159"/>
      <c r="BX247" s="159"/>
      <c r="BY247" s="159"/>
      <c r="BZ247" s="159"/>
      <c r="CA247" s="159"/>
      <c r="CB247" s="159"/>
      <c r="CC247" s="159"/>
      <c r="CD247" s="159"/>
      <c r="CE247" s="159"/>
      <c r="CF247" s="159"/>
      <c r="CG247" s="159"/>
      <c r="CH247" s="159"/>
      <c r="CI247" s="159"/>
      <c r="CJ247" s="159"/>
      <c r="CK247" s="159"/>
      <c r="CL247" s="159"/>
      <c r="CM247" s="159"/>
      <c r="CN247" s="159"/>
      <c r="CO247" s="159"/>
      <c r="CP247" s="174"/>
      <c r="CQ247" s="174"/>
      <c r="CR247" s="174"/>
      <c r="CS247" s="174"/>
      <c r="CT247" s="174"/>
      <c r="CU247" s="174"/>
      <c r="CV247" s="174"/>
      <c r="CW247" s="174"/>
      <c r="CX247" s="174"/>
      <c r="CY247" s="174"/>
      <c r="CZ247" s="174"/>
      <c r="DA247" s="174"/>
      <c r="DB247" s="174"/>
      <c r="DC247" s="174"/>
      <c r="DD247" s="174"/>
      <c r="DE247" s="174"/>
      <c r="DF247" s="174"/>
      <c r="DG247" s="174"/>
      <c r="DH247" s="174"/>
      <c r="DI247" s="174"/>
      <c r="DJ247" s="174"/>
      <c r="DK247" s="174"/>
      <c r="DL247" s="174"/>
      <c r="DM247" s="174"/>
    </row>
    <row r="248" spans="2:117">
      <c r="B248" s="14"/>
      <c r="C248" s="109" t="s">
        <v>1968</v>
      </c>
      <c r="D248" s="109">
        <f t="shared" si="18"/>
        <v>74</v>
      </c>
      <c r="E248" s="109">
        <f t="shared" si="17"/>
        <v>71</v>
      </c>
      <c r="F248" s="109">
        <v>4</v>
      </c>
      <c r="G248" s="109" t="s">
        <v>1829</v>
      </c>
      <c r="H248" s="110" t="s">
        <v>1672</v>
      </c>
      <c r="I248" s="109" t="s">
        <v>2063</v>
      </c>
      <c r="J248" s="111" t="s">
        <v>1970</v>
      </c>
      <c r="K248" s="112"/>
      <c r="L248" s="112"/>
      <c r="M248" s="109" t="s">
        <v>2064</v>
      </c>
      <c r="N248" s="109"/>
      <c r="O248" s="110" t="s">
        <v>2065</v>
      </c>
      <c r="P248" s="110" t="s">
        <v>1653</v>
      </c>
      <c r="Q248" s="360"/>
      <c r="R248" s="373" t="s">
        <v>1687</v>
      </c>
      <c r="S248" s="116" t="s">
        <v>2066</v>
      </c>
      <c r="T248" s="209" t="s">
        <v>1974</v>
      </c>
      <c r="U248" s="331"/>
      <c r="V248" s="159"/>
      <c r="W248" s="159"/>
      <c r="X248" s="159"/>
      <c r="Y248" s="159"/>
      <c r="Z248" s="159"/>
      <c r="AA248" s="159"/>
      <c r="AB248" s="159"/>
      <c r="AC248" s="159"/>
      <c r="AD248" s="159"/>
      <c r="AE248" s="159"/>
      <c r="AF248" s="159"/>
      <c r="AG248" s="159"/>
      <c r="AH248" s="159"/>
      <c r="AI248" s="159"/>
      <c r="AJ248" s="159"/>
      <c r="AK248" s="159"/>
      <c r="AL248" s="159"/>
      <c r="AM248" s="159"/>
      <c r="AN248" s="159"/>
      <c r="AO248" s="159"/>
      <c r="AP248" s="159"/>
      <c r="AQ248" s="159"/>
      <c r="AR248" s="159"/>
      <c r="AS248" s="176"/>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59"/>
      <c r="BS248" s="159"/>
      <c r="BT248" s="159"/>
      <c r="BU248" s="159"/>
      <c r="BV248" s="159"/>
      <c r="BW248" s="159"/>
      <c r="BX248" s="159"/>
      <c r="BY248" s="159"/>
      <c r="BZ248" s="159"/>
      <c r="CA248" s="159"/>
      <c r="CB248" s="159"/>
      <c r="CC248" s="159"/>
      <c r="CD248" s="159"/>
      <c r="CE248" s="159"/>
      <c r="CF248" s="159"/>
      <c r="CG248" s="159"/>
      <c r="CH248" s="159"/>
      <c r="CI248" s="159"/>
      <c r="CJ248" s="159"/>
      <c r="CK248" s="159"/>
      <c r="CL248" s="159"/>
      <c r="CM248" s="159"/>
      <c r="CN248" s="159"/>
      <c r="CO248" s="159"/>
      <c r="CP248" s="174"/>
      <c r="CQ248" s="174"/>
      <c r="CR248" s="174"/>
      <c r="CS248" s="174"/>
      <c r="CT248" s="174"/>
      <c r="CU248" s="174"/>
      <c r="CV248" s="174"/>
      <c r="CW248" s="174"/>
      <c r="CX248" s="174"/>
      <c r="CY248" s="174"/>
      <c r="CZ248" s="174"/>
      <c r="DA248" s="174"/>
      <c r="DB248" s="174"/>
      <c r="DC248" s="174"/>
      <c r="DD248" s="174"/>
      <c r="DE248" s="174"/>
      <c r="DF248" s="174"/>
      <c r="DG248" s="174"/>
      <c r="DH248" s="174"/>
      <c r="DI248" s="174"/>
      <c r="DJ248" s="174"/>
      <c r="DK248" s="174"/>
      <c r="DL248" s="174"/>
      <c r="DM248" s="174"/>
    </row>
    <row r="249" spans="2:117">
      <c r="B249" s="14"/>
      <c r="C249" s="109" t="s">
        <v>1968</v>
      </c>
      <c r="D249" s="109">
        <f t="shared" si="18"/>
        <v>75</v>
      </c>
      <c r="E249" s="109">
        <f t="shared" si="17"/>
        <v>75</v>
      </c>
      <c r="F249" s="109">
        <v>1</v>
      </c>
      <c r="G249" s="109" t="s">
        <v>1829</v>
      </c>
      <c r="H249" s="110" t="s">
        <v>1672</v>
      </c>
      <c r="I249" s="109" t="s">
        <v>2067</v>
      </c>
      <c r="J249" s="111" t="s">
        <v>1970</v>
      </c>
      <c r="K249" s="112"/>
      <c r="L249" s="112"/>
      <c r="M249" s="109" t="s">
        <v>2068</v>
      </c>
      <c r="N249" s="109"/>
      <c r="O249" s="110" t="s">
        <v>1719</v>
      </c>
      <c r="P249" s="110" t="s">
        <v>1653</v>
      </c>
      <c r="Q249" s="360"/>
      <c r="R249" s="373" t="s">
        <v>1687</v>
      </c>
      <c r="S249" s="116" t="s">
        <v>2066</v>
      </c>
      <c r="T249" s="209" t="s">
        <v>1974</v>
      </c>
      <c r="U249" s="331"/>
      <c r="V249" s="159"/>
      <c r="W249" s="159"/>
      <c r="X249" s="159"/>
      <c r="Y249" s="159"/>
      <c r="Z249" s="159"/>
      <c r="AA249" s="159"/>
      <c r="AB249" s="159"/>
      <c r="AC249" s="159"/>
      <c r="AD249" s="159"/>
      <c r="AE249" s="159"/>
      <c r="AF249" s="159"/>
      <c r="AG249" s="159"/>
      <c r="AH249" s="159"/>
      <c r="AI249" s="159"/>
      <c r="AJ249" s="159"/>
      <c r="AK249" s="159"/>
      <c r="AL249" s="159"/>
      <c r="AM249" s="159"/>
      <c r="AN249" s="159"/>
      <c r="AO249" s="159"/>
      <c r="AP249" s="159"/>
      <c r="AQ249" s="159"/>
      <c r="AR249" s="159"/>
      <c r="AS249" s="176"/>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59"/>
      <c r="BS249" s="159"/>
      <c r="BT249" s="159"/>
      <c r="BU249" s="159"/>
      <c r="BV249" s="159"/>
      <c r="BW249" s="159"/>
      <c r="BX249" s="159"/>
      <c r="BY249" s="159"/>
      <c r="BZ249" s="159"/>
      <c r="CA249" s="159"/>
      <c r="CB249" s="159"/>
      <c r="CC249" s="159"/>
      <c r="CD249" s="159"/>
      <c r="CE249" s="159"/>
      <c r="CF249" s="159"/>
      <c r="CG249" s="159"/>
      <c r="CH249" s="159"/>
      <c r="CI249" s="159"/>
      <c r="CJ249" s="159"/>
      <c r="CK249" s="159"/>
      <c r="CL249" s="159"/>
      <c r="CM249" s="159"/>
      <c r="CN249" s="159"/>
      <c r="CO249" s="159"/>
      <c r="CP249" s="174"/>
      <c r="CQ249" s="174"/>
      <c r="CR249" s="174"/>
      <c r="CS249" s="174"/>
      <c r="CT249" s="174"/>
      <c r="CU249" s="174"/>
      <c r="CV249" s="174"/>
      <c r="CW249" s="174"/>
      <c r="CX249" s="174"/>
      <c r="CY249" s="174"/>
      <c r="CZ249" s="174"/>
      <c r="DA249" s="174"/>
      <c r="DB249" s="174"/>
      <c r="DC249" s="174"/>
      <c r="DD249" s="174"/>
      <c r="DE249" s="174"/>
      <c r="DF249" s="174"/>
      <c r="DG249" s="174"/>
      <c r="DH249" s="174"/>
      <c r="DI249" s="174"/>
      <c r="DJ249" s="174"/>
      <c r="DK249" s="174"/>
      <c r="DL249" s="174"/>
      <c r="DM249" s="174"/>
    </row>
    <row r="250" spans="2:117">
      <c r="B250" s="14"/>
      <c r="C250" s="109" t="s">
        <v>1968</v>
      </c>
      <c r="D250" s="109">
        <f t="shared" si="18"/>
        <v>77</v>
      </c>
      <c r="E250" s="109">
        <f t="shared" si="17"/>
        <v>76</v>
      </c>
      <c r="F250" s="109">
        <v>2</v>
      </c>
      <c r="G250" s="109" t="s">
        <v>1829</v>
      </c>
      <c r="H250" s="110" t="s">
        <v>1672</v>
      </c>
      <c r="I250" s="109" t="s">
        <v>2069</v>
      </c>
      <c r="J250" s="111" t="s">
        <v>1970</v>
      </c>
      <c r="K250" s="112"/>
      <c r="L250" s="112"/>
      <c r="M250" s="109" t="s">
        <v>2070</v>
      </c>
      <c r="N250" s="109"/>
      <c r="O250" s="110" t="s">
        <v>1725</v>
      </c>
      <c r="P250" s="110" t="s">
        <v>1653</v>
      </c>
      <c r="Q250" s="360"/>
      <c r="R250" s="373" t="s">
        <v>1687</v>
      </c>
      <c r="S250" s="116" t="s">
        <v>2071</v>
      </c>
      <c r="T250" s="209" t="s">
        <v>1974</v>
      </c>
      <c r="U250" s="331"/>
      <c r="V250" s="159"/>
      <c r="W250" s="159"/>
      <c r="X250" s="159"/>
      <c r="Y250" s="159"/>
      <c r="Z250" s="159"/>
      <c r="AA250" s="159"/>
      <c r="AB250" s="159"/>
      <c r="AC250" s="159"/>
      <c r="AD250" s="159"/>
      <c r="AE250" s="159"/>
      <c r="AF250" s="159"/>
      <c r="AG250" s="159"/>
      <c r="AH250" s="159"/>
      <c r="AI250" s="159"/>
      <c r="AJ250" s="159"/>
      <c r="AK250" s="159"/>
      <c r="AL250" s="159"/>
      <c r="AM250" s="159"/>
      <c r="AN250" s="159"/>
      <c r="AO250" s="159"/>
      <c r="AP250" s="159"/>
      <c r="AQ250" s="159"/>
      <c r="AR250" s="159"/>
      <c r="AS250" s="176"/>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59"/>
      <c r="BS250" s="159"/>
      <c r="BT250" s="159"/>
      <c r="BU250" s="159"/>
      <c r="BV250" s="159"/>
      <c r="BW250" s="159"/>
      <c r="BX250" s="159"/>
      <c r="BY250" s="159"/>
      <c r="BZ250" s="159"/>
      <c r="CA250" s="159"/>
      <c r="CB250" s="159"/>
      <c r="CC250" s="159"/>
      <c r="CD250" s="159"/>
      <c r="CE250" s="159"/>
      <c r="CF250" s="159"/>
      <c r="CG250" s="159"/>
      <c r="CH250" s="159"/>
      <c r="CI250" s="159"/>
      <c r="CJ250" s="159"/>
      <c r="CK250" s="159"/>
      <c r="CL250" s="159"/>
      <c r="CM250" s="159"/>
      <c r="CN250" s="159"/>
      <c r="CO250" s="159"/>
      <c r="CP250" s="174"/>
      <c r="CQ250" s="174"/>
      <c r="CR250" s="174"/>
      <c r="CS250" s="174"/>
      <c r="CT250" s="174"/>
      <c r="CU250" s="174"/>
      <c r="CV250" s="174"/>
      <c r="CW250" s="174"/>
      <c r="CX250" s="174"/>
      <c r="CY250" s="174"/>
      <c r="CZ250" s="174"/>
      <c r="DA250" s="174"/>
      <c r="DB250" s="174"/>
      <c r="DC250" s="174"/>
      <c r="DD250" s="174"/>
      <c r="DE250" s="174"/>
      <c r="DF250" s="174"/>
      <c r="DG250" s="174"/>
      <c r="DH250" s="174"/>
      <c r="DI250" s="174"/>
      <c r="DJ250" s="174"/>
      <c r="DK250" s="174"/>
      <c r="DL250" s="174"/>
      <c r="DM250" s="174"/>
    </row>
    <row r="251" spans="2:117">
      <c r="B251" s="14"/>
      <c r="C251" s="109" t="s">
        <v>1968</v>
      </c>
      <c r="D251" s="109">
        <f t="shared" si="18"/>
        <v>80</v>
      </c>
      <c r="E251" s="109">
        <f t="shared" si="17"/>
        <v>78</v>
      </c>
      <c r="F251" s="109">
        <v>3</v>
      </c>
      <c r="G251" s="109" t="s">
        <v>1829</v>
      </c>
      <c r="H251" s="110" t="s">
        <v>1672</v>
      </c>
      <c r="I251" s="109" t="s">
        <v>2072</v>
      </c>
      <c r="J251" s="111" t="s">
        <v>1970</v>
      </c>
      <c r="K251" s="112"/>
      <c r="L251" s="112"/>
      <c r="M251" s="109" t="s">
        <v>2073</v>
      </c>
      <c r="N251" s="109"/>
      <c r="O251" s="110" t="s">
        <v>1977</v>
      </c>
      <c r="P251" s="110" t="s">
        <v>1653</v>
      </c>
      <c r="Q251" s="360"/>
      <c r="R251" s="373" t="s">
        <v>1687</v>
      </c>
      <c r="S251" s="116" t="s">
        <v>2074</v>
      </c>
      <c r="T251" s="209" t="s">
        <v>1974</v>
      </c>
      <c r="U251" s="331"/>
      <c r="V251" s="159"/>
      <c r="W251" s="159"/>
      <c r="X251" s="159"/>
      <c r="Y251" s="159"/>
      <c r="Z251" s="159"/>
      <c r="AA251" s="159"/>
      <c r="AB251" s="159"/>
      <c r="AC251" s="159"/>
      <c r="AD251" s="159"/>
      <c r="AE251" s="159"/>
      <c r="AF251" s="159"/>
      <c r="AG251" s="159"/>
      <c r="AH251" s="159"/>
      <c r="AI251" s="159"/>
      <c r="AJ251" s="159"/>
      <c r="AK251" s="159"/>
      <c r="AL251" s="159"/>
      <c r="AM251" s="159"/>
      <c r="AN251" s="159"/>
      <c r="AO251" s="159"/>
      <c r="AP251" s="159"/>
      <c r="AQ251" s="159"/>
      <c r="AR251" s="159"/>
      <c r="AS251" s="176"/>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59"/>
      <c r="BS251" s="159"/>
      <c r="BT251" s="159"/>
      <c r="BU251" s="159"/>
      <c r="BV251" s="159"/>
      <c r="BW251" s="159"/>
      <c r="BX251" s="159"/>
      <c r="BY251" s="159"/>
      <c r="BZ251" s="159"/>
      <c r="CA251" s="159"/>
      <c r="CB251" s="159"/>
      <c r="CC251" s="159"/>
      <c r="CD251" s="159"/>
      <c r="CE251" s="159"/>
      <c r="CF251" s="159"/>
      <c r="CG251" s="159"/>
      <c r="CH251" s="159"/>
      <c r="CI251" s="159"/>
      <c r="CJ251" s="159"/>
      <c r="CK251" s="159"/>
      <c r="CL251" s="159"/>
      <c r="CM251" s="159"/>
      <c r="CN251" s="159"/>
      <c r="CO251" s="159"/>
      <c r="CP251" s="174"/>
      <c r="CQ251" s="174"/>
      <c r="CR251" s="174"/>
      <c r="CS251" s="174"/>
      <c r="CT251" s="174"/>
      <c r="CU251" s="174"/>
      <c r="CV251" s="174"/>
      <c r="CW251" s="174"/>
      <c r="CX251" s="174"/>
      <c r="CY251" s="174"/>
      <c r="CZ251" s="174"/>
      <c r="DA251" s="174"/>
      <c r="DB251" s="174"/>
      <c r="DC251" s="174"/>
      <c r="DD251" s="174"/>
      <c r="DE251" s="174"/>
      <c r="DF251" s="174"/>
      <c r="DG251" s="174"/>
      <c r="DH251" s="174"/>
      <c r="DI251" s="174"/>
      <c r="DJ251" s="174"/>
      <c r="DK251" s="174"/>
      <c r="DL251" s="174"/>
      <c r="DM251" s="174"/>
    </row>
    <row r="252" spans="2:117">
      <c r="B252" s="14"/>
      <c r="C252" s="109" t="s">
        <v>1968</v>
      </c>
      <c r="D252" s="109">
        <f t="shared" si="18"/>
        <v>82</v>
      </c>
      <c r="E252" s="109">
        <f t="shared" si="17"/>
        <v>81</v>
      </c>
      <c r="F252" s="109">
        <v>2</v>
      </c>
      <c r="G252" s="109" t="s">
        <v>1829</v>
      </c>
      <c r="H252" s="110" t="s">
        <v>1672</v>
      </c>
      <c r="I252" s="109" t="s">
        <v>2075</v>
      </c>
      <c r="J252" s="111" t="s">
        <v>1970</v>
      </c>
      <c r="K252" s="112"/>
      <c r="L252" s="112"/>
      <c r="M252" s="109" t="s">
        <v>2076</v>
      </c>
      <c r="N252" s="109"/>
      <c r="O252" s="110" t="s">
        <v>1725</v>
      </c>
      <c r="P252" s="110" t="s">
        <v>1653</v>
      </c>
      <c r="Q252" s="360"/>
      <c r="R252" s="373" t="s">
        <v>1687</v>
      </c>
      <c r="S252" s="116" t="s">
        <v>2077</v>
      </c>
      <c r="T252" s="209" t="s">
        <v>1974</v>
      </c>
      <c r="U252" s="331"/>
      <c r="V252" s="159"/>
      <c r="W252" s="159"/>
      <c r="X252" s="159"/>
      <c r="Y252" s="159"/>
      <c r="Z252" s="159"/>
      <c r="AA252" s="159"/>
      <c r="AB252" s="159"/>
      <c r="AC252" s="159"/>
      <c r="AD252" s="159"/>
      <c r="AE252" s="159"/>
      <c r="AF252" s="159"/>
      <c r="AG252" s="159"/>
      <c r="AH252" s="159"/>
      <c r="AI252" s="159"/>
      <c r="AJ252" s="159"/>
      <c r="AK252" s="159"/>
      <c r="AL252" s="159"/>
      <c r="AM252" s="159"/>
      <c r="AN252" s="159"/>
      <c r="AO252" s="159"/>
      <c r="AP252" s="159"/>
      <c r="AQ252" s="159"/>
      <c r="AR252" s="159"/>
      <c r="AS252" s="176"/>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59"/>
      <c r="BS252" s="159"/>
      <c r="BT252" s="159"/>
      <c r="BU252" s="159"/>
      <c r="BV252" s="159"/>
      <c r="BW252" s="159"/>
      <c r="BX252" s="159"/>
      <c r="BY252" s="159"/>
      <c r="BZ252" s="159"/>
      <c r="CA252" s="159"/>
      <c r="CB252" s="159"/>
      <c r="CC252" s="159"/>
      <c r="CD252" s="159"/>
      <c r="CE252" s="159"/>
      <c r="CF252" s="159"/>
      <c r="CG252" s="159"/>
      <c r="CH252" s="159"/>
      <c r="CI252" s="159"/>
      <c r="CJ252" s="159"/>
      <c r="CK252" s="159"/>
      <c r="CL252" s="159"/>
      <c r="CM252" s="159"/>
      <c r="CN252" s="159"/>
      <c r="CO252" s="159"/>
      <c r="CP252" s="174"/>
      <c r="CQ252" s="174"/>
      <c r="CR252" s="174"/>
      <c r="CS252" s="174"/>
      <c r="CT252" s="174"/>
      <c r="CU252" s="174"/>
      <c r="CV252" s="174"/>
      <c r="CW252" s="174"/>
      <c r="CX252" s="174"/>
      <c r="CY252" s="174"/>
      <c r="CZ252" s="174"/>
      <c r="DA252" s="174"/>
      <c r="DB252" s="174"/>
      <c r="DC252" s="174"/>
      <c r="DD252" s="174"/>
      <c r="DE252" s="174"/>
      <c r="DF252" s="174"/>
      <c r="DG252" s="174"/>
      <c r="DH252" s="174"/>
      <c r="DI252" s="174"/>
      <c r="DJ252" s="174"/>
      <c r="DK252" s="174"/>
      <c r="DL252" s="174"/>
      <c r="DM252" s="174"/>
    </row>
    <row r="253" spans="2:117">
      <c r="B253" s="14"/>
      <c r="C253" s="109" t="s">
        <v>1968</v>
      </c>
      <c r="D253" s="109">
        <f t="shared" si="18"/>
        <v>83</v>
      </c>
      <c r="E253" s="109">
        <f t="shared" si="17"/>
        <v>83</v>
      </c>
      <c r="F253" s="109">
        <v>1</v>
      </c>
      <c r="G253" s="109" t="s">
        <v>1829</v>
      </c>
      <c r="H253" s="110" t="s">
        <v>1672</v>
      </c>
      <c r="I253" s="109" t="s">
        <v>2078</v>
      </c>
      <c r="J253" s="111" t="s">
        <v>1970</v>
      </c>
      <c r="K253" s="112"/>
      <c r="L253" s="112"/>
      <c r="M253" s="109" t="s">
        <v>2079</v>
      </c>
      <c r="N253" s="109"/>
      <c r="O253" s="110" t="s">
        <v>1719</v>
      </c>
      <c r="P253" s="110" t="s">
        <v>1653</v>
      </c>
      <c r="Q253" s="360"/>
      <c r="R253" s="373" t="s">
        <v>1687</v>
      </c>
      <c r="S253" s="116" t="s">
        <v>2080</v>
      </c>
      <c r="T253" s="209" t="s">
        <v>1974</v>
      </c>
      <c r="U253" s="331"/>
      <c r="V253" s="159"/>
      <c r="W253" s="159"/>
      <c r="X253" s="159"/>
      <c r="Y253" s="159"/>
      <c r="Z253" s="159"/>
      <c r="AA253" s="159"/>
      <c r="AB253" s="159"/>
      <c r="AC253" s="159"/>
      <c r="AD253" s="159"/>
      <c r="AE253" s="159"/>
      <c r="AF253" s="159"/>
      <c r="AG253" s="159"/>
      <c r="AH253" s="159"/>
      <c r="AI253" s="159"/>
      <c r="AJ253" s="159"/>
      <c r="AK253" s="159"/>
      <c r="AL253" s="159"/>
      <c r="AM253" s="159"/>
      <c r="AN253" s="159"/>
      <c r="AO253" s="159"/>
      <c r="AP253" s="159"/>
      <c r="AQ253" s="159"/>
      <c r="AR253" s="159"/>
      <c r="AS253" s="176"/>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59"/>
      <c r="BS253" s="159"/>
      <c r="BT253" s="159"/>
      <c r="BU253" s="159"/>
      <c r="BV253" s="159"/>
      <c r="BW253" s="159"/>
      <c r="BX253" s="159"/>
      <c r="BY253" s="159"/>
      <c r="BZ253" s="159"/>
      <c r="CA253" s="159"/>
      <c r="CB253" s="159"/>
      <c r="CC253" s="159"/>
      <c r="CD253" s="159"/>
      <c r="CE253" s="159"/>
      <c r="CF253" s="159"/>
      <c r="CG253" s="159"/>
      <c r="CH253" s="159"/>
      <c r="CI253" s="159"/>
      <c r="CJ253" s="159"/>
      <c r="CK253" s="159"/>
      <c r="CL253" s="159"/>
      <c r="CM253" s="159"/>
      <c r="CN253" s="159"/>
      <c r="CO253" s="159"/>
      <c r="CP253" s="174"/>
      <c r="CQ253" s="174"/>
      <c r="CR253" s="174"/>
      <c r="CS253" s="174"/>
      <c r="CT253" s="174"/>
      <c r="CU253" s="174"/>
      <c r="CV253" s="174"/>
      <c r="CW253" s="174"/>
      <c r="CX253" s="174"/>
      <c r="CY253" s="174"/>
      <c r="CZ253" s="174"/>
      <c r="DA253" s="174"/>
      <c r="DB253" s="174"/>
      <c r="DC253" s="174"/>
      <c r="DD253" s="174"/>
      <c r="DE253" s="174"/>
      <c r="DF253" s="174"/>
      <c r="DG253" s="174"/>
      <c r="DH253" s="174"/>
      <c r="DI253" s="174"/>
      <c r="DJ253" s="174"/>
      <c r="DK253" s="174"/>
      <c r="DL253" s="174"/>
      <c r="DM253" s="174"/>
    </row>
    <row r="254" spans="2:117">
      <c r="B254" s="14"/>
      <c r="C254" s="109" t="s">
        <v>1968</v>
      </c>
      <c r="D254" s="109">
        <f t="shared" si="18"/>
        <v>88</v>
      </c>
      <c r="E254" s="109">
        <f t="shared" si="17"/>
        <v>84</v>
      </c>
      <c r="F254" s="109">
        <v>5</v>
      </c>
      <c r="G254" s="109" t="s">
        <v>1829</v>
      </c>
      <c r="H254" s="110" t="s">
        <v>1672</v>
      </c>
      <c r="I254" s="109" t="s">
        <v>2081</v>
      </c>
      <c r="J254" s="111" t="s">
        <v>1970</v>
      </c>
      <c r="K254" s="112"/>
      <c r="L254" s="112"/>
      <c r="M254" s="109" t="s">
        <v>2082</v>
      </c>
      <c r="N254" s="109"/>
      <c r="O254" s="110" t="s">
        <v>2049</v>
      </c>
      <c r="P254" s="110" t="s">
        <v>1653</v>
      </c>
      <c r="Q254" s="359"/>
      <c r="R254" s="373" t="s">
        <v>1687</v>
      </c>
      <c r="S254" s="115" t="s">
        <v>2083</v>
      </c>
      <c r="T254" s="209" t="s">
        <v>1974</v>
      </c>
      <c r="U254" s="331"/>
      <c r="V254" s="159"/>
      <c r="W254" s="159"/>
      <c r="X254" s="159"/>
      <c r="Y254" s="159"/>
      <c r="Z254" s="159"/>
      <c r="AA254" s="159"/>
      <c r="AB254" s="159"/>
      <c r="AC254" s="159"/>
      <c r="AD254" s="159"/>
      <c r="AE254" s="159"/>
      <c r="AF254" s="159"/>
      <c r="AG254" s="159"/>
      <c r="AH254" s="159"/>
      <c r="AI254" s="159"/>
      <c r="AJ254" s="159"/>
      <c r="AK254" s="159"/>
      <c r="AL254" s="159"/>
      <c r="AM254" s="159"/>
      <c r="AN254" s="159"/>
      <c r="AO254" s="159"/>
      <c r="AP254" s="159"/>
      <c r="AQ254" s="159"/>
      <c r="AR254" s="159"/>
      <c r="AS254" s="176"/>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59"/>
      <c r="BS254" s="159"/>
      <c r="BT254" s="159"/>
      <c r="BU254" s="159"/>
      <c r="BV254" s="159"/>
      <c r="BW254" s="159"/>
      <c r="BX254" s="159"/>
      <c r="BY254" s="159"/>
      <c r="BZ254" s="159"/>
      <c r="CA254" s="159"/>
      <c r="CB254" s="159"/>
      <c r="CC254" s="159"/>
      <c r="CD254" s="159"/>
      <c r="CE254" s="159"/>
      <c r="CF254" s="159"/>
      <c r="CG254" s="159"/>
      <c r="CH254" s="159"/>
      <c r="CI254" s="159"/>
      <c r="CJ254" s="159"/>
      <c r="CK254" s="159"/>
      <c r="CL254" s="159"/>
      <c r="CM254" s="159"/>
      <c r="CN254" s="159"/>
      <c r="CO254" s="159"/>
      <c r="CP254" s="174"/>
      <c r="CQ254" s="174"/>
      <c r="CR254" s="174"/>
      <c r="CS254" s="174"/>
      <c r="CT254" s="174"/>
      <c r="CU254" s="174"/>
      <c r="CV254" s="174"/>
      <c r="CW254" s="174"/>
      <c r="CX254" s="174"/>
      <c r="CY254" s="174"/>
      <c r="CZ254" s="174"/>
      <c r="DA254" s="174"/>
      <c r="DB254" s="174"/>
      <c r="DC254" s="174"/>
      <c r="DD254" s="174"/>
      <c r="DE254" s="174"/>
      <c r="DF254" s="174"/>
      <c r="DG254" s="174"/>
      <c r="DH254" s="174"/>
      <c r="DI254" s="174"/>
      <c r="DJ254" s="174"/>
      <c r="DK254" s="174"/>
      <c r="DL254" s="174"/>
      <c r="DM254" s="174"/>
    </row>
    <row r="255" spans="2:117">
      <c r="B255" s="14"/>
      <c r="C255" s="109" t="s">
        <v>1968</v>
      </c>
      <c r="D255" s="109">
        <f t="shared" si="18"/>
        <v>91</v>
      </c>
      <c r="E255" s="109">
        <f t="shared" si="17"/>
        <v>89</v>
      </c>
      <c r="F255" s="109">
        <v>3</v>
      </c>
      <c r="G255" s="109" t="s">
        <v>1829</v>
      </c>
      <c r="H255" s="110" t="s">
        <v>1672</v>
      </c>
      <c r="I255" s="109" t="s">
        <v>2084</v>
      </c>
      <c r="J255" s="111" t="s">
        <v>1970</v>
      </c>
      <c r="K255" s="112"/>
      <c r="L255" s="112"/>
      <c r="M255" s="109" t="s">
        <v>2085</v>
      </c>
      <c r="N255" s="109"/>
      <c r="O255" s="110" t="s">
        <v>2016</v>
      </c>
      <c r="P255" s="110" t="s">
        <v>1653</v>
      </c>
      <c r="Q255" s="360"/>
      <c r="R255" s="373" t="s">
        <v>1687</v>
      </c>
      <c r="S255" s="116" t="s">
        <v>2086</v>
      </c>
      <c r="T255" s="209" t="s">
        <v>1974</v>
      </c>
      <c r="U255" s="331"/>
      <c r="V255" s="159"/>
      <c r="W255" s="159"/>
      <c r="X255" s="159"/>
      <c r="Y255" s="159"/>
      <c r="Z255" s="159"/>
      <c r="AA255" s="159"/>
      <c r="AB255" s="159"/>
      <c r="AC255" s="159"/>
      <c r="AD255" s="159"/>
      <c r="AE255" s="159"/>
      <c r="AF255" s="159"/>
      <c r="AG255" s="159"/>
      <c r="AH255" s="159"/>
      <c r="AI255" s="159"/>
      <c r="AJ255" s="159"/>
      <c r="AK255" s="159"/>
      <c r="AL255" s="159"/>
      <c r="AM255" s="159"/>
      <c r="AN255" s="159"/>
      <c r="AO255" s="159"/>
      <c r="AP255" s="159"/>
      <c r="AQ255" s="159"/>
      <c r="AR255" s="159"/>
      <c r="AS255" s="176"/>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59"/>
      <c r="BS255" s="159"/>
      <c r="BT255" s="159"/>
      <c r="BU255" s="159"/>
      <c r="BV255" s="159"/>
      <c r="BW255" s="159"/>
      <c r="BX255" s="159"/>
      <c r="BY255" s="159"/>
      <c r="BZ255" s="159"/>
      <c r="CA255" s="159"/>
      <c r="CB255" s="159"/>
      <c r="CC255" s="159"/>
      <c r="CD255" s="159"/>
      <c r="CE255" s="159"/>
      <c r="CF255" s="159"/>
      <c r="CG255" s="159"/>
      <c r="CH255" s="159"/>
      <c r="CI255" s="159"/>
      <c r="CJ255" s="159"/>
      <c r="CK255" s="159"/>
      <c r="CL255" s="159"/>
      <c r="CM255" s="159"/>
      <c r="CN255" s="159"/>
      <c r="CO255" s="159"/>
      <c r="CP255" s="174"/>
      <c r="CQ255" s="174"/>
      <c r="CR255" s="174"/>
      <c r="CS255" s="174"/>
      <c r="CT255" s="174"/>
      <c r="CU255" s="174"/>
      <c r="CV255" s="174"/>
      <c r="CW255" s="174"/>
      <c r="CX255" s="174"/>
      <c r="CY255" s="174"/>
      <c r="CZ255" s="174"/>
      <c r="DA255" s="174"/>
      <c r="DB255" s="174"/>
      <c r="DC255" s="174"/>
      <c r="DD255" s="174"/>
      <c r="DE255" s="174"/>
      <c r="DF255" s="174"/>
      <c r="DG255" s="174"/>
      <c r="DH255" s="174"/>
      <c r="DI255" s="174"/>
      <c r="DJ255" s="174"/>
      <c r="DK255" s="174"/>
      <c r="DL255" s="174"/>
      <c r="DM255" s="174"/>
    </row>
    <row r="256" spans="2:117">
      <c r="B256" s="14"/>
      <c r="C256" s="109" t="s">
        <v>1968</v>
      </c>
      <c r="D256" s="109">
        <f t="shared" si="18"/>
        <v>94</v>
      </c>
      <c r="E256" s="109">
        <f t="shared" si="17"/>
        <v>92</v>
      </c>
      <c r="F256" s="109">
        <v>3</v>
      </c>
      <c r="G256" s="109" t="s">
        <v>1829</v>
      </c>
      <c r="H256" s="110" t="s">
        <v>1672</v>
      </c>
      <c r="I256" s="109" t="s">
        <v>2087</v>
      </c>
      <c r="J256" s="111" t="s">
        <v>1970</v>
      </c>
      <c r="K256" s="112"/>
      <c r="L256" s="112"/>
      <c r="M256" s="109" t="s">
        <v>2088</v>
      </c>
      <c r="N256" s="109"/>
      <c r="O256" s="110" t="s">
        <v>1981</v>
      </c>
      <c r="P256" s="110" t="s">
        <v>1653</v>
      </c>
      <c r="Q256" s="360"/>
      <c r="R256" s="373" t="s">
        <v>1687</v>
      </c>
      <c r="S256" s="116" t="s">
        <v>2089</v>
      </c>
      <c r="T256" s="209" t="s">
        <v>1974</v>
      </c>
      <c r="U256" s="331"/>
      <c r="V256" s="159"/>
      <c r="W256" s="159"/>
      <c r="X256" s="159"/>
      <c r="Y256" s="159"/>
      <c r="Z256" s="159"/>
      <c r="AA256" s="159"/>
      <c r="AB256" s="159"/>
      <c r="AC256" s="159"/>
      <c r="AD256" s="159"/>
      <c r="AE256" s="159"/>
      <c r="AF256" s="159"/>
      <c r="AG256" s="159"/>
      <c r="AH256" s="159"/>
      <c r="AI256" s="159"/>
      <c r="AJ256" s="159"/>
      <c r="AK256" s="159"/>
      <c r="AL256" s="159"/>
      <c r="AM256" s="159"/>
      <c r="AN256" s="159"/>
      <c r="AO256" s="159"/>
      <c r="AP256" s="159"/>
      <c r="AQ256" s="159"/>
      <c r="AR256" s="159"/>
      <c r="AS256" s="176"/>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59"/>
      <c r="BS256" s="159"/>
      <c r="BT256" s="159"/>
      <c r="BU256" s="159"/>
      <c r="BV256" s="159"/>
      <c r="BW256" s="159"/>
      <c r="BX256" s="159"/>
      <c r="BY256" s="159"/>
      <c r="BZ256" s="159"/>
      <c r="CA256" s="159"/>
      <c r="CB256" s="159"/>
      <c r="CC256" s="159"/>
      <c r="CD256" s="159"/>
      <c r="CE256" s="159"/>
      <c r="CF256" s="159"/>
      <c r="CG256" s="159"/>
      <c r="CH256" s="159"/>
      <c r="CI256" s="159"/>
      <c r="CJ256" s="159"/>
      <c r="CK256" s="159"/>
      <c r="CL256" s="159"/>
      <c r="CM256" s="159"/>
      <c r="CN256" s="159"/>
      <c r="CO256" s="159"/>
      <c r="CP256" s="174"/>
      <c r="CQ256" s="174"/>
      <c r="CR256" s="174"/>
      <c r="CS256" s="174"/>
      <c r="CT256" s="174"/>
      <c r="CU256" s="174"/>
      <c r="CV256" s="174"/>
      <c r="CW256" s="174"/>
      <c r="CX256" s="174"/>
      <c r="CY256" s="174"/>
      <c r="CZ256" s="174"/>
      <c r="DA256" s="174"/>
      <c r="DB256" s="174"/>
      <c r="DC256" s="174"/>
      <c r="DD256" s="174"/>
      <c r="DE256" s="174"/>
      <c r="DF256" s="174"/>
      <c r="DG256" s="174"/>
      <c r="DH256" s="174"/>
      <c r="DI256" s="174"/>
      <c r="DJ256" s="174"/>
      <c r="DK256" s="174"/>
      <c r="DL256" s="174"/>
      <c r="DM256" s="174"/>
    </row>
    <row r="257" spans="2:117">
      <c r="B257" s="14"/>
      <c r="C257" s="109" t="s">
        <v>1968</v>
      </c>
      <c r="D257" s="109">
        <f t="shared" si="18"/>
        <v>97</v>
      </c>
      <c r="E257" s="109">
        <f t="shared" si="17"/>
        <v>95</v>
      </c>
      <c r="F257" s="109">
        <v>3</v>
      </c>
      <c r="G257" s="109" t="s">
        <v>1829</v>
      </c>
      <c r="H257" s="110" t="s">
        <v>1672</v>
      </c>
      <c r="I257" s="109" t="s">
        <v>2090</v>
      </c>
      <c r="J257" s="111" t="s">
        <v>1970</v>
      </c>
      <c r="K257" s="112"/>
      <c r="L257" s="112"/>
      <c r="M257" s="109" t="s">
        <v>2091</v>
      </c>
      <c r="N257" s="109"/>
      <c r="O257" s="110" t="s">
        <v>1981</v>
      </c>
      <c r="P257" s="110" t="s">
        <v>1653</v>
      </c>
      <c r="Q257" s="360"/>
      <c r="R257" s="373" t="s">
        <v>1687</v>
      </c>
      <c r="S257" s="116" t="s">
        <v>2092</v>
      </c>
      <c r="T257" s="209" t="s">
        <v>1974</v>
      </c>
      <c r="U257" s="331"/>
      <c r="V257" s="159"/>
      <c r="W257" s="159"/>
      <c r="X257" s="159"/>
      <c r="Y257" s="159"/>
      <c r="Z257" s="159"/>
      <c r="AA257" s="159"/>
      <c r="AB257" s="159"/>
      <c r="AC257" s="159"/>
      <c r="AD257" s="159"/>
      <c r="AE257" s="159"/>
      <c r="AF257" s="159"/>
      <c r="AG257" s="159"/>
      <c r="AH257" s="159"/>
      <c r="AI257" s="159"/>
      <c r="AJ257" s="159"/>
      <c r="AK257" s="159"/>
      <c r="AL257" s="159"/>
      <c r="AM257" s="159"/>
      <c r="AN257" s="159"/>
      <c r="AO257" s="159"/>
      <c r="AP257" s="159"/>
      <c r="AQ257" s="159"/>
      <c r="AR257" s="159"/>
      <c r="AS257" s="176"/>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59"/>
      <c r="BS257" s="159"/>
      <c r="BT257" s="159"/>
      <c r="BU257" s="159"/>
      <c r="BV257" s="159"/>
      <c r="BW257" s="159"/>
      <c r="BX257" s="159"/>
      <c r="BY257" s="159"/>
      <c r="BZ257" s="159"/>
      <c r="CA257" s="159"/>
      <c r="CB257" s="159"/>
      <c r="CC257" s="159"/>
      <c r="CD257" s="159"/>
      <c r="CE257" s="159"/>
      <c r="CF257" s="159"/>
      <c r="CG257" s="159"/>
      <c r="CH257" s="159"/>
      <c r="CI257" s="159"/>
      <c r="CJ257" s="159"/>
      <c r="CK257" s="159"/>
      <c r="CL257" s="159"/>
      <c r="CM257" s="159"/>
      <c r="CN257" s="159"/>
      <c r="CO257" s="159"/>
      <c r="CP257" s="174"/>
      <c r="CQ257" s="174"/>
      <c r="CR257" s="174"/>
      <c r="CS257" s="174"/>
      <c r="CT257" s="174"/>
      <c r="CU257" s="174"/>
      <c r="CV257" s="174"/>
      <c r="CW257" s="174"/>
      <c r="CX257" s="174"/>
      <c r="CY257" s="174"/>
      <c r="CZ257" s="174"/>
      <c r="DA257" s="174"/>
      <c r="DB257" s="174"/>
      <c r="DC257" s="174"/>
      <c r="DD257" s="174"/>
      <c r="DE257" s="174"/>
      <c r="DF257" s="174"/>
      <c r="DG257" s="174"/>
      <c r="DH257" s="174"/>
      <c r="DI257" s="174"/>
      <c r="DJ257" s="174"/>
      <c r="DK257" s="174"/>
      <c r="DL257" s="174"/>
      <c r="DM257" s="174"/>
    </row>
    <row r="258" spans="2:117">
      <c r="B258" s="14"/>
      <c r="C258" s="109" t="s">
        <v>1968</v>
      </c>
      <c r="D258" s="109">
        <f t="shared" si="18"/>
        <v>98</v>
      </c>
      <c r="E258" s="109">
        <f t="shared" si="17"/>
        <v>98</v>
      </c>
      <c r="F258" s="109">
        <v>1</v>
      </c>
      <c r="G258" s="109" t="s">
        <v>1829</v>
      </c>
      <c r="H258" s="110" t="s">
        <v>1672</v>
      </c>
      <c r="I258" s="109" t="s">
        <v>2093</v>
      </c>
      <c r="J258" s="111" t="s">
        <v>1970</v>
      </c>
      <c r="K258" s="112"/>
      <c r="L258" s="112"/>
      <c r="M258" s="109" t="s">
        <v>2094</v>
      </c>
      <c r="N258" s="109"/>
      <c r="O258" s="110" t="s">
        <v>1722</v>
      </c>
      <c r="P258" s="110" t="s">
        <v>1653</v>
      </c>
      <c r="Q258" s="360"/>
      <c r="R258" s="373" t="s">
        <v>1687</v>
      </c>
      <c r="S258" s="116" t="s">
        <v>2095</v>
      </c>
      <c r="T258" s="209" t="s">
        <v>1974</v>
      </c>
      <c r="U258" s="331"/>
      <c r="V258" s="159"/>
      <c r="W258" s="159"/>
      <c r="X258" s="159"/>
      <c r="Y258" s="159"/>
      <c r="Z258" s="159"/>
      <c r="AA258" s="159"/>
      <c r="AB258" s="159"/>
      <c r="AC258" s="159"/>
      <c r="AD258" s="159"/>
      <c r="AE258" s="159"/>
      <c r="AF258" s="159"/>
      <c r="AG258" s="159"/>
      <c r="AH258" s="159"/>
      <c r="AI258" s="159"/>
      <c r="AJ258" s="159"/>
      <c r="AK258" s="159"/>
      <c r="AL258" s="159"/>
      <c r="AM258" s="159"/>
      <c r="AN258" s="159"/>
      <c r="AO258" s="159"/>
      <c r="AP258" s="159"/>
      <c r="AQ258" s="159"/>
      <c r="AR258" s="159"/>
      <c r="AS258" s="176"/>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59"/>
      <c r="BS258" s="159"/>
      <c r="BT258" s="159"/>
      <c r="BU258" s="159"/>
      <c r="BV258" s="159"/>
      <c r="BW258" s="159"/>
      <c r="BX258" s="159"/>
      <c r="BY258" s="159"/>
      <c r="BZ258" s="159"/>
      <c r="CA258" s="159"/>
      <c r="CB258" s="159"/>
      <c r="CC258" s="159"/>
      <c r="CD258" s="159"/>
      <c r="CE258" s="159"/>
      <c r="CF258" s="159"/>
      <c r="CG258" s="159"/>
      <c r="CH258" s="159"/>
      <c r="CI258" s="159"/>
      <c r="CJ258" s="159"/>
      <c r="CK258" s="159"/>
      <c r="CL258" s="159"/>
      <c r="CM258" s="159"/>
      <c r="CN258" s="159"/>
      <c r="CO258" s="159"/>
      <c r="CP258" s="174"/>
      <c r="CQ258" s="174"/>
      <c r="CR258" s="174"/>
      <c r="CS258" s="174"/>
      <c r="CT258" s="174"/>
      <c r="CU258" s="174"/>
      <c r="CV258" s="174"/>
      <c r="CW258" s="174"/>
      <c r="CX258" s="174"/>
      <c r="CY258" s="174"/>
      <c r="CZ258" s="174"/>
      <c r="DA258" s="174"/>
      <c r="DB258" s="174"/>
      <c r="DC258" s="174"/>
      <c r="DD258" s="174"/>
      <c r="DE258" s="174"/>
      <c r="DF258" s="174"/>
      <c r="DG258" s="174"/>
      <c r="DH258" s="174"/>
      <c r="DI258" s="174"/>
      <c r="DJ258" s="174"/>
      <c r="DK258" s="174"/>
      <c r="DL258" s="174"/>
      <c r="DM258" s="174"/>
    </row>
    <row r="259" spans="2:117">
      <c r="B259" s="14"/>
      <c r="C259" s="109" t="s">
        <v>1968</v>
      </c>
      <c r="D259" s="109">
        <f t="shared" si="18"/>
        <v>102</v>
      </c>
      <c r="E259" s="109">
        <f t="shared" si="17"/>
        <v>99</v>
      </c>
      <c r="F259" s="109">
        <v>4</v>
      </c>
      <c r="G259" s="109" t="s">
        <v>1829</v>
      </c>
      <c r="H259" s="110" t="s">
        <v>1672</v>
      </c>
      <c r="I259" s="109" t="s">
        <v>2096</v>
      </c>
      <c r="J259" s="111" t="s">
        <v>1970</v>
      </c>
      <c r="K259" s="112"/>
      <c r="L259" s="112"/>
      <c r="M259" s="109" t="s">
        <v>2097</v>
      </c>
      <c r="N259" s="109"/>
      <c r="O259" s="110" t="s">
        <v>2098</v>
      </c>
      <c r="P259" s="110"/>
      <c r="Q259" s="360"/>
      <c r="R259" s="373" t="s">
        <v>1687</v>
      </c>
      <c r="S259" s="116" t="s">
        <v>2099</v>
      </c>
      <c r="T259" s="209" t="s">
        <v>1974</v>
      </c>
      <c r="U259" s="331"/>
      <c r="V259" s="159"/>
      <c r="W259" s="159"/>
      <c r="X259" s="159"/>
      <c r="Y259" s="159"/>
      <c r="Z259" s="159"/>
      <c r="AA259" s="159"/>
      <c r="AB259" s="159"/>
      <c r="AC259" s="159"/>
      <c r="AD259" s="159"/>
      <c r="AE259" s="159"/>
      <c r="AF259" s="159"/>
      <c r="AG259" s="159"/>
      <c r="AH259" s="159"/>
      <c r="AI259" s="159"/>
      <c r="AJ259" s="159"/>
      <c r="AK259" s="159"/>
      <c r="AL259" s="159"/>
      <c r="AM259" s="159"/>
      <c r="AN259" s="159"/>
      <c r="AO259" s="159"/>
      <c r="AP259" s="159"/>
      <c r="AQ259" s="159"/>
      <c r="AR259" s="159"/>
      <c r="AS259" s="176"/>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59"/>
      <c r="BS259" s="159"/>
      <c r="BT259" s="159"/>
      <c r="BU259" s="159"/>
      <c r="BV259" s="159"/>
      <c r="BW259" s="159"/>
      <c r="BX259" s="159"/>
      <c r="BY259" s="159"/>
      <c r="BZ259" s="159"/>
      <c r="CA259" s="159"/>
      <c r="CB259" s="159"/>
      <c r="CC259" s="159"/>
      <c r="CD259" s="159"/>
      <c r="CE259" s="159"/>
      <c r="CF259" s="159"/>
      <c r="CG259" s="159"/>
      <c r="CH259" s="159"/>
      <c r="CI259" s="159"/>
      <c r="CJ259" s="159"/>
      <c r="CK259" s="159"/>
      <c r="CL259" s="159"/>
      <c r="CM259" s="159"/>
      <c r="CN259" s="159"/>
      <c r="CO259" s="159"/>
      <c r="CP259" s="174"/>
      <c r="CQ259" s="174"/>
      <c r="CR259" s="174"/>
      <c r="CS259" s="174"/>
      <c r="CT259" s="174"/>
      <c r="CU259" s="174"/>
      <c r="CV259" s="174"/>
      <c r="CW259" s="174"/>
      <c r="CX259" s="174"/>
      <c r="CY259" s="174"/>
      <c r="CZ259" s="174"/>
      <c r="DA259" s="174"/>
      <c r="DB259" s="174"/>
      <c r="DC259" s="174"/>
      <c r="DD259" s="174"/>
      <c r="DE259" s="174"/>
      <c r="DF259" s="174"/>
      <c r="DG259" s="174"/>
      <c r="DH259" s="174"/>
      <c r="DI259" s="174"/>
      <c r="DJ259" s="174"/>
      <c r="DK259" s="174"/>
      <c r="DL259" s="174"/>
      <c r="DM259" s="174"/>
    </row>
    <row r="260" spans="2:117">
      <c r="B260" s="14"/>
      <c r="C260" s="109" t="s">
        <v>1968</v>
      </c>
      <c r="D260" s="109">
        <f t="shared" si="18"/>
        <v>103</v>
      </c>
      <c r="E260" s="109">
        <f t="shared" si="17"/>
        <v>103</v>
      </c>
      <c r="F260" s="109">
        <v>1</v>
      </c>
      <c r="G260" s="109" t="s">
        <v>1829</v>
      </c>
      <c r="H260" s="110" t="s">
        <v>1672</v>
      </c>
      <c r="I260" s="109" t="s">
        <v>2100</v>
      </c>
      <c r="J260" s="111" t="s">
        <v>1970</v>
      </c>
      <c r="K260" s="112"/>
      <c r="L260" s="112"/>
      <c r="M260" s="109" t="s">
        <v>2101</v>
      </c>
      <c r="N260" s="109"/>
      <c r="O260" s="110" t="s">
        <v>1719</v>
      </c>
      <c r="P260" s="110"/>
      <c r="Q260" s="360"/>
      <c r="R260" s="373" t="s">
        <v>1687</v>
      </c>
      <c r="S260" s="116" t="s">
        <v>2099</v>
      </c>
      <c r="T260" s="209" t="s">
        <v>1974</v>
      </c>
      <c r="U260" s="331"/>
      <c r="V260" s="159"/>
      <c r="W260" s="159"/>
      <c r="X260" s="159"/>
      <c r="Y260" s="159"/>
      <c r="Z260" s="159"/>
      <c r="AA260" s="159"/>
      <c r="AB260" s="159"/>
      <c r="AC260" s="159"/>
      <c r="AD260" s="159"/>
      <c r="AE260" s="159"/>
      <c r="AF260" s="159"/>
      <c r="AG260" s="159"/>
      <c r="AH260" s="159"/>
      <c r="AI260" s="159"/>
      <c r="AJ260" s="159"/>
      <c r="AK260" s="159"/>
      <c r="AL260" s="159"/>
      <c r="AM260" s="159"/>
      <c r="AN260" s="159"/>
      <c r="AO260" s="159"/>
      <c r="AP260" s="159"/>
      <c r="AQ260" s="159"/>
      <c r="AR260" s="159"/>
      <c r="AS260" s="176"/>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59"/>
      <c r="BS260" s="159"/>
      <c r="BT260" s="159"/>
      <c r="BU260" s="159"/>
      <c r="BV260" s="159"/>
      <c r="BW260" s="159"/>
      <c r="BX260" s="159"/>
      <c r="BY260" s="159"/>
      <c r="BZ260" s="159"/>
      <c r="CA260" s="159"/>
      <c r="CB260" s="159"/>
      <c r="CC260" s="159"/>
      <c r="CD260" s="159"/>
      <c r="CE260" s="159"/>
      <c r="CF260" s="159"/>
      <c r="CG260" s="159"/>
      <c r="CH260" s="159"/>
      <c r="CI260" s="159"/>
      <c r="CJ260" s="159"/>
      <c r="CK260" s="159"/>
      <c r="CL260" s="159"/>
      <c r="CM260" s="159"/>
      <c r="CN260" s="159"/>
      <c r="CO260" s="159"/>
      <c r="CP260" s="174"/>
      <c r="CQ260" s="174"/>
      <c r="CR260" s="174"/>
      <c r="CS260" s="174"/>
      <c r="CT260" s="174"/>
      <c r="CU260" s="174"/>
      <c r="CV260" s="174"/>
      <c r="CW260" s="174"/>
      <c r="CX260" s="174"/>
      <c r="CY260" s="174"/>
      <c r="CZ260" s="174"/>
      <c r="DA260" s="174"/>
      <c r="DB260" s="174"/>
      <c r="DC260" s="174"/>
      <c r="DD260" s="174"/>
      <c r="DE260" s="174"/>
      <c r="DF260" s="174"/>
      <c r="DG260" s="174"/>
      <c r="DH260" s="174"/>
      <c r="DI260" s="174"/>
      <c r="DJ260" s="174"/>
      <c r="DK260" s="174"/>
      <c r="DL260" s="174"/>
      <c r="DM260" s="174"/>
    </row>
    <row r="261" spans="2:117">
      <c r="B261" s="14"/>
      <c r="C261" s="109" t="s">
        <v>1968</v>
      </c>
      <c r="D261" s="109">
        <f>E261+F261-1</f>
        <v>105</v>
      </c>
      <c r="E261" s="109">
        <f t="shared" si="17"/>
        <v>104</v>
      </c>
      <c r="F261" s="109">
        <v>2</v>
      </c>
      <c r="G261" s="109" t="s">
        <v>1829</v>
      </c>
      <c r="H261" s="110" t="s">
        <v>1672</v>
      </c>
      <c r="I261" s="109" t="s">
        <v>2102</v>
      </c>
      <c r="J261" s="111" t="s">
        <v>1970</v>
      </c>
      <c r="K261" s="112"/>
      <c r="L261" s="112"/>
      <c r="M261" s="109" t="s">
        <v>2103</v>
      </c>
      <c r="N261" s="109"/>
      <c r="O261" s="110" t="s">
        <v>1725</v>
      </c>
      <c r="P261" s="110" t="s">
        <v>1653</v>
      </c>
      <c r="Q261" s="360"/>
      <c r="R261" s="373" t="s">
        <v>1687</v>
      </c>
      <c r="S261" s="116" t="s">
        <v>2104</v>
      </c>
      <c r="T261" s="209" t="s">
        <v>1974</v>
      </c>
      <c r="U261" s="331"/>
      <c r="V261" s="159"/>
      <c r="W261" s="159"/>
      <c r="X261" s="159"/>
      <c r="Y261" s="159"/>
      <c r="Z261" s="159"/>
      <c r="AA261" s="159"/>
      <c r="AB261" s="159"/>
      <c r="AC261" s="159"/>
      <c r="AD261" s="159"/>
      <c r="AE261" s="159"/>
      <c r="AF261" s="159"/>
      <c r="AG261" s="159"/>
      <c r="AH261" s="159"/>
      <c r="AI261" s="159"/>
      <c r="AJ261" s="159"/>
      <c r="AK261" s="159"/>
      <c r="AL261" s="159"/>
      <c r="AM261" s="159"/>
      <c r="AN261" s="159"/>
      <c r="AO261" s="159"/>
      <c r="AP261" s="159"/>
      <c r="AQ261" s="159"/>
      <c r="AR261" s="159"/>
      <c r="AS261" s="176"/>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59"/>
      <c r="BS261" s="159"/>
      <c r="BT261" s="159"/>
      <c r="BU261" s="159"/>
      <c r="BV261" s="159"/>
      <c r="BW261" s="159"/>
      <c r="BX261" s="159"/>
      <c r="BY261" s="159"/>
      <c r="BZ261" s="159"/>
      <c r="CA261" s="159"/>
      <c r="CB261" s="159"/>
      <c r="CC261" s="159"/>
      <c r="CD261" s="159"/>
      <c r="CE261" s="159"/>
      <c r="CF261" s="159"/>
      <c r="CG261" s="159"/>
      <c r="CH261" s="159"/>
      <c r="CI261" s="159"/>
      <c r="CJ261" s="159"/>
      <c r="CK261" s="159"/>
      <c r="CL261" s="159"/>
      <c r="CM261" s="159"/>
      <c r="CN261" s="159"/>
      <c r="CO261" s="159"/>
      <c r="CP261" s="174"/>
      <c r="CQ261" s="174"/>
      <c r="CR261" s="174"/>
      <c r="CS261" s="174"/>
      <c r="CT261" s="174"/>
      <c r="CU261" s="174"/>
      <c r="CV261" s="174"/>
      <c r="CW261" s="174"/>
      <c r="CX261" s="174"/>
      <c r="CY261" s="174"/>
      <c r="CZ261" s="174"/>
      <c r="DA261" s="174"/>
      <c r="DB261" s="174"/>
      <c r="DC261" s="174"/>
      <c r="DD261" s="174"/>
      <c r="DE261" s="174"/>
      <c r="DF261" s="174"/>
      <c r="DG261" s="174"/>
      <c r="DH261" s="174"/>
      <c r="DI261" s="174"/>
      <c r="DJ261" s="174"/>
      <c r="DK261" s="174"/>
      <c r="DL261" s="174"/>
      <c r="DM261" s="174"/>
    </row>
    <row r="262" spans="2:117">
      <c r="B262" s="14"/>
      <c r="C262" s="109" t="s">
        <v>1968</v>
      </c>
      <c r="D262" s="109">
        <f t="shared" ref="D262:D271" si="19">E262+F262-1</f>
        <v>108</v>
      </c>
      <c r="E262" s="109">
        <f t="shared" si="17"/>
        <v>106</v>
      </c>
      <c r="F262" s="109">
        <v>3</v>
      </c>
      <c r="G262" s="109" t="s">
        <v>1829</v>
      </c>
      <c r="H262" s="110" t="s">
        <v>1672</v>
      </c>
      <c r="I262" s="109" t="s">
        <v>2105</v>
      </c>
      <c r="J262" s="111" t="s">
        <v>1970</v>
      </c>
      <c r="K262" s="112"/>
      <c r="L262" s="112"/>
      <c r="M262" s="109" t="s">
        <v>2106</v>
      </c>
      <c r="N262" s="109"/>
      <c r="O262" s="110" t="s">
        <v>1977</v>
      </c>
      <c r="P262" s="110" t="s">
        <v>1653</v>
      </c>
      <c r="Q262" s="360"/>
      <c r="R262" s="373" t="s">
        <v>1687</v>
      </c>
      <c r="S262" s="116" t="s">
        <v>2107</v>
      </c>
      <c r="T262" s="209" t="s">
        <v>1974</v>
      </c>
      <c r="U262" s="331"/>
      <c r="V262" s="159"/>
      <c r="W262" s="159"/>
      <c r="X262" s="159"/>
      <c r="Y262" s="159"/>
      <c r="Z262" s="159"/>
      <c r="AA262" s="159"/>
      <c r="AB262" s="159"/>
      <c r="AC262" s="159"/>
      <c r="AD262" s="159"/>
      <c r="AE262" s="159"/>
      <c r="AF262" s="159"/>
      <c r="AG262" s="159"/>
      <c r="AH262" s="159"/>
      <c r="AI262" s="159"/>
      <c r="AJ262" s="159"/>
      <c r="AK262" s="159"/>
      <c r="AL262" s="159"/>
      <c r="AM262" s="159"/>
      <c r="AN262" s="159"/>
      <c r="AO262" s="159"/>
      <c r="AP262" s="159"/>
      <c r="AQ262" s="159"/>
      <c r="AR262" s="159"/>
      <c r="AS262" s="176"/>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59"/>
      <c r="BS262" s="159"/>
      <c r="BT262" s="159"/>
      <c r="BU262" s="159"/>
      <c r="BV262" s="159"/>
      <c r="BW262" s="159"/>
      <c r="BX262" s="159"/>
      <c r="BY262" s="159"/>
      <c r="BZ262" s="159"/>
      <c r="CA262" s="159"/>
      <c r="CB262" s="159"/>
      <c r="CC262" s="159"/>
      <c r="CD262" s="159"/>
      <c r="CE262" s="159"/>
      <c r="CF262" s="159"/>
      <c r="CG262" s="159"/>
      <c r="CH262" s="159"/>
      <c r="CI262" s="159"/>
      <c r="CJ262" s="159"/>
      <c r="CK262" s="159"/>
      <c r="CL262" s="159"/>
      <c r="CM262" s="159"/>
      <c r="CN262" s="159"/>
      <c r="CO262" s="159"/>
      <c r="CP262" s="174"/>
      <c r="CQ262" s="174"/>
      <c r="CR262" s="174"/>
      <c r="CS262" s="174"/>
      <c r="CT262" s="174"/>
      <c r="CU262" s="174"/>
      <c r="CV262" s="174"/>
      <c r="CW262" s="174"/>
      <c r="CX262" s="174"/>
      <c r="CY262" s="174"/>
      <c r="CZ262" s="174"/>
      <c r="DA262" s="174"/>
      <c r="DB262" s="174"/>
      <c r="DC262" s="174"/>
      <c r="DD262" s="174"/>
      <c r="DE262" s="174"/>
      <c r="DF262" s="174"/>
      <c r="DG262" s="174"/>
      <c r="DH262" s="174"/>
      <c r="DI262" s="174"/>
      <c r="DJ262" s="174"/>
      <c r="DK262" s="174"/>
      <c r="DL262" s="174"/>
      <c r="DM262" s="174"/>
    </row>
    <row r="263" spans="2:117">
      <c r="B263" s="14"/>
      <c r="C263" s="109" t="s">
        <v>1968</v>
      </c>
      <c r="D263" s="109">
        <f t="shared" si="19"/>
        <v>110</v>
      </c>
      <c r="E263" s="109">
        <f t="shared" si="17"/>
        <v>109</v>
      </c>
      <c r="F263" s="109">
        <v>2</v>
      </c>
      <c r="G263" s="109" t="s">
        <v>1829</v>
      </c>
      <c r="H263" s="110" t="s">
        <v>1672</v>
      </c>
      <c r="I263" s="109" t="s">
        <v>2108</v>
      </c>
      <c r="J263" s="111" t="s">
        <v>1970</v>
      </c>
      <c r="K263" s="112"/>
      <c r="L263" s="112"/>
      <c r="M263" s="109" t="s">
        <v>2109</v>
      </c>
      <c r="N263" s="109"/>
      <c r="O263" s="110" t="s">
        <v>1725</v>
      </c>
      <c r="P263" s="110" t="s">
        <v>1653</v>
      </c>
      <c r="Q263" s="360"/>
      <c r="R263" s="373" t="s">
        <v>1687</v>
      </c>
      <c r="S263" s="116" t="s">
        <v>2110</v>
      </c>
      <c r="T263" s="209" t="s">
        <v>1974</v>
      </c>
      <c r="U263" s="331"/>
      <c r="V263" s="159"/>
      <c r="W263" s="159"/>
      <c r="X263" s="159"/>
      <c r="Y263" s="159"/>
      <c r="Z263" s="159"/>
      <c r="AA263" s="159"/>
      <c r="AB263" s="159"/>
      <c r="AC263" s="159"/>
      <c r="AD263" s="159"/>
      <c r="AE263" s="159"/>
      <c r="AF263" s="159"/>
      <c r="AG263" s="159"/>
      <c r="AH263" s="159"/>
      <c r="AI263" s="159"/>
      <c r="AJ263" s="159"/>
      <c r="AK263" s="159"/>
      <c r="AL263" s="159"/>
      <c r="AM263" s="159"/>
      <c r="AN263" s="159"/>
      <c r="AO263" s="159"/>
      <c r="AP263" s="159"/>
      <c r="AQ263" s="159"/>
      <c r="AR263" s="159"/>
      <c r="AS263" s="176"/>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59"/>
      <c r="BS263" s="159"/>
      <c r="BT263" s="159"/>
      <c r="BU263" s="159"/>
      <c r="BV263" s="159"/>
      <c r="BW263" s="159"/>
      <c r="BX263" s="159"/>
      <c r="BY263" s="159"/>
      <c r="BZ263" s="159"/>
      <c r="CA263" s="159"/>
      <c r="CB263" s="159"/>
      <c r="CC263" s="159"/>
      <c r="CD263" s="159"/>
      <c r="CE263" s="159"/>
      <c r="CF263" s="159"/>
      <c r="CG263" s="159"/>
      <c r="CH263" s="159"/>
      <c r="CI263" s="159"/>
      <c r="CJ263" s="159"/>
      <c r="CK263" s="159"/>
      <c r="CL263" s="159"/>
      <c r="CM263" s="159"/>
      <c r="CN263" s="159"/>
      <c r="CO263" s="159"/>
      <c r="CP263" s="174"/>
      <c r="CQ263" s="174"/>
      <c r="CR263" s="174"/>
      <c r="CS263" s="174"/>
      <c r="CT263" s="174"/>
      <c r="CU263" s="174"/>
      <c r="CV263" s="174"/>
      <c r="CW263" s="174"/>
      <c r="CX263" s="174"/>
      <c r="CY263" s="174"/>
      <c r="CZ263" s="174"/>
      <c r="DA263" s="174"/>
      <c r="DB263" s="174"/>
      <c r="DC263" s="174"/>
      <c r="DD263" s="174"/>
      <c r="DE263" s="174"/>
      <c r="DF263" s="174"/>
      <c r="DG263" s="174"/>
      <c r="DH263" s="174"/>
      <c r="DI263" s="174"/>
      <c r="DJ263" s="174"/>
      <c r="DK263" s="174"/>
      <c r="DL263" s="174"/>
      <c r="DM263" s="174"/>
    </row>
    <row r="264" spans="2:117">
      <c r="B264" s="14"/>
      <c r="C264" s="109" t="s">
        <v>1968</v>
      </c>
      <c r="D264" s="109">
        <f t="shared" si="19"/>
        <v>111</v>
      </c>
      <c r="E264" s="109">
        <f t="shared" si="17"/>
        <v>111</v>
      </c>
      <c r="F264" s="109">
        <v>1</v>
      </c>
      <c r="G264" s="109" t="s">
        <v>1829</v>
      </c>
      <c r="H264" s="110" t="s">
        <v>1672</v>
      </c>
      <c r="I264" s="109" t="s">
        <v>2111</v>
      </c>
      <c r="J264" s="111" t="s">
        <v>1970</v>
      </c>
      <c r="K264" s="112"/>
      <c r="L264" s="112"/>
      <c r="M264" s="109" t="s">
        <v>2112</v>
      </c>
      <c r="N264" s="109"/>
      <c r="O264" s="110" t="s">
        <v>1719</v>
      </c>
      <c r="P264" s="110" t="s">
        <v>1653</v>
      </c>
      <c r="Q264" s="360"/>
      <c r="R264" s="373" t="s">
        <v>1687</v>
      </c>
      <c r="S264" s="116" t="s">
        <v>2113</v>
      </c>
      <c r="T264" s="209" t="s">
        <v>1974</v>
      </c>
      <c r="U264" s="331"/>
      <c r="V264" s="159"/>
      <c r="W264" s="159"/>
      <c r="X264" s="159"/>
      <c r="Y264" s="159"/>
      <c r="Z264" s="159"/>
      <c r="AA264" s="159"/>
      <c r="AB264" s="159"/>
      <c r="AC264" s="159"/>
      <c r="AD264" s="159"/>
      <c r="AE264" s="159"/>
      <c r="AF264" s="159"/>
      <c r="AG264" s="159"/>
      <c r="AH264" s="159"/>
      <c r="AI264" s="159"/>
      <c r="AJ264" s="159"/>
      <c r="AK264" s="159"/>
      <c r="AL264" s="159"/>
      <c r="AM264" s="159"/>
      <c r="AN264" s="159"/>
      <c r="AO264" s="159"/>
      <c r="AP264" s="159"/>
      <c r="AQ264" s="159"/>
      <c r="AR264" s="159"/>
      <c r="AS264" s="176"/>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59"/>
      <c r="BS264" s="159"/>
      <c r="BT264" s="159"/>
      <c r="BU264" s="159"/>
      <c r="BV264" s="159"/>
      <c r="BW264" s="159"/>
      <c r="BX264" s="159"/>
      <c r="BY264" s="159"/>
      <c r="BZ264" s="159"/>
      <c r="CA264" s="159"/>
      <c r="CB264" s="159"/>
      <c r="CC264" s="159"/>
      <c r="CD264" s="159"/>
      <c r="CE264" s="159"/>
      <c r="CF264" s="159"/>
      <c r="CG264" s="159"/>
      <c r="CH264" s="159"/>
      <c r="CI264" s="159"/>
      <c r="CJ264" s="159"/>
      <c r="CK264" s="159"/>
      <c r="CL264" s="159"/>
      <c r="CM264" s="159"/>
      <c r="CN264" s="159"/>
      <c r="CO264" s="159"/>
      <c r="CP264" s="174"/>
      <c r="CQ264" s="174"/>
      <c r="CR264" s="174"/>
      <c r="CS264" s="174"/>
      <c r="CT264" s="174"/>
      <c r="CU264" s="174"/>
      <c r="CV264" s="174"/>
      <c r="CW264" s="174"/>
      <c r="CX264" s="174"/>
      <c r="CY264" s="174"/>
      <c r="CZ264" s="174"/>
      <c r="DA264" s="174"/>
      <c r="DB264" s="174"/>
      <c r="DC264" s="174"/>
      <c r="DD264" s="174"/>
      <c r="DE264" s="174"/>
      <c r="DF264" s="174"/>
      <c r="DG264" s="174"/>
      <c r="DH264" s="174"/>
      <c r="DI264" s="174"/>
      <c r="DJ264" s="174"/>
      <c r="DK264" s="174"/>
      <c r="DL264" s="174"/>
      <c r="DM264" s="174"/>
    </row>
    <row r="265" spans="2:117">
      <c r="B265" s="14"/>
      <c r="C265" s="109" t="s">
        <v>1968</v>
      </c>
      <c r="D265" s="109">
        <f t="shared" si="19"/>
        <v>112</v>
      </c>
      <c r="E265" s="109">
        <f t="shared" si="17"/>
        <v>112</v>
      </c>
      <c r="F265" s="109">
        <v>1</v>
      </c>
      <c r="G265" s="109"/>
      <c r="H265" s="110" t="s">
        <v>1672</v>
      </c>
      <c r="I265" s="109"/>
      <c r="J265" s="111" t="s">
        <v>1970</v>
      </c>
      <c r="K265" s="112"/>
      <c r="L265" s="112"/>
      <c r="M265" s="109"/>
      <c r="N265" s="109"/>
      <c r="O265" s="8"/>
      <c r="P265" s="8" t="s">
        <v>1653</v>
      </c>
      <c r="Q265" s="8"/>
      <c r="R265" s="372"/>
      <c r="S265" s="80"/>
      <c r="T265" s="209"/>
      <c r="U265" s="331"/>
      <c r="V265" s="159"/>
      <c r="W265" s="159"/>
      <c r="X265" s="159"/>
      <c r="Y265" s="159"/>
      <c r="Z265" s="159"/>
      <c r="AA265" s="159"/>
      <c r="AB265" s="159"/>
      <c r="AC265" s="159"/>
      <c r="AD265" s="159"/>
      <c r="AE265" s="159"/>
      <c r="AF265" s="159"/>
      <c r="AG265" s="159"/>
      <c r="AH265" s="159"/>
      <c r="AI265" s="159"/>
      <c r="AJ265" s="159"/>
      <c r="AK265" s="159"/>
      <c r="AL265" s="159"/>
      <c r="AM265" s="159"/>
      <c r="AN265" s="159"/>
      <c r="AO265" s="159"/>
      <c r="AP265" s="159"/>
      <c r="AQ265" s="159"/>
      <c r="AR265" s="159"/>
      <c r="AS265" s="176"/>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59"/>
      <c r="BS265" s="159"/>
      <c r="BT265" s="159"/>
      <c r="BU265" s="159"/>
      <c r="BV265" s="159"/>
      <c r="BW265" s="159"/>
      <c r="BX265" s="159"/>
      <c r="BY265" s="159"/>
      <c r="BZ265" s="159"/>
      <c r="CA265" s="159"/>
      <c r="CB265" s="159"/>
      <c r="CC265" s="159"/>
      <c r="CD265" s="159"/>
      <c r="CE265" s="159"/>
      <c r="CF265" s="159"/>
      <c r="CG265" s="159"/>
      <c r="CH265" s="159"/>
      <c r="CI265" s="159"/>
      <c r="CJ265" s="159"/>
      <c r="CK265" s="159"/>
      <c r="CL265" s="159"/>
      <c r="CM265" s="159"/>
      <c r="CN265" s="159"/>
      <c r="CO265" s="159"/>
      <c r="CP265" s="174"/>
      <c r="CQ265" s="174"/>
      <c r="CR265" s="174"/>
      <c r="CS265" s="174"/>
      <c r="CT265" s="174"/>
      <c r="CU265" s="174"/>
      <c r="CV265" s="174"/>
      <c r="CW265" s="174"/>
      <c r="CX265" s="174"/>
      <c r="CY265" s="174"/>
      <c r="CZ265" s="174"/>
      <c r="DA265" s="174"/>
      <c r="DB265" s="174"/>
      <c r="DC265" s="174"/>
      <c r="DD265" s="174"/>
      <c r="DE265" s="174"/>
      <c r="DF265" s="174"/>
      <c r="DG265" s="174"/>
      <c r="DH265" s="174"/>
      <c r="DI265" s="174"/>
      <c r="DJ265" s="174"/>
      <c r="DK265" s="174"/>
      <c r="DL265" s="174"/>
      <c r="DM265" s="174"/>
    </row>
    <row r="266" spans="2:117">
      <c r="B266" s="14"/>
      <c r="C266" s="109" t="s">
        <v>1968</v>
      </c>
      <c r="D266" s="109">
        <f t="shared" si="19"/>
        <v>115</v>
      </c>
      <c r="E266" s="109">
        <f t="shared" si="17"/>
        <v>113</v>
      </c>
      <c r="F266" s="109">
        <v>3</v>
      </c>
      <c r="G266" s="109"/>
      <c r="H266" s="110" t="s">
        <v>1672</v>
      </c>
      <c r="I266" s="109"/>
      <c r="J266" s="111" t="s">
        <v>1970</v>
      </c>
      <c r="K266" s="112"/>
      <c r="L266" s="112"/>
      <c r="M266" s="109"/>
      <c r="N266" s="109"/>
      <c r="O266" s="8"/>
      <c r="P266" s="8" t="s">
        <v>1653</v>
      </c>
      <c r="Q266" s="8"/>
      <c r="R266" s="372"/>
      <c r="S266" s="80"/>
      <c r="T266" s="209"/>
      <c r="U266" s="331"/>
      <c r="V266" s="159"/>
      <c r="W266" s="159"/>
      <c r="X266" s="159"/>
      <c r="Y266" s="159"/>
      <c r="Z266" s="159"/>
      <c r="AA266" s="159"/>
      <c r="AB266" s="159"/>
      <c r="AC266" s="159"/>
      <c r="AD266" s="159"/>
      <c r="AE266" s="159"/>
      <c r="AF266" s="159"/>
      <c r="AG266" s="159"/>
      <c r="AH266" s="159"/>
      <c r="AI266" s="159"/>
      <c r="AJ266" s="159"/>
      <c r="AK266" s="159"/>
      <c r="AL266" s="159"/>
      <c r="AM266" s="159"/>
      <c r="AN266" s="159"/>
      <c r="AO266" s="159"/>
      <c r="AP266" s="159"/>
      <c r="AQ266" s="159"/>
      <c r="AR266" s="159"/>
      <c r="AS266" s="176"/>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59"/>
      <c r="BS266" s="159"/>
      <c r="BT266" s="159"/>
      <c r="BU266" s="159"/>
      <c r="BV266" s="159"/>
      <c r="BW266" s="159"/>
      <c r="BX266" s="159"/>
      <c r="BY266" s="159"/>
      <c r="BZ266" s="159"/>
      <c r="CA266" s="159"/>
      <c r="CB266" s="159"/>
      <c r="CC266" s="159"/>
      <c r="CD266" s="159"/>
      <c r="CE266" s="159"/>
      <c r="CF266" s="159"/>
      <c r="CG266" s="159"/>
      <c r="CH266" s="159"/>
      <c r="CI266" s="159"/>
      <c r="CJ266" s="159"/>
      <c r="CK266" s="159"/>
      <c r="CL266" s="159"/>
      <c r="CM266" s="159"/>
      <c r="CN266" s="159"/>
      <c r="CO266" s="159"/>
      <c r="CP266" s="174"/>
      <c r="CQ266" s="174"/>
      <c r="CR266" s="174"/>
      <c r="CS266" s="174"/>
      <c r="CT266" s="174"/>
      <c r="CU266" s="174"/>
      <c r="CV266" s="174"/>
      <c r="CW266" s="174"/>
      <c r="CX266" s="174"/>
      <c r="CY266" s="174"/>
      <c r="CZ266" s="174"/>
      <c r="DA266" s="174"/>
      <c r="DB266" s="174"/>
      <c r="DC266" s="174"/>
      <c r="DD266" s="174"/>
      <c r="DE266" s="174"/>
      <c r="DF266" s="174"/>
      <c r="DG266" s="174"/>
      <c r="DH266" s="174"/>
      <c r="DI266" s="174"/>
      <c r="DJ266" s="174"/>
      <c r="DK266" s="174"/>
      <c r="DL266" s="174"/>
      <c r="DM266" s="174"/>
    </row>
    <row r="267" spans="2:117">
      <c r="B267" s="14"/>
      <c r="C267" s="109" t="s">
        <v>1968</v>
      </c>
      <c r="D267" s="109">
        <f t="shared" si="19"/>
        <v>118</v>
      </c>
      <c r="E267" s="109">
        <f t="shared" si="17"/>
        <v>116</v>
      </c>
      <c r="F267" s="109">
        <v>3</v>
      </c>
      <c r="G267" s="109"/>
      <c r="H267" s="110" t="s">
        <v>1672</v>
      </c>
      <c r="I267" s="109"/>
      <c r="J267" s="111" t="s">
        <v>1970</v>
      </c>
      <c r="K267" s="112"/>
      <c r="L267" s="112"/>
      <c r="M267" s="109"/>
      <c r="N267" s="109"/>
      <c r="O267" s="8"/>
      <c r="P267" s="8" t="s">
        <v>1653</v>
      </c>
      <c r="Q267" s="8"/>
      <c r="R267" s="372"/>
      <c r="S267" s="80"/>
      <c r="T267" s="209"/>
      <c r="U267" s="331"/>
      <c r="V267" s="159"/>
      <c r="W267" s="159"/>
      <c r="X267" s="159"/>
      <c r="Y267" s="159"/>
      <c r="Z267" s="159"/>
      <c r="AA267" s="159"/>
      <c r="AB267" s="159"/>
      <c r="AC267" s="159"/>
      <c r="AD267" s="159"/>
      <c r="AE267" s="159"/>
      <c r="AF267" s="159"/>
      <c r="AG267" s="159"/>
      <c r="AH267" s="159"/>
      <c r="AI267" s="159"/>
      <c r="AJ267" s="159"/>
      <c r="AK267" s="159"/>
      <c r="AL267" s="159"/>
      <c r="AM267" s="159"/>
      <c r="AN267" s="159"/>
      <c r="AO267" s="159"/>
      <c r="AP267" s="159"/>
      <c r="AQ267" s="159"/>
      <c r="AR267" s="159"/>
      <c r="AS267" s="176"/>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59"/>
      <c r="BS267" s="159"/>
      <c r="BT267" s="159"/>
      <c r="BU267" s="159"/>
      <c r="BV267" s="159"/>
      <c r="BW267" s="159"/>
      <c r="BX267" s="159"/>
      <c r="BY267" s="159"/>
      <c r="BZ267" s="159"/>
      <c r="CA267" s="159"/>
      <c r="CB267" s="159"/>
      <c r="CC267" s="159"/>
      <c r="CD267" s="159"/>
      <c r="CE267" s="159"/>
      <c r="CF267" s="159"/>
      <c r="CG267" s="159"/>
      <c r="CH267" s="159"/>
      <c r="CI267" s="159"/>
      <c r="CJ267" s="159"/>
      <c r="CK267" s="159"/>
      <c r="CL267" s="159"/>
      <c r="CM267" s="159"/>
      <c r="CN267" s="159"/>
      <c r="CO267" s="159"/>
      <c r="CP267" s="174"/>
      <c r="CQ267" s="174"/>
      <c r="CR267" s="174"/>
      <c r="CS267" s="174"/>
      <c r="CT267" s="174"/>
      <c r="CU267" s="174"/>
      <c r="CV267" s="174"/>
      <c r="CW267" s="174"/>
      <c r="CX267" s="174"/>
      <c r="CY267" s="174"/>
      <c r="CZ267" s="174"/>
      <c r="DA267" s="174"/>
      <c r="DB267" s="174"/>
      <c r="DC267" s="174"/>
      <c r="DD267" s="174"/>
      <c r="DE267" s="174"/>
      <c r="DF267" s="174"/>
      <c r="DG267" s="174"/>
      <c r="DH267" s="174"/>
      <c r="DI267" s="174"/>
      <c r="DJ267" s="174"/>
      <c r="DK267" s="174"/>
      <c r="DL267" s="174"/>
      <c r="DM267" s="174"/>
    </row>
    <row r="268" spans="2:117">
      <c r="B268" s="14"/>
      <c r="C268" s="109" t="s">
        <v>1968</v>
      </c>
      <c r="D268" s="109">
        <f t="shared" si="19"/>
        <v>122</v>
      </c>
      <c r="E268" s="109">
        <f t="shared" si="17"/>
        <v>119</v>
      </c>
      <c r="F268" s="109">
        <v>4</v>
      </c>
      <c r="G268" s="109"/>
      <c r="H268" s="110" t="s">
        <v>1672</v>
      </c>
      <c r="I268" s="109"/>
      <c r="J268" s="111" t="s">
        <v>1970</v>
      </c>
      <c r="K268" s="112"/>
      <c r="L268" s="112"/>
      <c r="M268" s="109"/>
      <c r="N268" s="109"/>
      <c r="O268" s="8"/>
      <c r="P268" s="8" t="s">
        <v>1653</v>
      </c>
      <c r="Q268" s="8"/>
      <c r="R268" s="372"/>
      <c r="S268" s="80"/>
      <c r="T268" s="209"/>
      <c r="U268" s="331"/>
      <c r="V268" s="159"/>
      <c r="W268" s="159"/>
      <c r="X268" s="159"/>
      <c r="Y268" s="159"/>
      <c r="Z268" s="159"/>
      <c r="AA268" s="159"/>
      <c r="AB268" s="159"/>
      <c r="AC268" s="159"/>
      <c r="AD268" s="159"/>
      <c r="AE268" s="159"/>
      <c r="AF268" s="159"/>
      <c r="AG268" s="159"/>
      <c r="AH268" s="159"/>
      <c r="AI268" s="159"/>
      <c r="AJ268" s="159"/>
      <c r="AK268" s="159"/>
      <c r="AL268" s="159"/>
      <c r="AM268" s="159"/>
      <c r="AN268" s="159"/>
      <c r="AO268" s="159"/>
      <c r="AP268" s="159"/>
      <c r="AQ268" s="159"/>
      <c r="AR268" s="159"/>
      <c r="AS268" s="176"/>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59"/>
      <c r="BS268" s="159"/>
      <c r="BT268" s="159"/>
      <c r="BU268" s="159"/>
      <c r="BV268" s="159"/>
      <c r="BW268" s="159"/>
      <c r="BX268" s="159"/>
      <c r="BY268" s="159"/>
      <c r="BZ268" s="159"/>
      <c r="CA268" s="159"/>
      <c r="CB268" s="159"/>
      <c r="CC268" s="159"/>
      <c r="CD268" s="159"/>
      <c r="CE268" s="159"/>
      <c r="CF268" s="159"/>
      <c r="CG268" s="159"/>
      <c r="CH268" s="159"/>
      <c r="CI268" s="159"/>
      <c r="CJ268" s="159"/>
      <c r="CK268" s="159"/>
      <c r="CL268" s="159"/>
      <c r="CM268" s="159"/>
      <c r="CN268" s="159"/>
      <c r="CO268" s="159"/>
      <c r="CP268" s="174"/>
      <c r="CQ268" s="174"/>
      <c r="CR268" s="174"/>
      <c r="CS268" s="174"/>
      <c r="CT268" s="174"/>
      <c r="CU268" s="174"/>
      <c r="CV268" s="174"/>
      <c r="CW268" s="174"/>
      <c r="CX268" s="174"/>
      <c r="CY268" s="174"/>
      <c r="CZ268" s="174"/>
      <c r="DA268" s="174"/>
      <c r="DB268" s="174"/>
      <c r="DC268" s="174"/>
      <c r="DD268" s="174"/>
      <c r="DE268" s="174"/>
      <c r="DF268" s="174"/>
      <c r="DG268" s="174"/>
      <c r="DH268" s="174"/>
      <c r="DI268" s="174"/>
      <c r="DJ268" s="174"/>
      <c r="DK268" s="174"/>
      <c r="DL268" s="174"/>
      <c r="DM268" s="174"/>
    </row>
    <row r="269" spans="2:117">
      <c r="B269" s="14"/>
      <c r="C269" s="109" t="s">
        <v>1968</v>
      </c>
      <c r="D269" s="109">
        <f t="shared" si="19"/>
        <v>123</v>
      </c>
      <c r="E269" s="109">
        <f t="shared" si="17"/>
        <v>123</v>
      </c>
      <c r="F269" s="109">
        <v>1</v>
      </c>
      <c r="G269" s="109"/>
      <c r="H269" s="110" t="s">
        <v>1672</v>
      </c>
      <c r="I269" s="109"/>
      <c r="J269" s="111" t="s">
        <v>1970</v>
      </c>
      <c r="K269" s="112"/>
      <c r="L269" s="112"/>
      <c r="M269" s="109"/>
      <c r="N269" s="109"/>
      <c r="O269" s="8"/>
      <c r="P269" s="8" t="s">
        <v>1653</v>
      </c>
      <c r="Q269" s="8"/>
      <c r="R269" s="372"/>
      <c r="S269" s="80"/>
      <c r="T269" s="209"/>
      <c r="U269" s="331"/>
      <c r="V269" s="159"/>
      <c r="W269" s="159"/>
      <c r="X269" s="159"/>
      <c r="Y269" s="159"/>
      <c r="Z269" s="159"/>
      <c r="AA269" s="159"/>
      <c r="AB269" s="159"/>
      <c r="AC269" s="159"/>
      <c r="AD269" s="159"/>
      <c r="AE269" s="159"/>
      <c r="AF269" s="159"/>
      <c r="AG269" s="159"/>
      <c r="AH269" s="159"/>
      <c r="AI269" s="159"/>
      <c r="AJ269" s="159"/>
      <c r="AK269" s="159"/>
      <c r="AL269" s="159"/>
      <c r="AM269" s="159"/>
      <c r="AN269" s="159"/>
      <c r="AO269" s="159"/>
      <c r="AP269" s="159"/>
      <c r="AQ269" s="159"/>
      <c r="AR269" s="159"/>
      <c r="AS269" s="176"/>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59"/>
      <c r="BS269" s="159"/>
      <c r="BT269" s="159"/>
      <c r="BU269" s="159"/>
      <c r="BV269" s="159"/>
      <c r="BW269" s="159"/>
      <c r="BX269" s="159"/>
      <c r="BY269" s="159"/>
      <c r="BZ269" s="159"/>
      <c r="CA269" s="159"/>
      <c r="CB269" s="159"/>
      <c r="CC269" s="159"/>
      <c r="CD269" s="159"/>
      <c r="CE269" s="159"/>
      <c r="CF269" s="159"/>
      <c r="CG269" s="159"/>
      <c r="CH269" s="159"/>
      <c r="CI269" s="159"/>
      <c r="CJ269" s="159"/>
      <c r="CK269" s="159"/>
      <c r="CL269" s="159"/>
      <c r="CM269" s="159"/>
      <c r="CN269" s="159"/>
      <c r="CO269" s="159"/>
      <c r="CP269" s="174"/>
      <c r="CQ269" s="174"/>
      <c r="CR269" s="174"/>
      <c r="CS269" s="174"/>
      <c r="CT269" s="174"/>
      <c r="CU269" s="174"/>
      <c r="CV269" s="174"/>
      <c r="CW269" s="174"/>
      <c r="CX269" s="174"/>
      <c r="CY269" s="174"/>
      <c r="CZ269" s="174"/>
      <c r="DA269" s="174"/>
      <c r="DB269" s="174"/>
      <c r="DC269" s="174"/>
      <c r="DD269" s="174"/>
      <c r="DE269" s="174"/>
      <c r="DF269" s="174"/>
      <c r="DG269" s="174"/>
      <c r="DH269" s="174"/>
      <c r="DI269" s="174"/>
      <c r="DJ269" s="174"/>
      <c r="DK269" s="174"/>
      <c r="DL269" s="174"/>
      <c r="DM269" s="174"/>
    </row>
    <row r="270" spans="2:117">
      <c r="B270" s="14"/>
      <c r="C270" s="109" t="s">
        <v>1968</v>
      </c>
      <c r="D270" s="109">
        <f t="shared" si="19"/>
        <v>125</v>
      </c>
      <c r="E270" s="109">
        <f t="shared" si="17"/>
        <v>124</v>
      </c>
      <c r="F270" s="109">
        <v>2</v>
      </c>
      <c r="G270" s="109"/>
      <c r="H270" s="110" t="s">
        <v>1672</v>
      </c>
      <c r="I270" s="109"/>
      <c r="J270" s="111" t="s">
        <v>1970</v>
      </c>
      <c r="K270" s="112"/>
      <c r="L270" s="112"/>
      <c r="M270" s="109"/>
      <c r="N270" s="109"/>
      <c r="O270" s="8"/>
      <c r="P270" s="8" t="s">
        <v>1653</v>
      </c>
      <c r="Q270" s="8"/>
      <c r="R270" s="372"/>
      <c r="S270" s="80"/>
      <c r="T270" s="209"/>
      <c r="U270" s="331"/>
      <c r="V270" s="159"/>
      <c r="W270" s="159"/>
      <c r="X270" s="159"/>
      <c r="Y270" s="159"/>
      <c r="Z270" s="159"/>
      <c r="AA270" s="159"/>
      <c r="AB270" s="159"/>
      <c r="AC270" s="159"/>
      <c r="AD270" s="159"/>
      <c r="AE270" s="159"/>
      <c r="AF270" s="159"/>
      <c r="AG270" s="159"/>
      <c r="AH270" s="159"/>
      <c r="AI270" s="159"/>
      <c r="AJ270" s="159"/>
      <c r="AK270" s="159"/>
      <c r="AL270" s="159"/>
      <c r="AM270" s="159"/>
      <c r="AN270" s="159"/>
      <c r="AO270" s="159"/>
      <c r="AP270" s="159"/>
      <c r="AQ270" s="159"/>
      <c r="AR270" s="159"/>
      <c r="AS270" s="176"/>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59"/>
      <c r="BS270" s="159"/>
      <c r="BT270" s="159"/>
      <c r="BU270" s="159"/>
      <c r="BV270" s="159"/>
      <c r="BW270" s="159"/>
      <c r="BX270" s="159"/>
      <c r="BY270" s="159"/>
      <c r="BZ270" s="159"/>
      <c r="CA270" s="159"/>
      <c r="CB270" s="159"/>
      <c r="CC270" s="159"/>
      <c r="CD270" s="159"/>
      <c r="CE270" s="159"/>
      <c r="CF270" s="159"/>
      <c r="CG270" s="159"/>
      <c r="CH270" s="159"/>
      <c r="CI270" s="159"/>
      <c r="CJ270" s="159"/>
      <c r="CK270" s="159"/>
      <c r="CL270" s="159"/>
      <c r="CM270" s="159"/>
      <c r="CN270" s="159"/>
      <c r="CO270" s="159"/>
      <c r="CP270" s="174"/>
      <c r="CQ270" s="174"/>
      <c r="CR270" s="174"/>
      <c r="CS270" s="174"/>
      <c r="CT270" s="174"/>
      <c r="CU270" s="174"/>
      <c r="CV270" s="174"/>
      <c r="CW270" s="174"/>
      <c r="CX270" s="174"/>
      <c r="CY270" s="174"/>
      <c r="CZ270" s="174"/>
      <c r="DA270" s="174"/>
      <c r="DB270" s="174"/>
      <c r="DC270" s="174"/>
      <c r="DD270" s="174"/>
      <c r="DE270" s="174"/>
      <c r="DF270" s="174"/>
      <c r="DG270" s="174"/>
      <c r="DH270" s="174"/>
      <c r="DI270" s="174"/>
      <c r="DJ270" s="174"/>
      <c r="DK270" s="174"/>
      <c r="DL270" s="174"/>
      <c r="DM270" s="174"/>
    </row>
    <row r="271" spans="2:117">
      <c r="B271" s="14"/>
      <c r="C271" s="109" t="s">
        <v>1968</v>
      </c>
      <c r="D271" s="109">
        <f t="shared" si="19"/>
        <v>127</v>
      </c>
      <c r="E271" s="109">
        <f>D270+1</f>
        <v>126</v>
      </c>
      <c r="F271" s="109">
        <v>2</v>
      </c>
      <c r="G271" s="109"/>
      <c r="H271" s="110" t="s">
        <v>1672</v>
      </c>
      <c r="I271" s="109"/>
      <c r="J271" s="111" t="s">
        <v>1970</v>
      </c>
      <c r="K271" s="112"/>
      <c r="L271" s="112"/>
      <c r="M271" s="109"/>
      <c r="N271" s="109"/>
      <c r="O271" s="8"/>
      <c r="P271" s="8" t="s">
        <v>1653</v>
      </c>
      <c r="Q271" s="8"/>
      <c r="R271" s="372"/>
      <c r="S271" s="80"/>
      <c r="T271" s="209"/>
      <c r="U271" s="331"/>
      <c r="V271" s="159"/>
      <c r="W271" s="159"/>
      <c r="X271" s="159"/>
      <c r="Y271" s="159"/>
      <c r="Z271" s="159"/>
      <c r="AA271" s="159"/>
      <c r="AB271" s="159"/>
      <c r="AC271" s="159"/>
      <c r="AD271" s="159"/>
      <c r="AE271" s="159"/>
      <c r="AF271" s="159"/>
      <c r="AG271" s="159"/>
      <c r="AH271" s="159"/>
      <c r="AI271" s="159"/>
      <c r="AJ271" s="159"/>
      <c r="AK271" s="159"/>
      <c r="AL271" s="159"/>
      <c r="AM271" s="159"/>
      <c r="AN271" s="159"/>
      <c r="AO271" s="159"/>
      <c r="AP271" s="159"/>
      <c r="AQ271" s="159"/>
      <c r="AR271" s="159"/>
      <c r="AS271" s="176"/>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59"/>
      <c r="BS271" s="159"/>
      <c r="BT271" s="159"/>
      <c r="BU271" s="159"/>
      <c r="BV271" s="159"/>
      <c r="BW271" s="159"/>
      <c r="BX271" s="159"/>
      <c r="BY271" s="159"/>
      <c r="BZ271" s="159"/>
      <c r="CA271" s="159"/>
      <c r="CB271" s="159"/>
      <c r="CC271" s="159"/>
      <c r="CD271" s="159"/>
      <c r="CE271" s="159"/>
      <c r="CF271" s="159"/>
      <c r="CG271" s="159"/>
      <c r="CH271" s="159"/>
      <c r="CI271" s="159"/>
      <c r="CJ271" s="159"/>
      <c r="CK271" s="159"/>
      <c r="CL271" s="159"/>
      <c r="CM271" s="159"/>
      <c r="CN271" s="159"/>
      <c r="CO271" s="159"/>
      <c r="CP271" s="174"/>
      <c r="CQ271" s="174"/>
      <c r="CR271" s="174"/>
      <c r="CS271" s="174"/>
      <c r="CT271" s="174"/>
      <c r="CU271" s="174"/>
      <c r="CV271" s="174"/>
      <c r="CW271" s="174"/>
      <c r="CX271" s="174"/>
      <c r="CY271" s="174"/>
      <c r="CZ271" s="174"/>
      <c r="DA271" s="174"/>
      <c r="DB271" s="174"/>
      <c r="DC271" s="174"/>
      <c r="DD271" s="174"/>
      <c r="DE271" s="174"/>
      <c r="DF271" s="174"/>
      <c r="DG271" s="174"/>
      <c r="DH271" s="174"/>
      <c r="DI271" s="174"/>
      <c r="DJ271" s="174"/>
      <c r="DK271" s="174"/>
      <c r="DL271" s="174"/>
      <c r="DM271" s="174"/>
    </row>
    <row r="272" spans="2:117">
      <c r="B272" s="14"/>
      <c r="C272" s="109"/>
      <c r="D272" s="109"/>
      <c r="E272" s="109"/>
      <c r="F272" s="109"/>
      <c r="G272" s="109"/>
      <c r="H272" s="110"/>
      <c r="I272" s="109"/>
      <c r="J272" s="134"/>
      <c r="K272" s="109"/>
      <c r="L272" s="109"/>
      <c r="M272" s="109"/>
      <c r="N272" s="109"/>
      <c r="O272" s="8"/>
      <c r="P272" s="8"/>
      <c r="Q272" s="8"/>
      <c r="R272" s="372"/>
      <c r="S272" s="80"/>
      <c r="T272" s="209"/>
      <c r="U272" s="331"/>
      <c r="V272" s="159"/>
      <c r="W272" s="159"/>
      <c r="X272" s="159"/>
      <c r="Y272" s="159"/>
      <c r="Z272" s="159"/>
      <c r="AA272" s="159"/>
      <c r="AB272" s="159"/>
      <c r="AC272" s="159"/>
      <c r="AD272" s="159"/>
      <c r="AE272" s="159"/>
      <c r="AF272" s="159"/>
      <c r="AG272" s="159"/>
      <c r="AH272" s="159"/>
      <c r="AI272" s="159"/>
      <c r="AJ272" s="159"/>
      <c r="AK272" s="159"/>
      <c r="AL272" s="159"/>
      <c r="AM272" s="159"/>
      <c r="AN272" s="159"/>
      <c r="AO272" s="159"/>
      <c r="AP272" s="159"/>
      <c r="AQ272" s="159"/>
      <c r="AR272" s="159"/>
      <c r="AS272" s="176"/>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59"/>
      <c r="BS272" s="159"/>
      <c r="BT272" s="159"/>
      <c r="BU272" s="159"/>
      <c r="BV272" s="159"/>
      <c r="BW272" s="159"/>
      <c r="BX272" s="159"/>
      <c r="BY272" s="159"/>
      <c r="BZ272" s="159"/>
      <c r="CA272" s="159"/>
      <c r="CB272" s="159"/>
      <c r="CC272" s="159"/>
      <c r="CD272" s="159"/>
      <c r="CE272" s="159"/>
      <c r="CF272" s="159"/>
      <c r="CG272" s="159"/>
      <c r="CH272" s="159"/>
      <c r="CI272" s="159"/>
      <c r="CJ272" s="159"/>
      <c r="CK272" s="159"/>
      <c r="CL272" s="159"/>
      <c r="CM272" s="159"/>
      <c r="CN272" s="159"/>
      <c r="CO272" s="159"/>
      <c r="CP272" s="174"/>
      <c r="CQ272" s="174"/>
      <c r="CR272" s="174"/>
      <c r="CS272" s="174"/>
      <c r="CT272" s="174"/>
      <c r="CU272" s="174"/>
      <c r="CV272" s="174"/>
      <c r="CW272" s="174"/>
      <c r="CX272" s="174"/>
      <c r="CY272" s="174"/>
      <c r="CZ272" s="174"/>
      <c r="DA272" s="174"/>
      <c r="DB272" s="174"/>
      <c r="DC272" s="174"/>
      <c r="DD272" s="174"/>
      <c r="DE272" s="174"/>
      <c r="DF272" s="174"/>
      <c r="DG272" s="174"/>
      <c r="DH272" s="174"/>
      <c r="DI272" s="174"/>
      <c r="DJ272" s="174"/>
      <c r="DK272" s="174"/>
      <c r="DL272" s="174"/>
      <c r="DM272" s="174"/>
    </row>
    <row r="273" spans="2:117">
      <c r="B273" s="14"/>
      <c r="C273" s="109" t="s">
        <v>2114</v>
      </c>
      <c r="D273" s="109">
        <f t="shared" ref="D273:D352" si="20">E273+F273-1</f>
        <v>4</v>
      </c>
      <c r="E273" s="109">
        <v>0</v>
      </c>
      <c r="F273" s="109">
        <v>5</v>
      </c>
      <c r="G273" s="109"/>
      <c r="H273" s="110" t="s">
        <v>1672</v>
      </c>
      <c r="I273" s="109" t="s">
        <v>2115</v>
      </c>
      <c r="J273" s="111" t="s">
        <v>2116</v>
      </c>
      <c r="K273" s="112" t="s">
        <v>1675</v>
      </c>
      <c r="L273" s="112">
        <v>6</v>
      </c>
      <c r="M273" s="109"/>
      <c r="N273" s="109"/>
      <c r="O273" s="8"/>
      <c r="P273" s="8" t="s">
        <v>1540</v>
      </c>
      <c r="Q273" s="8"/>
      <c r="R273" s="383"/>
      <c r="S273" s="27"/>
      <c r="T273" s="209" t="s">
        <v>1468</v>
      </c>
      <c r="U273" s="331"/>
      <c r="V273" s="159"/>
      <c r="W273" s="159"/>
      <c r="X273" s="159"/>
      <c r="Y273" s="159"/>
      <c r="Z273" s="159"/>
      <c r="AA273" s="159"/>
      <c r="AB273" s="159"/>
      <c r="AC273" s="159"/>
      <c r="AD273" s="159"/>
      <c r="AE273" s="159"/>
      <c r="AF273" s="159"/>
      <c r="AG273" s="159"/>
      <c r="AH273" s="159"/>
      <c r="AI273" s="159"/>
      <c r="AJ273" s="159"/>
      <c r="AK273" s="159"/>
      <c r="AL273" s="159"/>
      <c r="AM273" s="159"/>
      <c r="AN273" s="159"/>
      <c r="AO273" s="159"/>
      <c r="AP273" s="159"/>
      <c r="AQ273" s="159"/>
      <c r="AR273" s="159"/>
      <c r="AS273" s="176"/>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59"/>
      <c r="BS273" s="159"/>
      <c r="BT273" s="159"/>
      <c r="BU273" s="159"/>
      <c r="BV273" s="159"/>
      <c r="BW273" s="159"/>
      <c r="BX273" s="159"/>
      <c r="BY273" s="159"/>
      <c r="BZ273" s="159"/>
      <c r="CA273" s="159"/>
      <c r="CB273" s="159"/>
      <c r="CC273" s="159"/>
      <c r="CD273" s="159"/>
      <c r="CE273" s="159"/>
      <c r="CF273" s="159"/>
      <c r="CG273" s="159"/>
      <c r="CH273" s="159"/>
      <c r="CI273" s="159"/>
      <c r="CJ273" s="159"/>
      <c r="CK273" s="159"/>
      <c r="CL273" s="159"/>
      <c r="CM273" s="159"/>
      <c r="CN273" s="159"/>
      <c r="CO273" s="159"/>
      <c r="CP273" s="174"/>
      <c r="CQ273" s="174"/>
      <c r="CR273" s="174"/>
      <c r="CS273" s="174"/>
      <c r="CT273" s="174"/>
      <c r="CU273" s="174"/>
      <c r="CV273" s="174"/>
      <c r="CW273" s="174"/>
      <c r="CX273" s="174"/>
      <c r="CY273" s="174"/>
      <c r="CZ273" s="174"/>
      <c r="DA273" s="174"/>
      <c r="DB273" s="174"/>
      <c r="DC273" s="174"/>
      <c r="DD273" s="174"/>
      <c r="DE273" s="174"/>
      <c r="DF273" s="174"/>
      <c r="DG273" s="174"/>
      <c r="DH273" s="174"/>
      <c r="DI273" s="174"/>
      <c r="DJ273" s="174"/>
      <c r="DK273" s="174"/>
      <c r="DL273" s="174"/>
      <c r="DM273" s="174"/>
    </row>
    <row r="274" spans="2:117">
      <c r="B274" s="14"/>
      <c r="C274" s="109" t="s">
        <v>2114</v>
      </c>
      <c r="D274" s="109">
        <f t="shared" si="20"/>
        <v>5</v>
      </c>
      <c r="E274" s="109">
        <f t="shared" ref="E274:E335" si="21">D273+1</f>
        <v>5</v>
      </c>
      <c r="F274" s="109">
        <v>1</v>
      </c>
      <c r="G274" s="109"/>
      <c r="H274" s="110" t="s">
        <v>2117</v>
      </c>
      <c r="I274" s="109" t="s">
        <v>2118</v>
      </c>
      <c r="J274" s="111" t="s">
        <v>2116</v>
      </c>
      <c r="K274" s="112"/>
      <c r="L274" s="112"/>
      <c r="M274" s="109"/>
      <c r="N274" s="109"/>
      <c r="O274" s="25" t="s">
        <v>1719</v>
      </c>
      <c r="P274" s="8" t="s">
        <v>1540</v>
      </c>
      <c r="Q274" s="8"/>
      <c r="R274" s="383"/>
      <c r="S274" s="27"/>
      <c r="T274" s="209" t="s">
        <v>1468</v>
      </c>
      <c r="U274" s="331"/>
      <c r="V274" s="159"/>
      <c r="W274" s="159"/>
      <c r="X274" s="159"/>
      <c r="Y274" s="159"/>
      <c r="Z274" s="159"/>
      <c r="AA274" s="159"/>
      <c r="AB274" s="159"/>
      <c r="AC274" s="159"/>
      <c r="AD274" s="159"/>
      <c r="AE274" s="159"/>
      <c r="AF274" s="159"/>
      <c r="AG274" s="159"/>
      <c r="AH274" s="159"/>
      <c r="AI274" s="159"/>
      <c r="AJ274" s="159"/>
      <c r="AK274" s="159"/>
      <c r="AL274" s="159"/>
      <c r="AM274" s="159"/>
      <c r="AN274" s="159"/>
      <c r="AO274" s="159"/>
      <c r="AP274" s="159"/>
      <c r="AQ274" s="159"/>
      <c r="AR274" s="159"/>
      <c r="AS274" s="176"/>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59"/>
      <c r="BS274" s="159"/>
      <c r="BT274" s="159"/>
      <c r="BU274" s="159"/>
      <c r="BV274" s="159"/>
      <c r="BW274" s="159"/>
      <c r="BX274" s="159"/>
      <c r="BY274" s="159"/>
      <c r="BZ274" s="159"/>
      <c r="CA274" s="159"/>
      <c r="CB274" s="159"/>
      <c r="CC274" s="159"/>
      <c r="CD274" s="159"/>
      <c r="CE274" s="159"/>
      <c r="CF274" s="159"/>
      <c r="CG274" s="159"/>
      <c r="CH274" s="159"/>
      <c r="CI274" s="159"/>
      <c r="CJ274" s="159"/>
      <c r="CK274" s="159"/>
      <c r="CL274" s="159"/>
      <c r="CM274" s="159"/>
      <c r="CN274" s="159"/>
      <c r="CO274" s="159"/>
      <c r="CP274" s="174"/>
      <c r="CQ274" s="174"/>
      <c r="CR274" s="174"/>
      <c r="CS274" s="174"/>
      <c r="CT274" s="174"/>
      <c r="CU274" s="174"/>
      <c r="CV274" s="174"/>
      <c r="CW274" s="174"/>
      <c r="CX274" s="174"/>
      <c r="CY274" s="174"/>
      <c r="CZ274" s="174"/>
      <c r="DA274" s="174"/>
      <c r="DB274" s="174"/>
      <c r="DC274" s="174"/>
      <c r="DD274" s="174"/>
      <c r="DE274" s="174"/>
      <c r="DF274" s="174"/>
      <c r="DG274" s="174"/>
      <c r="DH274" s="174"/>
      <c r="DI274" s="174"/>
      <c r="DJ274" s="174"/>
      <c r="DK274" s="174"/>
      <c r="DL274" s="174"/>
      <c r="DM274" s="174"/>
    </row>
    <row r="275" spans="2:117">
      <c r="B275" s="14"/>
      <c r="C275" s="109" t="s">
        <v>2114</v>
      </c>
      <c r="D275" s="109">
        <f t="shared" si="20"/>
        <v>10</v>
      </c>
      <c r="E275" s="109">
        <f t="shared" si="21"/>
        <v>6</v>
      </c>
      <c r="F275" s="109">
        <v>5</v>
      </c>
      <c r="G275" s="109"/>
      <c r="H275" s="110" t="s">
        <v>1672</v>
      </c>
      <c r="I275" s="109" t="s">
        <v>2119</v>
      </c>
      <c r="J275" s="111" t="s">
        <v>2116</v>
      </c>
      <c r="K275" s="112"/>
      <c r="L275" s="112"/>
      <c r="M275" s="109"/>
      <c r="N275" s="109"/>
      <c r="O275" s="8"/>
      <c r="P275" s="8" t="s">
        <v>1540</v>
      </c>
      <c r="Q275" s="8"/>
      <c r="R275" s="383"/>
      <c r="S275" s="27"/>
      <c r="T275" s="209" t="s">
        <v>1468</v>
      </c>
      <c r="U275" s="331"/>
      <c r="V275" s="159"/>
      <c r="W275" s="159"/>
      <c r="X275" s="159"/>
      <c r="Y275" s="159"/>
      <c r="Z275" s="159"/>
      <c r="AA275" s="159"/>
      <c r="AB275" s="159"/>
      <c r="AC275" s="159"/>
      <c r="AD275" s="159"/>
      <c r="AE275" s="159"/>
      <c r="AF275" s="159"/>
      <c r="AG275" s="159"/>
      <c r="AH275" s="159"/>
      <c r="AI275" s="159"/>
      <c r="AJ275" s="159"/>
      <c r="AK275" s="159"/>
      <c r="AL275" s="159"/>
      <c r="AM275" s="159"/>
      <c r="AN275" s="159"/>
      <c r="AO275" s="159"/>
      <c r="AP275" s="159"/>
      <c r="AQ275" s="159"/>
      <c r="AR275" s="159"/>
      <c r="AS275" s="176"/>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59"/>
      <c r="BS275" s="159"/>
      <c r="BT275" s="159"/>
      <c r="BU275" s="159"/>
      <c r="BV275" s="159"/>
      <c r="BW275" s="159"/>
      <c r="BX275" s="159"/>
      <c r="BY275" s="159"/>
      <c r="BZ275" s="159"/>
      <c r="CA275" s="159"/>
      <c r="CB275" s="159"/>
      <c r="CC275" s="159"/>
      <c r="CD275" s="159"/>
      <c r="CE275" s="159"/>
      <c r="CF275" s="159"/>
      <c r="CG275" s="159"/>
      <c r="CH275" s="159"/>
      <c r="CI275" s="159"/>
      <c r="CJ275" s="159"/>
      <c r="CK275" s="159"/>
      <c r="CL275" s="159"/>
      <c r="CM275" s="159"/>
      <c r="CN275" s="159"/>
      <c r="CO275" s="159"/>
      <c r="CP275" s="174"/>
      <c r="CQ275" s="174"/>
      <c r="CR275" s="174"/>
      <c r="CS275" s="174"/>
      <c r="CT275" s="174"/>
      <c r="CU275" s="174"/>
      <c r="CV275" s="174"/>
      <c r="CW275" s="174"/>
      <c r="CX275" s="174"/>
      <c r="CY275" s="174"/>
      <c r="CZ275" s="174"/>
      <c r="DA275" s="174"/>
      <c r="DB275" s="174"/>
      <c r="DC275" s="174"/>
      <c r="DD275" s="174"/>
      <c r="DE275" s="174"/>
      <c r="DF275" s="174"/>
      <c r="DG275" s="174"/>
      <c r="DH275" s="174"/>
      <c r="DI275" s="174"/>
      <c r="DJ275" s="174"/>
      <c r="DK275" s="174"/>
      <c r="DL275" s="174"/>
      <c r="DM275" s="174"/>
    </row>
    <row r="276" spans="2:117">
      <c r="B276" s="14"/>
      <c r="C276" s="109" t="s">
        <v>2114</v>
      </c>
      <c r="D276" s="109">
        <f t="shared" si="20"/>
        <v>11</v>
      </c>
      <c r="E276" s="109">
        <f t="shared" si="21"/>
        <v>11</v>
      </c>
      <c r="F276" s="109">
        <v>1</v>
      </c>
      <c r="G276" s="109"/>
      <c r="H276" s="110" t="s">
        <v>2117</v>
      </c>
      <c r="I276" s="109" t="s">
        <v>2120</v>
      </c>
      <c r="J276" s="111" t="s">
        <v>2116</v>
      </c>
      <c r="K276" s="112"/>
      <c r="L276" s="112"/>
      <c r="M276" s="109"/>
      <c r="N276" s="109"/>
      <c r="O276" s="25" t="s">
        <v>1719</v>
      </c>
      <c r="P276" s="8" t="s">
        <v>1540</v>
      </c>
      <c r="Q276" s="8"/>
      <c r="R276" s="383"/>
      <c r="S276" s="27"/>
      <c r="T276" s="209" t="s">
        <v>1468</v>
      </c>
      <c r="U276" s="331"/>
      <c r="V276" s="159"/>
      <c r="W276" s="159"/>
      <c r="X276" s="159"/>
      <c r="Y276" s="159"/>
      <c r="Z276" s="159"/>
      <c r="AA276" s="159"/>
      <c r="AB276" s="159"/>
      <c r="AC276" s="159"/>
      <c r="AD276" s="159"/>
      <c r="AE276" s="159"/>
      <c r="AF276" s="159"/>
      <c r="AG276" s="159"/>
      <c r="AH276" s="159"/>
      <c r="AI276" s="159"/>
      <c r="AJ276" s="159"/>
      <c r="AK276" s="159"/>
      <c r="AL276" s="159"/>
      <c r="AM276" s="159"/>
      <c r="AN276" s="159"/>
      <c r="AO276" s="159"/>
      <c r="AP276" s="159"/>
      <c r="AQ276" s="159"/>
      <c r="AR276" s="159"/>
      <c r="AS276" s="176"/>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59"/>
      <c r="BS276" s="159"/>
      <c r="BT276" s="159"/>
      <c r="BU276" s="159"/>
      <c r="BV276" s="159"/>
      <c r="BW276" s="159"/>
      <c r="BX276" s="159"/>
      <c r="BY276" s="159"/>
      <c r="BZ276" s="159"/>
      <c r="CA276" s="159"/>
      <c r="CB276" s="159"/>
      <c r="CC276" s="159"/>
      <c r="CD276" s="159"/>
      <c r="CE276" s="159"/>
      <c r="CF276" s="159"/>
      <c r="CG276" s="159"/>
      <c r="CH276" s="159"/>
      <c r="CI276" s="159"/>
      <c r="CJ276" s="159"/>
      <c r="CK276" s="159"/>
      <c r="CL276" s="159"/>
      <c r="CM276" s="159"/>
      <c r="CN276" s="159"/>
      <c r="CO276" s="159"/>
      <c r="CP276" s="174"/>
      <c r="CQ276" s="174"/>
      <c r="CR276" s="174"/>
      <c r="CS276" s="174"/>
      <c r="CT276" s="174"/>
      <c r="CU276" s="174"/>
      <c r="CV276" s="174"/>
      <c r="CW276" s="174"/>
      <c r="CX276" s="174"/>
      <c r="CY276" s="174"/>
      <c r="CZ276" s="174"/>
      <c r="DA276" s="174"/>
      <c r="DB276" s="174"/>
      <c r="DC276" s="174"/>
      <c r="DD276" s="174"/>
      <c r="DE276" s="174"/>
      <c r="DF276" s="174"/>
      <c r="DG276" s="174"/>
      <c r="DH276" s="174"/>
      <c r="DI276" s="174"/>
      <c r="DJ276" s="174"/>
      <c r="DK276" s="174"/>
      <c r="DL276" s="174"/>
      <c r="DM276" s="174"/>
    </row>
    <row r="277" spans="2:117">
      <c r="B277" s="14"/>
      <c r="C277" s="109" t="s">
        <v>2114</v>
      </c>
      <c r="D277" s="109">
        <f t="shared" si="20"/>
        <v>16</v>
      </c>
      <c r="E277" s="109">
        <f t="shared" si="21"/>
        <v>12</v>
      </c>
      <c r="F277" s="109">
        <v>5</v>
      </c>
      <c r="G277" s="109"/>
      <c r="H277" s="110" t="s">
        <v>1672</v>
      </c>
      <c r="I277" s="109" t="s">
        <v>2121</v>
      </c>
      <c r="J277" s="111" t="s">
        <v>2116</v>
      </c>
      <c r="K277" s="112"/>
      <c r="L277" s="112"/>
      <c r="M277" s="109"/>
      <c r="N277" s="109"/>
      <c r="O277" s="8"/>
      <c r="P277" s="8" t="s">
        <v>1540</v>
      </c>
      <c r="Q277" s="8"/>
      <c r="R277" s="383"/>
      <c r="S277" s="27"/>
      <c r="T277" s="209" t="s">
        <v>1468</v>
      </c>
      <c r="U277" s="331"/>
      <c r="V277" s="159"/>
      <c r="W277" s="159"/>
      <c r="X277" s="159"/>
      <c r="Y277" s="159"/>
      <c r="Z277" s="159"/>
      <c r="AA277" s="159"/>
      <c r="AB277" s="159"/>
      <c r="AC277" s="159"/>
      <c r="AD277" s="159"/>
      <c r="AE277" s="159"/>
      <c r="AF277" s="159"/>
      <c r="AG277" s="159"/>
      <c r="AH277" s="159"/>
      <c r="AI277" s="159"/>
      <c r="AJ277" s="159"/>
      <c r="AK277" s="159"/>
      <c r="AL277" s="159"/>
      <c r="AM277" s="159"/>
      <c r="AN277" s="159"/>
      <c r="AO277" s="159"/>
      <c r="AP277" s="159"/>
      <c r="AQ277" s="159"/>
      <c r="AR277" s="159"/>
      <c r="AS277" s="176"/>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59"/>
      <c r="BS277" s="159"/>
      <c r="BT277" s="159"/>
      <c r="BU277" s="159"/>
      <c r="BV277" s="159"/>
      <c r="BW277" s="159"/>
      <c r="BX277" s="159"/>
      <c r="BY277" s="159"/>
      <c r="BZ277" s="159"/>
      <c r="CA277" s="159"/>
      <c r="CB277" s="159"/>
      <c r="CC277" s="159"/>
      <c r="CD277" s="159"/>
      <c r="CE277" s="159"/>
      <c r="CF277" s="159"/>
      <c r="CG277" s="159"/>
      <c r="CH277" s="159"/>
      <c r="CI277" s="159"/>
      <c r="CJ277" s="159"/>
      <c r="CK277" s="159"/>
      <c r="CL277" s="159"/>
      <c r="CM277" s="159"/>
      <c r="CN277" s="159"/>
      <c r="CO277" s="159"/>
      <c r="CP277" s="174"/>
      <c r="CQ277" s="174"/>
      <c r="CR277" s="174"/>
      <c r="CS277" s="174"/>
      <c r="CT277" s="174"/>
      <c r="CU277" s="174"/>
      <c r="CV277" s="174"/>
      <c r="CW277" s="174"/>
      <c r="CX277" s="174"/>
      <c r="CY277" s="174"/>
      <c r="CZ277" s="174"/>
      <c r="DA277" s="174"/>
      <c r="DB277" s="174"/>
      <c r="DC277" s="174"/>
      <c r="DD277" s="174"/>
      <c r="DE277" s="174"/>
      <c r="DF277" s="174"/>
      <c r="DG277" s="174"/>
      <c r="DH277" s="174"/>
      <c r="DI277" s="174"/>
      <c r="DJ277" s="174"/>
      <c r="DK277" s="174"/>
      <c r="DL277" s="174"/>
      <c r="DM277" s="174"/>
    </row>
    <row r="278" spans="2:117">
      <c r="B278" s="14"/>
      <c r="C278" s="109" t="s">
        <v>2114</v>
      </c>
      <c r="D278" s="109">
        <f t="shared" si="20"/>
        <v>17</v>
      </c>
      <c r="E278" s="109">
        <f t="shared" si="21"/>
        <v>17</v>
      </c>
      <c r="F278" s="109">
        <v>1</v>
      </c>
      <c r="G278" s="109"/>
      <c r="H278" s="110" t="s">
        <v>2117</v>
      </c>
      <c r="I278" s="109" t="s">
        <v>2122</v>
      </c>
      <c r="J278" s="111" t="s">
        <v>2116</v>
      </c>
      <c r="K278" s="112"/>
      <c r="L278" s="112"/>
      <c r="M278" s="109"/>
      <c r="N278" s="109"/>
      <c r="O278" s="25" t="s">
        <v>1719</v>
      </c>
      <c r="P278" s="8" t="s">
        <v>1540</v>
      </c>
      <c r="Q278" s="8"/>
      <c r="R278" s="383"/>
      <c r="S278" s="27"/>
      <c r="T278" s="209" t="s">
        <v>1468</v>
      </c>
      <c r="U278" s="331"/>
      <c r="V278" s="159"/>
      <c r="W278" s="159"/>
      <c r="X278" s="159"/>
      <c r="Y278" s="159"/>
      <c r="Z278" s="159"/>
      <c r="AA278" s="159"/>
      <c r="AB278" s="159"/>
      <c r="AC278" s="159"/>
      <c r="AD278" s="159"/>
      <c r="AE278" s="159"/>
      <c r="AF278" s="159"/>
      <c r="AG278" s="159"/>
      <c r="AH278" s="159"/>
      <c r="AI278" s="159"/>
      <c r="AJ278" s="159"/>
      <c r="AK278" s="159"/>
      <c r="AL278" s="159"/>
      <c r="AM278" s="159"/>
      <c r="AN278" s="159"/>
      <c r="AO278" s="159"/>
      <c r="AP278" s="159"/>
      <c r="AQ278" s="159"/>
      <c r="AR278" s="159"/>
      <c r="AS278" s="176"/>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59"/>
      <c r="BS278" s="159"/>
      <c r="BT278" s="159"/>
      <c r="BU278" s="159"/>
      <c r="BV278" s="159"/>
      <c r="BW278" s="159"/>
      <c r="BX278" s="159"/>
      <c r="BY278" s="159"/>
      <c r="BZ278" s="159"/>
      <c r="CA278" s="159"/>
      <c r="CB278" s="159"/>
      <c r="CC278" s="159"/>
      <c r="CD278" s="159"/>
      <c r="CE278" s="159"/>
      <c r="CF278" s="159"/>
      <c r="CG278" s="159"/>
      <c r="CH278" s="159"/>
      <c r="CI278" s="159"/>
      <c r="CJ278" s="159"/>
      <c r="CK278" s="159"/>
      <c r="CL278" s="159"/>
      <c r="CM278" s="159"/>
      <c r="CN278" s="159"/>
      <c r="CO278" s="159"/>
      <c r="CP278" s="174"/>
      <c r="CQ278" s="174"/>
      <c r="CR278" s="174"/>
      <c r="CS278" s="174"/>
      <c r="CT278" s="174"/>
      <c r="CU278" s="174"/>
      <c r="CV278" s="174"/>
      <c r="CW278" s="174"/>
      <c r="CX278" s="174"/>
      <c r="CY278" s="174"/>
      <c r="CZ278" s="174"/>
      <c r="DA278" s="174"/>
      <c r="DB278" s="174"/>
      <c r="DC278" s="174"/>
      <c r="DD278" s="174"/>
      <c r="DE278" s="174"/>
      <c r="DF278" s="174"/>
      <c r="DG278" s="174"/>
      <c r="DH278" s="174"/>
      <c r="DI278" s="174"/>
      <c r="DJ278" s="174"/>
      <c r="DK278" s="174"/>
      <c r="DL278" s="174"/>
      <c r="DM278" s="174"/>
    </row>
    <row r="279" spans="2:117">
      <c r="B279" s="14"/>
      <c r="C279" s="109" t="s">
        <v>2114</v>
      </c>
      <c r="D279" s="109">
        <f t="shared" si="20"/>
        <v>22</v>
      </c>
      <c r="E279" s="109">
        <f t="shared" si="21"/>
        <v>18</v>
      </c>
      <c r="F279" s="109">
        <v>5</v>
      </c>
      <c r="G279" s="109"/>
      <c r="H279" s="110" t="s">
        <v>1672</v>
      </c>
      <c r="I279" s="109" t="s">
        <v>2123</v>
      </c>
      <c r="J279" s="111" t="s">
        <v>2116</v>
      </c>
      <c r="K279" s="112"/>
      <c r="L279" s="112"/>
      <c r="M279" s="109"/>
      <c r="N279" s="109"/>
      <c r="O279" s="8"/>
      <c r="P279" s="8" t="s">
        <v>1540</v>
      </c>
      <c r="Q279" s="8"/>
      <c r="R279" s="383"/>
      <c r="S279" s="27"/>
      <c r="T279" s="209" t="s">
        <v>1468</v>
      </c>
      <c r="U279" s="331"/>
      <c r="V279" s="159"/>
      <c r="W279" s="159"/>
      <c r="X279" s="159"/>
      <c r="Y279" s="159"/>
      <c r="Z279" s="159"/>
      <c r="AA279" s="159"/>
      <c r="AB279" s="159"/>
      <c r="AC279" s="159"/>
      <c r="AD279" s="159"/>
      <c r="AE279" s="159"/>
      <c r="AF279" s="159"/>
      <c r="AG279" s="159"/>
      <c r="AH279" s="159"/>
      <c r="AI279" s="159"/>
      <c r="AJ279" s="159"/>
      <c r="AK279" s="159"/>
      <c r="AL279" s="159"/>
      <c r="AM279" s="159"/>
      <c r="AN279" s="159"/>
      <c r="AO279" s="159"/>
      <c r="AP279" s="159"/>
      <c r="AQ279" s="159"/>
      <c r="AR279" s="159"/>
      <c r="AS279" s="176"/>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59"/>
      <c r="BS279" s="159"/>
      <c r="BT279" s="159"/>
      <c r="BU279" s="159"/>
      <c r="BV279" s="159"/>
      <c r="BW279" s="159"/>
      <c r="BX279" s="159"/>
      <c r="BY279" s="159"/>
      <c r="BZ279" s="159"/>
      <c r="CA279" s="159"/>
      <c r="CB279" s="159"/>
      <c r="CC279" s="159"/>
      <c r="CD279" s="159"/>
      <c r="CE279" s="159"/>
      <c r="CF279" s="159"/>
      <c r="CG279" s="159"/>
      <c r="CH279" s="159"/>
      <c r="CI279" s="159"/>
      <c r="CJ279" s="159"/>
      <c r="CK279" s="159"/>
      <c r="CL279" s="159"/>
      <c r="CM279" s="159"/>
      <c r="CN279" s="159"/>
      <c r="CO279" s="159"/>
      <c r="CP279" s="174"/>
      <c r="CQ279" s="174"/>
      <c r="CR279" s="174"/>
      <c r="CS279" s="174"/>
      <c r="CT279" s="174"/>
      <c r="CU279" s="174"/>
      <c r="CV279" s="174"/>
      <c r="CW279" s="174"/>
      <c r="CX279" s="174"/>
      <c r="CY279" s="174"/>
      <c r="CZ279" s="174"/>
      <c r="DA279" s="174"/>
      <c r="DB279" s="174"/>
      <c r="DC279" s="174"/>
      <c r="DD279" s="174"/>
      <c r="DE279" s="174"/>
      <c r="DF279" s="174"/>
      <c r="DG279" s="174"/>
      <c r="DH279" s="174"/>
      <c r="DI279" s="174"/>
      <c r="DJ279" s="174"/>
      <c r="DK279" s="174"/>
      <c r="DL279" s="174"/>
      <c r="DM279" s="174"/>
    </row>
    <row r="280" spans="2:117">
      <c r="B280" s="14"/>
      <c r="C280" s="109" t="s">
        <v>2114</v>
      </c>
      <c r="D280" s="109">
        <f t="shared" si="20"/>
        <v>23</v>
      </c>
      <c r="E280" s="109">
        <f t="shared" si="21"/>
        <v>23</v>
      </c>
      <c r="F280" s="109">
        <v>1</v>
      </c>
      <c r="G280" s="109"/>
      <c r="H280" s="110" t="s">
        <v>2117</v>
      </c>
      <c r="I280" s="109" t="s">
        <v>2124</v>
      </c>
      <c r="J280" s="111" t="s">
        <v>2116</v>
      </c>
      <c r="K280" s="112"/>
      <c r="L280" s="112"/>
      <c r="M280" s="109"/>
      <c r="N280" s="109"/>
      <c r="O280" s="25" t="s">
        <v>1719</v>
      </c>
      <c r="P280" s="8" t="s">
        <v>1540</v>
      </c>
      <c r="Q280" s="8"/>
      <c r="R280" s="383"/>
      <c r="S280" s="27"/>
      <c r="T280" s="209" t="s">
        <v>1468</v>
      </c>
      <c r="U280" s="331"/>
      <c r="V280" s="159"/>
      <c r="W280" s="159"/>
      <c r="X280" s="159"/>
      <c r="Y280" s="159"/>
      <c r="Z280" s="159"/>
      <c r="AA280" s="159"/>
      <c r="AB280" s="159"/>
      <c r="AC280" s="159"/>
      <c r="AD280" s="159"/>
      <c r="AE280" s="159"/>
      <c r="AF280" s="159"/>
      <c r="AG280" s="159"/>
      <c r="AH280" s="159"/>
      <c r="AI280" s="159"/>
      <c r="AJ280" s="159"/>
      <c r="AK280" s="159"/>
      <c r="AL280" s="159"/>
      <c r="AM280" s="159"/>
      <c r="AN280" s="159"/>
      <c r="AO280" s="159"/>
      <c r="AP280" s="159"/>
      <c r="AQ280" s="159"/>
      <c r="AR280" s="159"/>
      <c r="AS280" s="176"/>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59"/>
      <c r="BS280" s="159"/>
      <c r="BT280" s="159"/>
      <c r="BU280" s="159"/>
      <c r="BV280" s="159"/>
      <c r="BW280" s="159"/>
      <c r="BX280" s="159"/>
      <c r="BY280" s="159"/>
      <c r="BZ280" s="159"/>
      <c r="CA280" s="159"/>
      <c r="CB280" s="159"/>
      <c r="CC280" s="159"/>
      <c r="CD280" s="159"/>
      <c r="CE280" s="159"/>
      <c r="CF280" s="159"/>
      <c r="CG280" s="159"/>
      <c r="CH280" s="159"/>
      <c r="CI280" s="159"/>
      <c r="CJ280" s="159"/>
      <c r="CK280" s="159"/>
      <c r="CL280" s="159"/>
      <c r="CM280" s="159"/>
      <c r="CN280" s="159"/>
      <c r="CO280" s="159"/>
      <c r="CP280" s="174"/>
      <c r="CQ280" s="174"/>
      <c r="CR280" s="174"/>
      <c r="CS280" s="174"/>
      <c r="CT280" s="174"/>
      <c r="CU280" s="174"/>
      <c r="CV280" s="174"/>
      <c r="CW280" s="174"/>
      <c r="CX280" s="174"/>
      <c r="CY280" s="174"/>
      <c r="CZ280" s="174"/>
      <c r="DA280" s="174"/>
      <c r="DB280" s="174"/>
      <c r="DC280" s="174"/>
      <c r="DD280" s="174"/>
      <c r="DE280" s="174"/>
      <c r="DF280" s="174"/>
      <c r="DG280" s="174"/>
      <c r="DH280" s="174"/>
      <c r="DI280" s="174"/>
      <c r="DJ280" s="174"/>
      <c r="DK280" s="174"/>
      <c r="DL280" s="174"/>
      <c r="DM280" s="174"/>
    </row>
    <row r="281" spans="2:117">
      <c r="B281" s="14"/>
      <c r="C281" s="109" t="s">
        <v>2114</v>
      </c>
      <c r="D281" s="109">
        <f t="shared" si="20"/>
        <v>28</v>
      </c>
      <c r="E281" s="109">
        <f t="shared" si="21"/>
        <v>24</v>
      </c>
      <c r="F281" s="109">
        <v>5</v>
      </c>
      <c r="G281" s="109"/>
      <c r="H281" s="110" t="s">
        <v>1672</v>
      </c>
      <c r="I281" s="109" t="s">
        <v>2125</v>
      </c>
      <c r="J281" s="111" t="s">
        <v>2116</v>
      </c>
      <c r="K281" s="112"/>
      <c r="L281" s="112"/>
      <c r="M281" s="109"/>
      <c r="N281" s="109"/>
      <c r="O281" s="8"/>
      <c r="P281" s="8" t="s">
        <v>1540</v>
      </c>
      <c r="Q281" s="8"/>
      <c r="R281" s="383"/>
      <c r="S281" s="27"/>
      <c r="T281" s="209" t="s">
        <v>1468</v>
      </c>
      <c r="U281" s="331"/>
      <c r="V281" s="159"/>
      <c r="W281" s="159"/>
      <c r="X281" s="159"/>
      <c r="Y281" s="159"/>
      <c r="Z281" s="159"/>
      <c r="AA281" s="159"/>
      <c r="AB281" s="159"/>
      <c r="AC281" s="159"/>
      <c r="AD281" s="159"/>
      <c r="AE281" s="159"/>
      <c r="AF281" s="159"/>
      <c r="AG281" s="159"/>
      <c r="AH281" s="159"/>
      <c r="AI281" s="159"/>
      <c r="AJ281" s="159"/>
      <c r="AK281" s="159"/>
      <c r="AL281" s="159"/>
      <c r="AM281" s="159"/>
      <c r="AN281" s="159"/>
      <c r="AO281" s="159"/>
      <c r="AP281" s="159"/>
      <c r="AQ281" s="159"/>
      <c r="AR281" s="159"/>
      <c r="AS281" s="176"/>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59"/>
      <c r="BS281" s="159"/>
      <c r="BT281" s="159"/>
      <c r="BU281" s="159"/>
      <c r="BV281" s="159"/>
      <c r="BW281" s="159"/>
      <c r="BX281" s="159"/>
      <c r="BY281" s="159"/>
      <c r="BZ281" s="159"/>
      <c r="CA281" s="159"/>
      <c r="CB281" s="159"/>
      <c r="CC281" s="159"/>
      <c r="CD281" s="159"/>
      <c r="CE281" s="159"/>
      <c r="CF281" s="159"/>
      <c r="CG281" s="159"/>
      <c r="CH281" s="159"/>
      <c r="CI281" s="159"/>
      <c r="CJ281" s="159"/>
      <c r="CK281" s="159"/>
      <c r="CL281" s="159"/>
      <c r="CM281" s="159"/>
      <c r="CN281" s="159"/>
      <c r="CO281" s="159"/>
      <c r="CP281" s="174"/>
      <c r="CQ281" s="174"/>
      <c r="CR281" s="174"/>
      <c r="CS281" s="174"/>
      <c r="CT281" s="174"/>
      <c r="CU281" s="174"/>
      <c r="CV281" s="174"/>
      <c r="CW281" s="174"/>
      <c r="CX281" s="174"/>
      <c r="CY281" s="174"/>
      <c r="CZ281" s="174"/>
      <c r="DA281" s="174"/>
      <c r="DB281" s="174"/>
      <c r="DC281" s="174"/>
      <c r="DD281" s="174"/>
      <c r="DE281" s="174"/>
      <c r="DF281" s="174"/>
      <c r="DG281" s="174"/>
      <c r="DH281" s="174"/>
      <c r="DI281" s="174"/>
      <c r="DJ281" s="174"/>
      <c r="DK281" s="174"/>
      <c r="DL281" s="174"/>
      <c r="DM281" s="174"/>
    </row>
    <row r="282" spans="2:117">
      <c r="B282" s="14"/>
      <c r="C282" s="109" t="s">
        <v>2114</v>
      </c>
      <c r="D282" s="109">
        <f t="shared" si="20"/>
        <v>29</v>
      </c>
      <c r="E282" s="109">
        <f t="shared" si="21"/>
        <v>29</v>
      </c>
      <c r="F282" s="109">
        <v>1</v>
      </c>
      <c r="G282" s="109"/>
      <c r="H282" s="110" t="s">
        <v>2117</v>
      </c>
      <c r="I282" s="109" t="s">
        <v>2126</v>
      </c>
      <c r="J282" s="111" t="s">
        <v>2116</v>
      </c>
      <c r="K282" s="112"/>
      <c r="L282" s="112"/>
      <c r="M282" s="109"/>
      <c r="N282" s="109"/>
      <c r="O282" s="25" t="s">
        <v>1719</v>
      </c>
      <c r="P282" s="8" t="s">
        <v>1540</v>
      </c>
      <c r="Q282" s="8"/>
      <c r="R282" s="383"/>
      <c r="S282" s="27"/>
      <c r="T282" s="209" t="s">
        <v>1468</v>
      </c>
      <c r="U282" s="331"/>
      <c r="V282" s="159"/>
      <c r="W282" s="159"/>
      <c r="X282" s="159"/>
      <c r="Y282" s="159"/>
      <c r="Z282" s="159"/>
      <c r="AA282" s="159"/>
      <c r="AB282" s="159"/>
      <c r="AC282" s="159"/>
      <c r="AD282" s="159"/>
      <c r="AE282" s="159"/>
      <c r="AF282" s="159"/>
      <c r="AG282" s="159"/>
      <c r="AH282" s="159"/>
      <c r="AI282" s="159"/>
      <c r="AJ282" s="159"/>
      <c r="AK282" s="159"/>
      <c r="AL282" s="159"/>
      <c r="AM282" s="159"/>
      <c r="AN282" s="159"/>
      <c r="AO282" s="159"/>
      <c r="AP282" s="159"/>
      <c r="AQ282" s="159"/>
      <c r="AR282" s="159"/>
      <c r="AS282" s="176"/>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59"/>
      <c r="BS282" s="159"/>
      <c r="BT282" s="159"/>
      <c r="BU282" s="159"/>
      <c r="BV282" s="159"/>
      <c r="BW282" s="159"/>
      <c r="BX282" s="159"/>
      <c r="BY282" s="159"/>
      <c r="BZ282" s="159"/>
      <c r="CA282" s="159"/>
      <c r="CB282" s="159"/>
      <c r="CC282" s="159"/>
      <c r="CD282" s="159"/>
      <c r="CE282" s="159"/>
      <c r="CF282" s="159"/>
      <c r="CG282" s="159"/>
      <c r="CH282" s="159"/>
      <c r="CI282" s="159"/>
      <c r="CJ282" s="159"/>
      <c r="CK282" s="159"/>
      <c r="CL282" s="159"/>
      <c r="CM282" s="159"/>
      <c r="CN282" s="159"/>
      <c r="CO282" s="159"/>
      <c r="CP282" s="174"/>
      <c r="CQ282" s="174"/>
      <c r="CR282" s="174"/>
      <c r="CS282" s="174"/>
      <c r="CT282" s="174"/>
      <c r="CU282" s="174"/>
      <c r="CV282" s="174"/>
      <c r="CW282" s="174"/>
      <c r="CX282" s="174"/>
      <c r="CY282" s="174"/>
      <c r="CZ282" s="174"/>
      <c r="DA282" s="174"/>
      <c r="DB282" s="174"/>
      <c r="DC282" s="174"/>
      <c r="DD282" s="174"/>
      <c r="DE282" s="174"/>
      <c r="DF282" s="174"/>
      <c r="DG282" s="174"/>
      <c r="DH282" s="174"/>
      <c r="DI282" s="174"/>
      <c r="DJ282" s="174"/>
      <c r="DK282" s="174"/>
      <c r="DL282" s="174"/>
      <c r="DM282" s="174"/>
    </row>
    <row r="283" spans="2:117">
      <c r="B283" s="14"/>
      <c r="C283" s="109" t="s">
        <v>2114</v>
      </c>
      <c r="D283" s="109">
        <f t="shared" si="20"/>
        <v>34</v>
      </c>
      <c r="E283" s="109">
        <f t="shared" si="21"/>
        <v>30</v>
      </c>
      <c r="F283" s="109">
        <v>5</v>
      </c>
      <c r="G283" s="109"/>
      <c r="H283" s="110" t="s">
        <v>1672</v>
      </c>
      <c r="I283" s="109" t="s">
        <v>2127</v>
      </c>
      <c r="J283" s="111" t="s">
        <v>2116</v>
      </c>
      <c r="K283" s="112"/>
      <c r="L283" s="112"/>
      <c r="M283" s="109"/>
      <c r="N283" s="109"/>
      <c r="O283" s="8"/>
      <c r="P283" s="8" t="s">
        <v>1540</v>
      </c>
      <c r="Q283" s="8"/>
      <c r="R283" s="383"/>
      <c r="S283" s="27"/>
      <c r="T283" s="209" t="s">
        <v>1468</v>
      </c>
      <c r="U283" s="331"/>
      <c r="V283" s="159"/>
      <c r="W283" s="159"/>
      <c r="X283" s="159"/>
      <c r="Y283" s="159"/>
      <c r="Z283" s="159"/>
      <c r="AA283" s="159"/>
      <c r="AB283" s="159"/>
      <c r="AC283" s="159"/>
      <c r="AD283" s="159"/>
      <c r="AE283" s="159"/>
      <c r="AF283" s="159"/>
      <c r="AG283" s="159"/>
      <c r="AH283" s="159"/>
      <c r="AI283" s="159"/>
      <c r="AJ283" s="159"/>
      <c r="AK283" s="159"/>
      <c r="AL283" s="159"/>
      <c r="AM283" s="159"/>
      <c r="AN283" s="159"/>
      <c r="AO283" s="159"/>
      <c r="AP283" s="159"/>
      <c r="AQ283" s="159"/>
      <c r="AR283" s="159"/>
      <c r="AS283" s="176"/>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59"/>
      <c r="BS283" s="159"/>
      <c r="BT283" s="159"/>
      <c r="BU283" s="159"/>
      <c r="BV283" s="159"/>
      <c r="BW283" s="159"/>
      <c r="BX283" s="159"/>
      <c r="BY283" s="159"/>
      <c r="BZ283" s="159"/>
      <c r="CA283" s="159"/>
      <c r="CB283" s="159"/>
      <c r="CC283" s="159"/>
      <c r="CD283" s="159"/>
      <c r="CE283" s="159"/>
      <c r="CF283" s="159"/>
      <c r="CG283" s="159"/>
      <c r="CH283" s="159"/>
      <c r="CI283" s="159"/>
      <c r="CJ283" s="159"/>
      <c r="CK283" s="159"/>
      <c r="CL283" s="159"/>
      <c r="CM283" s="159"/>
      <c r="CN283" s="159"/>
      <c r="CO283" s="159"/>
      <c r="CP283" s="174"/>
      <c r="CQ283" s="174"/>
      <c r="CR283" s="174"/>
      <c r="CS283" s="174"/>
      <c r="CT283" s="174"/>
      <c r="CU283" s="174"/>
      <c r="CV283" s="174"/>
      <c r="CW283" s="174"/>
      <c r="CX283" s="174"/>
      <c r="CY283" s="174"/>
      <c r="CZ283" s="174"/>
      <c r="DA283" s="174"/>
      <c r="DB283" s="174"/>
      <c r="DC283" s="174"/>
      <c r="DD283" s="174"/>
      <c r="DE283" s="174"/>
      <c r="DF283" s="174"/>
      <c r="DG283" s="174"/>
      <c r="DH283" s="174"/>
      <c r="DI283" s="174"/>
      <c r="DJ283" s="174"/>
      <c r="DK283" s="174"/>
      <c r="DL283" s="174"/>
      <c r="DM283" s="174"/>
    </row>
    <row r="284" spans="2:117">
      <c r="B284" s="14"/>
      <c r="C284" s="109" t="s">
        <v>2114</v>
      </c>
      <c r="D284" s="109">
        <f t="shared" si="20"/>
        <v>35</v>
      </c>
      <c r="E284" s="109">
        <f t="shared" si="21"/>
        <v>35</v>
      </c>
      <c r="F284" s="109">
        <v>1</v>
      </c>
      <c r="G284" s="109"/>
      <c r="H284" s="110" t="s">
        <v>2117</v>
      </c>
      <c r="I284" s="109" t="s">
        <v>2128</v>
      </c>
      <c r="J284" s="111" t="s">
        <v>2116</v>
      </c>
      <c r="K284" s="112"/>
      <c r="L284" s="112"/>
      <c r="M284" s="109"/>
      <c r="N284" s="109"/>
      <c r="O284" s="25" t="s">
        <v>1719</v>
      </c>
      <c r="P284" s="8" t="s">
        <v>1540</v>
      </c>
      <c r="Q284" s="8"/>
      <c r="R284" s="383"/>
      <c r="S284" s="27"/>
      <c r="T284" s="209" t="s">
        <v>1468</v>
      </c>
      <c r="U284" s="331"/>
      <c r="V284" s="159"/>
      <c r="W284" s="159"/>
      <c r="X284" s="159"/>
      <c r="Y284" s="159"/>
      <c r="Z284" s="159"/>
      <c r="AA284" s="159"/>
      <c r="AB284" s="159"/>
      <c r="AC284" s="159"/>
      <c r="AD284" s="159"/>
      <c r="AE284" s="159"/>
      <c r="AF284" s="159"/>
      <c r="AG284" s="159"/>
      <c r="AH284" s="159"/>
      <c r="AI284" s="159"/>
      <c r="AJ284" s="159"/>
      <c r="AK284" s="159"/>
      <c r="AL284" s="159"/>
      <c r="AM284" s="159"/>
      <c r="AN284" s="159"/>
      <c r="AO284" s="159"/>
      <c r="AP284" s="159"/>
      <c r="AQ284" s="159"/>
      <c r="AR284" s="159"/>
      <c r="AS284" s="176"/>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59"/>
      <c r="BS284" s="159"/>
      <c r="BT284" s="159"/>
      <c r="BU284" s="159"/>
      <c r="BV284" s="159"/>
      <c r="BW284" s="159"/>
      <c r="BX284" s="159"/>
      <c r="BY284" s="159"/>
      <c r="BZ284" s="159"/>
      <c r="CA284" s="159"/>
      <c r="CB284" s="159"/>
      <c r="CC284" s="159"/>
      <c r="CD284" s="159"/>
      <c r="CE284" s="159"/>
      <c r="CF284" s="159"/>
      <c r="CG284" s="159"/>
      <c r="CH284" s="159"/>
      <c r="CI284" s="159"/>
      <c r="CJ284" s="159"/>
      <c r="CK284" s="159"/>
      <c r="CL284" s="159"/>
      <c r="CM284" s="159"/>
      <c r="CN284" s="159"/>
      <c r="CO284" s="159"/>
      <c r="CP284" s="174"/>
      <c r="CQ284" s="174"/>
      <c r="CR284" s="174"/>
      <c r="CS284" s="174"/>
      <c r="CT284" s="174"/>
      <c r="CU284" s="174"/>
      <c r="CV284" s="174"/>
      <c r="CW284" s="174"/>
      <c r="CX284" s="174"/>
      <c r="CY284" s="174"/>
      <c r="CZ284" s="174"/>
      <c r="DA284" s="174"/>
      <c r="DB284" s="174"/>
      <c r="DC284" s="174"/>
      <c r="DD284" s="174"/>
      <c r="DE284" s="174"/>
      <c r="DF284" s="174"/>
      <c r="DG284" s="174"/>
      <c r="DH284" s="174"/>
      <c r="DI284" s="174"/>
      <c r="DJ284" s="174"/>
      <c r="DK284" s="174"/>
      <c r="DL284" s="174"/>
      <c r="DM284" s="174"/>
    </row>
    <row r="285" spans="2:117">
      <c r="B285" s="14"/>
      <c r="C285" s="109" t="s">
        <v>2114</v>
      </c>
      <c r="D285" s="109">
        <f t="shared" si="20"/>
        <v>40</v>
      </c>
      <c r="E285" s="109">
        <f t="shared" si="21"/>
        <v>36</v>
      </c>
      <c r="F285" s="109">
        <v>5</v>
      </c>
      <c r="G285" s="109"/>
      <c r="H285" s="110" t="s">
        <v>1672</v>
      </c>
      <c r="I285" s="109" t="s">
        <v>2129</v>
      </c>
      <c r="J285" s="111" t="s">
        <v>2116</v>
      </c>
      <c r="K285" s="112"/>
      <c r="L285" s="112"/>
      <c r="M285" s="109"/>
      <c r="N285" s="109"/>
      <c r="O285" s="8"/>
      <c r="P285" s="8" t="s">
        <v>1540</v>
      </c>
      <c r="Q285" s="8"/>
      <c r="R285" s="383"/>
      <c r="S285" s="27"/>
      <c r="T285" s="209" t="s">
        <v>1468</v>
      </c>
      <c r="U285" s="331"/>
      <c r="V285" s="159"/>
      <c r="W285" s="159"/>
      <c r="X285" s="159"/>
      <c r="Y285" s="159"/>
      <c r="Z285" s="159"/>
      <c r="AA285" s="159"/>
      <c r="AB285" s="159"/>
      <c r="AC285" s="159"/>
      <c r="AD285" s="159"/>
      <c r="AE285" s="159"/>
      <c r="AF285" s="159"/>
      <c r="AG285" s="159"/>
      <c r="AH285" s="159"/>
      <c r="AI285" s="159"/>
      <c r="AJ285" s="159"/>
      <c r="AK285" s="159"/>
      <c r="AL285" s="159"/>
      <c r="AM285" s="159"/>
      <c r="AN285" s="159"/>
      <c r="AO285" s="159"/>
      <c r="AP285" s="159"/>
      <c r="AQ285" s="159"/>
      <c r="AR285" s="159"/>
      <c r="AS285" s="176"/>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59"/>
      <c r="BS285" s="159"/>
      <c r="BT285" s="159"/>
      <c r="BU285" s="159"/>
      <c r="BV285" s="159"/>
      <c r="BW285" s="159"/>
      <c r="BX285" s="159"/>
      <c r="BY285" s="159"/>
      <c r="BZ285" s="159"/>
      <c r="CA285" s="159"/>
      <c r="CB285" s="159"/>
      <c r="CC285" s="159"/>
      <c r="CD285" s="159"/>
      <c r="CE285" s="159"/>
      <c r="CF285" s="159"/>
      <c r="CG285" s="159"/>
      <c r="CH285" s="159"/>
      <c r="CI285" s="159"/>
      <c r="CJ285" s="159"/>
      <c r="CK285" s="159"/>
      <c r="CL285" s="159"/>
      <c r="CM285" s="159"/>
      <c r="CN285" s="159"/>
      <c r="CO285" s="159"/>
      <c r="CP285" s="174"/>
      <c r="CQ285" s="174"/>
      <c r="CR285" s="174"/>
      <c r="CS285" s="174"/>
      <c r="CT285" s="174"/>
      <c r="CU285" s="174"/>
      <c r="CV285" s="174"/>
      <c r="CW285" s="174"/>
      <c r="CX285" s="174"/>
      <c r="CY285" s="174"/>
      <c r="CZ285" s="174"/>
      <c r="DA285" s="174"/>
      <c r="DB285" s="174"/>
      <c r="DC285" s="174"/>
      <c r="DD285" s="174"/>
      <c r="DE285" s="174"/>
      <c r="DF285" s="174"/>
      <c r="DG285" s="174"/>
      <c r="DH285" s="174"/>
      <c r="DI285" s="174"/>
      <c r="DJ285" s="174"/>
      <c r="DK285" s="174"/>
      <c r="DL285" s="174"/>
      <c r="DM285" s="174"/>
    </row>
    <row r="286" spans="2:117">
      <c r="B286" s="14"/>
      <c r="C286" s="109" t="s">
        <v>2114</v>
      </c>
      <c r="D286" s="109">
        <f t="shared" si="20"/>
        <v>41</v>
      </c>
      <c r="E286" s="109">
        <f t="shared" si="21"/>
        <v>41</v>
      </c>
      <c r="F286" s="109">
        <v>1</v>
      </c>
      <c r="G286" s="109"/>
      <c r="H286" s="110" t="s">
        <v>2117</v>
      </c>
      <c r="I286" s="109" t="s">
        <v>2130</v>
      </c>
      <c r="J286" s="111" t="s">
        <v>2116</v>
      </c>
      <c r="K286" s="112"/>
      <c r="L286" s="112"/>
      <c r="M286" s="109"/>
      <c r="N286" s="109"/>
      <c r="O286" s="25" t="s">
        <v>1719</v>
      </c>
      <c r="P286" s="8" t="s">
        <v>1540</v>
      </c>
      <c r="Q286" s="8"/>
      <c r="R286" s="383"/>
      <c r="S286" s="27"/>
      <c r="T286" s="209" t="s">
        <v>1468</v>
      </c>
      <c r="U286" s="331"/>
      <c r="V286" s="159"/>
      <c r="W286" s="159"/>
      <c r="X286" s="159"/>
      <c r="Y286" s="159"/>
      <c r="Z286" s="159"/>
      <c r="AA286" s="159"/>
      <c r="AB286" s="159"/>
      <c r="AC286" s="159"/>
      <c r="AD286" s="159"/>
      <c r="AE286" s="159"/>
      <c r="AF286" s="159"/>
      <c r="AG286" s="159"/>
      <c r="AH286" s="159"/>
      <c r="AI286" s="159"/>
      <c r="AJ286" s="159"/>
      <c r="AK286" s="159"/>
      <c r="AL286" s="159"/>
      <c r="AM286" s="159"/>
      <c r="AN286" s="159"/>
      <c r="AO286" s="159"/>
      <c r="AP286" s="159"/>
      <c r="AQ286" s="159"/>
      <c r="AR286" s="159"/>
      <c r="AS286" s="176"/>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59"/>
      <c r="BS286" s="159"/>
      <c r="BT286" s="159"/>
      <c r="BU286" s="159"/>
      <c r="BV286" s="159"/>
      <c r="BW286" s="159"/>
      <c r="BX286" s="159"/>
      <c r="BY286" s="159"/>
      <c r="BZ286" s="159"/>
      <c r="CA286" s="159"/>
      <c r="CB286" s="159"/>
      <c r="CC286" s="159"/>
      <c r="CD286" s="159"/>
      <c r="CE286" s="159"/>
      <c r="CF286" s="159"/>
      <c r="CG286" s="159"/>
      <c r="CH286" s="159"/>
      <c r="CI286" s="159"/>
      <c r="CJ286" s="159"/>
      <c r="CK286" s="159"/>
      <c r="CL286" s="159"/>
      <c r="CM286" s="159"/>
      <c r="CN286" s="159"/>
      <c r="CO286" s="159"/>
      <c r="CP286" s="174"/>
      <c r="CQ286" s="174"/>
      <c r="CR286" s="174"/>
      <c r="CS286" s="174"/>
      <c r="CT286" s="174"/>
      <c r="CU286" s="174"/>
      <c r="CV286" s="174"/>
      <c r="CW286" s="174"/>
      <c r="CX286" s="174"/>
      <c r="CY286" s="174"/>
      <c r="CZ286" s="174"/>
      <c r="DA286" s="174"/>
      <c r="DB286" s="174"/>
      <c r="DC286" s="174"/>
      <c r="DD286" s="174"/>
      <c r="DE286" s="174"/>
      <c r="DF286" s="174"/>
      <c r="DG286" s="174"/>
      <c r="DH286" s="174"/>
      <c r="DI286" s="174"/>
      <c r="DJ286" s="174"/>
      <c r="DK286" s="174"/>
      <c r="DL286" s="174"/>
      <c r="DM286" s="174"/>
    </row>
    <row r="287" spans="2:117">
      <c r="B287" s="14"/>
      <c r="C287" s="109" t="s">
        <v>2114</v>
      </c>
      <c r="D287" s="109">
        <f t="shared" si="20"/>
        <v>46</v>
      </c>
      <c r="E287" s="109">
        <f t="shared" si="21"/>
        <v>42</v>
      </c>
      <c r="F287" s="109">
        <v>5</v>
      </c>
      <c r="G287" s="109"/>
      <c r="H287" s="110" t="s">
        <v>1672</v>
      </c>
      <c r="I287" s="109" t="s">
        <v>2131</v>
      </c>
      <c r="J287" s="111" t="s">
        <v>2116</v>
      </c>
      <c r="K287" s="112"/>
      <c r="L287" s="112"/>
      <c r="M287" s="109"/>
      <c r="N287" s="109"/>
      <c r="O287" s="8"/>
      <c r="P287" s="8" t="s">
        <v>1540</v>
      </c>
      <c r="Q287" s="8"/>
      <c r="R287" s="383"/>
      <c r="S287" s="27"/>
      <c r="T287" s="209" t="s">
        <v>1468</v>
      </c>
      <c r="U287" s="331"/>
      <c r="V287" s="159"/>
      <c r="W287" s="159"/>
      <c r="X287" s="159"/>
      <c r="Y287" s="159"/>
      <c r="Z287" s="159"/>
      <c r="AA287" s="159"/>
      <c r="AB287" s="159"/>
      <c r="AC287" s="159"/>
      <c r="AD287" s="159"/>
      <c r="AE287" s="159"/>
      <c r="AF287" s="159"/>
      <c r="AG287" s="159"/>
      <c r="AH287" s="159"/>
      <c r="AI287" s="159"/>
      <c r="AJ287" s="159"/>
      <c r="AK287" s="159"/>
      <c r="AL287" s="159"/>
      <c r="AM287" s="159"/>
      <c r="AN287" s="159"/>
      <c r="AO287" s="159"/>
      <c r="AP287" s="159"/>
      <c r="AQ287" s="159"/>
      <c r="AR287" s="159"/>
      <c r="AS287" s="176"/>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59"/>
      <c r="BS287" s="159"/>
      <c r="BT287" s="159"/>
      <c r="BU287" s="159"/>
      <c r="BV287" s="159"/>
      <c r="BW287" s="159"/>
      <c r="BX287" s="159"/>
      <c r="BY287" s="159"/>
      <c r="BZ287" s="159"/>
      <c r="CA287" s="159"/>
      <c r="CB287" s="159"/>
      <c r="CC287" s="159"/>
      <c r="CD287" s="159"/>
      <c r="CE287" s="159"/>
      <c r="CF287" s="159"/>
      <c r="CG287" s="159"/>
      <c r="CH287" s="159"/>
      <c r="CI287" s="159"/>
      <c r="CJ287" s="159"/>
      <c r="CK287" s="159"/>
      <c r="CL287" s="159"/>
      <c r="CM287" s="159"/>
      <c r="CN287" s="159"/>
      <c r="CO287" s="159"/>
      <c r="CP287" s="174"/>
      <c r="CQ287" s="174"/>
      <c r="CR287" s="174"/>
      <c r="CS287" s="174"/>
      <c r="CT287" s="174"/>
      <c r="CU287" s="174"/>
      <c r="CV287" s="174"/>
      <c r="CW287" s="174"/>
      <c r="CX287" s="174"/>
      <c r="CY287" s="174"/>
      <c r="CZ287" s="174"/>
      <c r="DA287" s="174"/>
      <c r="DB287" s="174"/>
      <c r="DC287" s="174"/>
      <c r="DD287" s="174"/>
      <c r="DE287" s="174"/>
      <c r="DF287" s="174"/>
      <c r="DG287" s="174"/>
      <c r="DH287" s="174"/>
      <c r="DI287" s="174"/>
      <c r="DJ287" s="174"/>
      <c r="DK287" s="174"/>
      <c r="DL287" s="174"/>
      <c r="DM287" s="174"/>
    </row>
    <row r="288" spans="2:117">
      <c r="B288" s="14"/>
      <c r="C288" s="109" t="s">
        <v>2114</v>
      </c>
      <c r="D288" s="109">
        <f t="shared" si="20"/>
        <v>47</v>
      </c>
      <c r="E288" s="109">
        <f t="shared" si="21"/>
        <v>47</v>
      </c>
      <c r="F288" s="109">
        <v>1</v>
      </c>
      <c r="G288" s="109"/>
      <c r="H288" s="110" t="s">
        <v>2117</v>
      </c>
      <c r="I288" s="109" t="s">
        <v>2132</v>
      </c>
      <c r="J288" s="111" t="s">
        <v>2116</v>
      </c>
      <c r="K288" s="112"/>
      <c r="L288" s="112"/>
      <c r="M288" s="109"/>
      <c r="N288" s="109"/>
      <c r="O288" s="25" t="s">
        <v>1719</v>
      </c>
      <c r="P288" s="8" t="s">
        <v>1540</v>
      </c>
      <c r="Q288" s="8"/>
      <c r="R288" s="383"/>
      <c r="S288" s="27"/>
      <c r="T288" s="209" t="s">
        <v>1468</v>
      </c>
      <c r="U288" s="331"/>
      <c r="V288" s="159"/>
      <c r="W288" s="159"/>
      <c r="X288" s="159"/>
      <c r="Y288" s="159"/>
      <c r="Z288" s="159"/>
      <c r="AA288" s="159"/>
      <c r="AB288" s="159"/>
      <c r="AC288" s="159"/>
      <c r="AD288" s="159"/>
      <c r="AE288" s="159"/>
      <c r="AF288" s="159"/>
      <c r="AG288" s="159"/>
      <c r="AH288" s="159"/>
      <c r="AI288" s="159"/>
      <c r="AJ288" s="159"/>
      <c r="AK288" s="159"/>
      <c r="AL288" s="159"/>
      <c r="AM288" s="159"/>
      <c r="AN288" s="159"/>
      <c r="AO288" s="159"/>
      <c r="AP288" s="159"/>
      <c r="AQ288" s="159"/>
      <c r="AR288" s="159"/>
      <c r="AS288" s="176"/>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59"/>
      <c r="BS288" s="159"/>
      <c r="BT288" s="159"/>
      <c r="BU288" s="159"/>
      <c r="BV288" s="159"/>
      <c r="BW288" s="159"/>
      <c r="BX288" s="159"/>
      <c r="BY288" s="159"/>
      <c r="BZ288" s="159"/>
      <c r="CA288" s="159"/>
      <c r="CB288" s="159"/>
      <c r="CC288" s="159"/>
      <c r="CD288" s="159"/>
      <c r="CE288" s="159"/>
      <c r="CF288" s="159"/>
      <c r="CG288" s="159"/>
      <c r="CH288" s="159"/>
      <c r="CI288" s="159"/>
      <c r="CJ288" s="159"/>
      <c r="CK288" s="159"/>
      <c r="CL288" s="159"/>
      <c r="CM288" s="159"/>
      <c r="CN288" s="159"/>
      <c r="CO288" s="159"/>
      <c r="CP288" s="174"/>
      <c r="CQ288" s="174"/>
      <c r="CR288" s="174"/>
      <c r="CS288" s="174"/>
      <c r="CT288" s="174"/>
      <c r="CU288" s="174"/>
      <c r="CV288" s="174"/>
      <c r="CW288" s="174"/>
      <c r="CX288" s="174"/>
      <c r="CY288" s="174"/>
      <c r="CZ288" s="174"/>
      <c r="DA288" s="174"/>
      <c r="DB288" s="174"/>
      <c r="DC288" s="174"/>
      <c r="DD288" s="174"/>
      <c r="DE288" s="174"/>
      <c r="DF288" s="174"/>
      <c r="DG288" s="174"/>
      <c r="DH288" s="174"/>
      <c r="DI288" s="174"/>
      <c r="DJ288" s="174"/>
      <c r="DK288" s="174"/>
      <c r="DL288" s="174"/>
      <c r="DM288" s="174"/>
    </row>
    <row r="289" spans="2:117">
      <c r="B289" s="14"/>
      <c r="C289" s="109" t="s">
        <v>2114</v>
      </c>
      <c r="D289" s="109">
        <f t="shared" si="20"/>
        <v>52</v>
      </c>
      <c r="E289" s="109">
        <f t="shared" si="21"/>
        <v>48</v>
      </c>
      <c r="F289" s="109">
        <v>5</v>
      </c>
      <c r="G289" s="109"/>
      <c r="H289" s="110" t="s">
        <v>1672</v>
      </c>
      <c r="I289" s="109" t="s">
        <v>2133</v>
      </c>
      <c r="J289" s="111" t="s">
        <v>2116</v>
      </c>
      <c r="K289" s="112"/>
      <c r="L289" s="112"/>
      <c r="M289" s="109"/>
      <c r="N289" s="109"/>
      <c r="O289" s="8"/>
      <c r="P289" s="8" t="s">
        <v>1540</v>
      </c>
      <c r="Q289" s="8"/>
      <c r="R289" s="383"/>
      <c r="S289" s="27"/>
      <c r="T289" s="209" t="s">
        <v>1468</v>
      </c>
      <c r="U289" s="331"/>
      <c r="V289" s="159"/>
      <c r="W289" s="159"/>
      <c r="X289" s="159"/>
      <c r="Y289" s="159"/>
      <c r="Z289" s="159"/>
      <c r="AA289" s="159"/>
      <c r="AB289" s="159"/>
      <c r="AC289" s="159"/>
      <c r="AD289" s="159"/>
      <c r="AE289" s="159"/>
      <c r="AF289" s="159"/>
      <c r="AG289" s="159"/>
      <c r="AH289" s="159"/>
      <c r="AI289" s="159"/>
      <c r="AJ289" s="159"/>
      <c r="AK289" s="159"/>
      <c r="AL289" s="159"/>
      <c r="AM289" s="159"/>
      <c r="AN289" s="159"/>
      <c r="AO289" s="159"/>
      <c r="AP289" s="159"/>
      <c r="AQ289" s="159"/>
      <c r="AR289" s="159"/>
      <c r="AS289" s="176"/>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59"/>
      <c r="BS289" s="159"/>
      <c r="BT289" s="159"/>
      <c r="BU289" s="159"/>
      <c r="BV289" s="159"/>
      <c r="BW289" s="159"/>
      <c r="BX289" s="159"/>
      <c r="BY289" s="159"/>
      <c r="BZ289" s="159"/>
      <c r="CA289" s="159"/>
      <c r="CB289" s="159"/>
      <c r="CC289" s="159"/>
      <c r="CD289" s="159"/>
      <c r="CE289" s="159"/>
      <c r="CF289" s="159"/>
      <c r="CG289" s="159"/>
      <c r="CH289" s="159"/>
      <c r="CI289" s="159"/>
      <c r="CJ289" s="159"/>
      <c r="CK289" s="159"/>
      <c r="CL289" s="159"/>
      <c r="CM289" s="159"/>
      <c r="CN289" s="159"/>
      <c r="CO289" s="159"/>
      <c r="CP289" s="174"/>
      <c r="CQ289" s="174"/>
      <c r="CR289" s="174"/>
      <c r="CS289" s="174"/>
      <c r="CT289" s="174"/>
      <c r="CU289" s="174"/>
      <c r="CV289" s="174"/>
      <c r="CW289" s="174"/>
      <c r="CX289" s="174"/>
      <c r="CY289" s="174"/>
      <c r="CZ289" s="174"/>
      <c r="DA289" s="174"/>
      <c r="DB289" s="174"/>
      <c r="DC289" s="174"/>
      <c r="DD289" s="174"/>
      <c r="DE289" s="174"/>
      <c r="DF289" s="174"/>
      <c r="DG289" s="174"/>
      <c r="DH289" s="174"/>
      <c r="DI289" s="174"/>
      <c r="DJ289" s="174"/>
      <c r="DK289" s="174"/>
      <c r="DL289" s="174"/>
      <c r="DM289" s="174"/>
    </row>
    <row r="290" spans="2:117">
      <c r="B290" s="14"/>
      <c r="C290" s="109" t="s">
        <v>2114</v>
      </c>
      <c r="D290" s="109">
        <f t="shared" si="20"/>
        <v>53</v>
      </c>
      <c r="E290" s="109">
        <f t="shared" si="21"/>
        <v>53</v>
      </c>
      <c r="F290" s="109">
        <v>1</v>
      </c>
      <c r="G290" s="109"/>
      <c r="H290" s="110" t="s">
        <v>2117</v>
      </c>
      <c r="I290" s="109" t="s">
        <v>2134</v>
      </c>
      <c r="J290" s="111" t="s">
        <v>2116</v>
      </c>
      <c r="K290" s="112"/>
      <c r="L290" s="112"/>
      <c r="M290" s="109"/>
      <c r="N290" s="109"/>
      <c r="O290" s="25" t="s">
        <v>1719</v>
      </c>
      <c r="P290" s="8" t="s">
        <v>1540</v>
      </c>
      <c r="Q290" s="8"/>
      <c r="R290" s="383"/>
      <c r="S290" s="27"/>
      <c r="T290" s="209" t="s">
        <v>1468</v>
      </c>
      <c r="U290" s="331"/>
      <c r="V290" s="159"/>
      <c r="W290" s="159"/>
      <c r="X290" s="159"/>
      <c r="Y290" s="159"/>
      <c r="Z290" s="159"/>
      <c r="AA290" s="159"/>
      <c r="AB290" s="159"/>
      <c r="AC290" s="159"/>
      <c r="AD290" s="159"/>
      <c r="AE290" s="159"/>
      <c r="AF290" s="159"/>
      <c r="AG290" s="159"/>
      <c r="AH290" s="159"/>
      <c r="AI290" s="159"/>
      <c r="AJ290" s="159"/>
      <c r="AK290" s="159"/>
      <c r="AL290" s="159"/>
      <c r="AM290" s="159"/>
      <c r="AN290" s="159"/>
      <c r="AO290" s="159"/>
      <c r="AP290" s="159"/>
      <c r="AQ290" s="159"/>
      <c r="AR290" s="159"/>
      <c r="AS290" s="176"/>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59"/>
      <c r="BS290" s="159"/>
      <c r="BT290" s="159"/>
      <c r="BU290" s="159"/>
      <c r="BV290" s="159"/>
      <c r="BW290" s="159"/>
      <c r="BX290" s="159"/>
      <c r="BY290" s="159"/>
      <c r="BZ290" s="159"/>
      <c r="CA290" s="159"/>
      <c r="CB290" s="159"/>
      <c r="CC290" s="159"/>
      <c r="CD290" s="159"/>
      <c r="CE290" s="159"/>
      <c r="CF290" s="159"/>
      <c r="CG290" s="159"/>
      <c r="CH290" s="159"/>
      <c r="CI290" s="159"/>
      <c r="CJ290" s="159"/>
      <c r="CK290" s="159"/>
      <c r="CL290" s="159"/>
      <c r="CM290" s="159"/>
      <c r="CN290" s="159"/>
      <c r="CO290" s="159"/>
      <c r="CP290" s="174"/>
      <c r="CQ290" s="174"/>
      <c r="CR290" s="174"/>
      <c r="CS290" s="174"/>
      <c r="CT290" s="174"/>
      <c r="CU290" s="174"/>
      <c r="CV290" s="174"/>
      <c r="CW290" s="174"/>
      <c r="CX290" s="174"/>
      <c r="CY290" s="174"/>
      <c r="CZ290" s="174"/>
      <c r="DA290" s="174"/>
      <c r="DB290" s="174"/>
      <c r="DC290" s="174"/>
      <c r="DD290" s="174"/>
      <c r="DE290" s="174"/>
      <c r="DF290" s="174"/>
      <c r="DG290" s="174"/>
      <c r="DH290" s="174"/>
      <c r="DI290" s="174"/>
      <c r="DJ290" s="174"/>
      <c r="DK290" s="174"/>
      <c r="DL290" s="174"/>
      <c r="DM290" s="174"/>
    </row>
    <row r="291" spans="2:117">
      <c r="B291" s="14"/>
      <c r="C291" s="109" t="s">
        <v>2114</v>
      </c>
      <c r="D291" s="109">
        <f t="shared" si="20"/>
        <v>58</v>
      </c>
      <c r="E291" s="109">
        <f t="shared" si="21"/>
        <v>54</v>
      </c>
      <c r="F291" s="109">
        <v>5</v>
      </c>
      <c r="G291" s="109"/>
      <c r="H291" s="110" t="s">
        <v>1672</v>
      </c>
      <c r="I291" s="109" t="s">
        <v>2135</v>
      </c>
      <c r="J291" s="111" t="s">
        <v>2116</v>
      </c>
      <c r="K291" s="112"/>
      <c r="L291" s="112"/>
      <c r="M291" s="109"/>
      <c r="N291" s="109"/>
      <c r="O291" s="8"/>
      <c r="P291" s="8" t="s">
        <v>1540</v>
      </c>
      <c r="Q291" s="8"/>
      <c r="R291" s="383"/>
      <c r="S291" s="27"/>
      <c r="T291" s="209" t="s">
        <v>1468</v>
      </c>
      <c r="U291" s="331"/>
      <c r="V291" s="159"/>
      <c r="W291" s="159"/>
      <c r="X291" s="159"/>
      <c r="Y291" s="159"/>
      <c r="Z291" s="159"/>
      <c r="AA291" s="159"/>
      <c r="AB291" s="159"/>
      <c r="AC291" s="159"/>
      <c r="AD291" s="159"/>
      <c r="AE291" s="159"/>
      <c r="AF291" s="159"/>
      <c r="AG291" s="159"/>
      <c r="AH291" s="159"/>
      <c r="AI291" s="159"/>
      <c r="AJ291" s="159"/>
      <c r="AK291" s="159"/>
      <c r="AL291" s="159"/>
      <c r="AM291" s="159"/>
      <c r="AN291" s="159"/>
      <c r="AO291" s="159"/>
      <c r="AP291" s="159"/>
      <c r="AQ291" s="159"/>
      <c r="AR291" s="159"/>
      <c r="AS291" s="176"/>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59"/>
      <c r="BS291" s="159"/>
      <c r="BT291" s="159"/>
      <c r="BU291" s="159"/>
      <c r="BV291" s="159"/>
      <c r="BW291" s="159"/>
      <c r="BX291" s="159"/>
      <c r="BY291" s="159"/>
      <c r="BZ291" s="159"/>
      <c r="CA291" s="159"/>
      <c r="CB291" s="159"/>
      <c r="CC291" s="159"/>
      <c r="CD291" s="159"/>
      <c r="CE291" s="159"/>
      <c r="CF291" s="159"/>
      <c r="CG291" s="159"/>
      <c r="CH291" s="159"/>
      <c r="CI291" s="159"/>
      <c r="CJ291" s="159"/>
      <c r="CK291" s="159"/>
      <c r="CL291" s="159"/>
      <c r="CM291" s="159"/>
      <c r="CN291" s="159"/>
      <c r="CO291" s="159"/>
      <c r="CP291" s="174"/>
      <c r="CQ291" s="174"/>
      <c r="CR291" s="174"/>
      <c r="CS291" s="174"/>
      <c r="CT291" s="174"/>
      <c r="CU291" s="174"/>
      <c r="CV291" s="174"/>
      <c r="CW291" s="174"/>
      <c r="CX291" s="174"/>
      <c r="CY291" s="174"/>
      <c r="CZ291" s="174"/>
      <c r="DA291" s="174"/>
      <c r="DB291" s="174"/>
      <c r="DC291" s="174"/>
      <c r="DD291" s="174"/>
      <c r="DE291" s="174"/>
      <c r="DF291" s="174"/>
      <c r="DG291" s="174"/>
      <c r="DH291" s="174"/>
      <c r="DI291" s="174"/>
      <c r="DJ291" s="174"/>
      <c r="DK291" s="174"/>
      <c r="DL291" s="174"/>
      <c r="DM291" s="174"/>
    </row>
    <row r="292" spans="2:117">
      <c r="B292" s="14"/>
      <c r="C292" s="109" t="s">
        <v>2114</v>
      </c>
      <c r="D292" s="109">
        <f t="shared" si="20"/>
        <v>59</v>
      </c>
      <c r="E292" s="109">
        <f t="shared" si="21"/>
        <v>59</v>
      </c>
      <c r="F292" s="109">
        <v>1</v>
      </c>
      <c r="G292" s="109"/>
      <c r="H292" s="110" t="s">
        <v>2117</v>
      </c>
      <c r="I292" s="109" t="s">
        <v>2136</v>
      </c>
      <c r="J292" s="111" t="s">
        <v>2116</v>
      </c>
      <c r="K292" s="112"/>
      <c r="L292" s="112"/>
      <c r="M292" s="109"/>
      <c r="N292" s="109"/>
      <c r="O292" s="25" t="s">
        <v>1719</v>
      </c>
      <c r="P292" s="8" t="s">
        <v>1540</v>
      </c>
      <c r="Q292" s="8"/>
      <c r="R292" s="383"/>
      <c r="S292" s="27"/>
      <c r="T292" s="209" t="s">
        <v>1468</v>
      </c>
      <c r="U292" s="331"/>
      <c r="V292" s="159"/>
      <c r="W292" s="159"/>
      <c r="X292" s="159"/>
      <c r="Y292" s="159"/>
      <c r="Z292" s="159"/>
      <c r="AA292" s="159"/>
      <c r="AB292" s="159"/>
      <c r="AC292" s="159"/>
      <c r="AD292" s="159"/>
      <c r="AE292" s="159"/>
      <c r="AF292" s="159"/>
      <c r="AG292" s="159"/>
      <c r="AH292" s="159"/>
      <c r="AI292" s="159"/>
      <c r="AJ292" s="159"/>
      <c r="AK292" s="159"/>
      <c r="AL292" s="159"/>
      <c r="AM292" s="159"/>
      <c r="AN292" s="159"/>
      <c r="AO292" s="159"/>
      <c r="AP292" s="159"/>
      <c r="AQ292" s="159"/>
      <c r="AR292" s="159"/>
      <c r="AS292" s="176"/>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59"/>
      <c r="BS292" s="159"/>
      <c r="BT292" s="159"/>
      <c r="BU292" s="159"/>
      <c r="BV292" s="159"/>
      <c r="BW292" s="159"/>
      <c r="BX292" s="159"/>
      <c r="BY292" s="159"/>
      <c r="BZ292" s="159"/>
      <c r="CA292" s="159"/>
      <c r="CB292" s="159"/>
      <c r="CC292" s="159"/>
      <c r="CD292" s="159"/>
      <c r="CE292" s="159"/>
      <c r="CF292" s="159"/>
      <c r="CG292" s="159"/>
      <c r="CH292" s="159"/>
      <c r="CI292" s="159"/>
      <c r="CJ292" s="159"/>
      <c r="CK292" s="159"/>
      <c r="CL292" s="159"/>
      <c r="CM292" s="159"/>
      <c r="CN292" s="159"/>
      <c r="CO292" s="159"/>
      <c r="CP292" s="174"/>
      <c r="CQ292" s="174"/>
      <c r="CR292" s="174"/>
      <c r="CS292" s="174"/>
      <c r="CT292" s="174"/>
      <c r="CU292" s="174"/>
      <c r="CV292" s="174"/>
      <c r="CW292" s="174"/>
      <c r="CX292" s="174"/>
      <c r="CY292" s="174"/>
      <c r="CZ292" s="174"/>
      <c r="DA292" s="174"/>
      <c r="DB292" s="174"/>
      <c r="DC292" s="174"/>
      <c r="DD292" s="174"/>
      <c r="DE292" s="174"/>
      <c r="DF292" s="174"/>
      <c r="DG292" s="174"/>
      <c r="DH292" s="174"/>
      <c r="DI292" s="174"/>
      <c r="DJ292" s="174"/>
      <c r="DK292" s="174"/>
      <c r="DL292" s="174"/>
      <c r="DM292" s="174"/>
    </row>
    <row r="293" spans="2:117">
      <c r="B293" s="14"/>
      <c r="C293" s="109" t="s">
        <v>2114</v>
      </c>
      <c r="D293" s="109">
        <f t="shared" si="20"/>
        <v>64</v>
      </c>
      <c r="E293" s="109">
        <f t="shared" si="21"/>
        <v>60</v>
      </c>
      <c r="F293" s="109">
        <v>5</v>
      </c>
      <c r="G293" s="109"/>
      <c r="H293" s="110" t="s">
        <v>1672</v>
      </c>
      <c r="I293" s="109" t="s">
        <v>2137</v>
      </c>
      <c r="J293" s="111" t="s">
        <v>2116</v>
      </c>
      <c r="K293" s="112"/>
      <c r="L293" s="112"/>
      <c r="M293" s="109"/>
      <c r="N293" s="109"/>
      <c r="O293" s="8"/>
      <c r="P293" s="8" t="s">
        <v>1540</v>
      </c>
      <c r="Q293" s="8"/>
      <c r="R293" s="383"/>
      <c r="S293" s="27"/>
      <c r="T293" s="209" t="s">
        <v>1468</v>
      </c>
      <c r="U293" s="331"/>
      <c r="V293" s="159"/>
      <c r="W293" s="159"/>
      <c r="X293" s="159"/>
      <c r="Y293" s="159"/>
      <c r="Z293" s="159"/>
      <c r="AA293" s="159"/>
      <c r="AB293" s="159"/>
      <c r="AC293" s="159"/>
      <c r="AD293" s="159"/>
      <c r="AE293" s="159"/>
      <c r="AF293" s="159"/>
      <c r="AG293" s="159"/>
      <c r="AH293" s="159"/>
      <c r="AI293" s="159"/>
      <c r="AJ293" s="159"/>
      <c r="AK293" s="159"/>
      <c r="AL293" s="159"/>
      <c r="AM293" s="159"/>
      <c r="AN293" s="159"/>
      <c r="AO293" s="159"/>
      <c r="AP293" s="159"/>
      <c r="AQ293" s="159"/>
      <c r="AR293" s="159"/>
      <c r="AS293" s="176"/>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59"/>
      <c r="BS293" s="159"/>
      <c r="BT293" s="159"/>
      <c r="BU293" s="159"/>
      <c r="BV293" s="159"/>
      <c r="BW293" s="159"/>
      <c r="BX293" s="159"/>
      <c r="BY293" s="159"/>
      <c r="BZ293" s="159"/>
      <c r="CA293" s="159"/>
      <c r="CB293" s="159"/>
      <c r="CC293" s="159"/>
      <c r="CD293" s="159"/>
      <c r="CE293" s="159"/>
      <c r="CF293" s="159"/>
      <c r="CG293" s="159"/>
      <c r="CH293" s="159"/>
      <c r="CI293" s="159"/>
      <c r="CJ293" s="159"/>
      <c r="CK293" s="159"/>
      <c r="CL293" s="159"/>
      <c r="CM293" s="159"/>
      <c r="CN293" s="159"/>
      <c r="CO293" s="159"/>
      <c r="CP293" s="174"/>
      <c r="CQ293" s="174"/>
      <c r="CR293" s="174"/>
      <c r="CS293" s="174"/>
      <c r="CT293" s="174"/>
      <c r="CU293" s="174"/>
      <c r="CV293" s="174"/>
      <c r="CW293" s="174"/>
      <c r="CX293" s="174"/>
      <c r="CY293" s="174"/>
      <c r="CZ293" s="174"/>
      <c r="DA293" s="174"/>
      <c r="DB293" s="174"/>
      <c r="DC293" s="174"/>
      <c r="DD293" s="174"/>
      <c r="DE293" s="174"/>
      <c r="DF293" s="174"/>
      <c r="DG293" s="174"/>
      <c r="DH293" s="174"/>
      <c r="DI293" s="174"/>
      <c r="DJ293" s="174"/>
      <c r="DK293" s="174"/>
      <c r="DL293" s="174"/>
      <c r="DM293" s="174"/>
    </row>
    <row r="294" spans="2:117">
      <c r="B294" s="14"/>
      <c r="C294" s="109" t="s">
        <v>2114</v>
      </c>
      <c r="D294" s="109">
        <f t="shared" si="20"/>
        <v>65</v>
      </c>
      <c r="E294" s="109">
        <f t="shared" si="21"/>
        <v>65</v>
      </c>
      <c r="F294" s="109">
        <v>1</v>
      </c>
      <c r="G294" s="109"/>
      <c r="H294" s="110" t="s">
        <v>2117</v>
      </c>
      <c r="I294" s="109" t="s">
        <v>2138</v>
      </c>
      <c r="J294" s="111" t="s">
        <v>2116</v>
      </c>
      <c r="K294" s="112"/>
      <c r="L294" s="112"/>
      <c r="M294" s="109"/>
      <c r="N294" s="109"/>
      <c r="O294" s="25" t="s">
        <v>1719</v>
      </c>
      <c r="P294" s="8" t="s">
        <v>1540</v>
      </c>
      <c r="Q294" s="8"/>
      <c r="R294" s="383"/>
      <c r="S294" s="27"/>
      <c r="T294" s="209" t="s">
        <v>1468</v>
      </c>
      <c r="U294" s="331"/>
      <c r="V294" s="159"/>
      <c r="W294" s="159"/>
      <c r="X294" s="159"/>
      <c r="Y294" s="159"/>
      <c r="Z294" s="159"/>
      <c r="AA294" s="159"/>
      <c r="AB294" s="159"/>
      <c r="AC294" s="159"/>
      <c r="AD294" s="159"/>
      <c r="AE294" s="159"/>
      <c r="AF294" s="159"/>
      <c r="AG294" s="159"/>
      <c r="AH294" s="159"/>
      <c r="AI294" s="159"/>
      <c r="AJ294" s="159"/>
      <c r="AK294" s="159"/>
      <c r="AL294" s="159"/>
      <c r="AM294" s="159"/>
      <c r="AN294" s="159"/>
      <c r="AO294" s="159"/>
      <c r="AP294" s="159"/>
      <c r="AQ294" s="159"/>
      <c r="AR294" s="159"/>
      <c r="AS294" s="176"/>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59"/>
      <c r="BS294" s="159"/>
      <c r="BT294" s="159"/>
      <c r="BU294" s="159"/>
      <c r="BV294" s="159"/>
      <c r="BW294" s="159"/>
      <c r="BX294" s="159"/>
      <c r="BY294" s="159"/>
      <c r="BZ294" s="159"/>
      <c r="CA294" s="159"/>
      <c r="CB294" s="159"/>
      <c r="CC294" s="159"/>
      <c r="CD294" s="159"/>
      <c r="CE294" s="159"/>
      <c r="CF294" s="159"/>
      <c r="CG294" s="159"/>
      <c r="CH294" s="159"/>
      <c r="CI294" s="159"/>
      <c r="CJ294" s="159"/>
      <c r="CK294" s="159"/>
      <c r="CL294" s="159"/>
      <c r="CM294" s="159"/>
      <c r="CN294" s="159"/>
      <c r="CO294" s="159"/>
      <c r="CP294" s="174"/>
      <c r="CQ294" s="174"/>
      <c r="CR294" s="174"/>
      <c r="CS294" s="174"/>
      <c r="CT294" s="174"/>
      <c r="CU294" s="174"/>
      <c r="CV294" s="174"/>
      <c r="CW294" s="174"/>
      <c r="CX294" s="174"/>
      <c r="CY294" s="174"/>
      <c r="CZ294" s="174"/>
      <c r="DA294" s="174"/>
      <c r="DB294" s="174"/>
      <c r="DC294" s="174"/>
      <c r="DD294" s="174"/>
      <c r="DE294" s="174"/>
      <c r="DF294" s="174"/>
      <c r="DG294" s="174"/>
      <c r="DH294" s="174"/>
      <c r="DI294" s="174"/>
      <c r="DJ294" s="174"/>
      <c r="DK294" s="174"/>
      <c r="DL294" s="174"/>
      <c r="DM294" s="174"/>
    </row>
    <row r="295" spans="2:117">
      <c r="B295" s="14"/>
      <c r="C295" s="109" t="s">
        <v>2114</v>
      </c>
      <c r="D295" s="109">
        <f t="shared" si="20"/>
        <v>70</v>
      </c>
      <c r="E295" s="109">
        <f t="shared" si="21"/>
        <v>66</v>
      </c>
      <c r="F295" s="109">
        <v>5</v>
      </c>
      <c r="G295" s="109"/>
      <c r="H295" s="110" t="s">
        <v>1672</v>
      </c>
      <c r="I295" s="109" t="s">
        <v>2139</v>
      </c>
      <c r="J295" s="111" t="s">
        <v>2116</v>
      </c>
      <c r="K295" s="112"/>
      <c r="L295" s="112"/>
      <c r="M295" s="109"/>
      <c r="N295" s="109"/>
      <c r="O295" s="8"/>
      <c r="P295" s="8" t="s">
        <v>1540</v>
      </c>
      <c r="Q295" s="8"/>
      <c r="R295" s="383"/>
      <c r="S295" s="27"/>
      <c r="T295" s="209" t="s">
        <v>1468</v>
      </c>
      <c r="U295" s="331"/>
      <c r="V295" s="159"/>
      <c r="W295" s="159"/>
      <c r="X295" s="159"/>
      <c r="Y295" s="159"/>
      <c r="Z295" s="159"/>
      <c r="AA295" s="159"/>
      <c r="AB295" s="159"/>
      <c r="AC295" s="159"/>
      <c r="AD295" s="159"/>
      <c r="AE295" s="159"/>
      <c r="AF295" s="159"/>
      <c r="AG295" s="159"/>
      <c r="AH295" s="159"/>
      <c r="AI295" s="159"/>
      <c r="AJ295" s="159"/>
      <c r="AK295" s="159"/>
      <c r="AL295" s="159"/>
      <c r="AM295" s="159"/>
      <c r="AN295" s="159"/>
      <c r="AO295" s="159"/>
      <c r="AP295" s="159"/>
      <c r="AQ295" s="159"/>
      <c r="AR295" s="159"/>
      <c r="AS295" s="176"/>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59"/>
      <c r="BS295" s="159"/>
      <c r="BT295" s="159"/>
      <c r="BU295" s="159"/>
      <c r="BV295" s="159"/>
      <c r="BW295" s="159"/>
      <c r="BX295" s="159"/>
      <c r="BY295" s="159"/>
      <c r="BZ295" s="159"/>
      <c r="CA295" s="159"/>
      <c r="CB295" s="159"/>
      <c r="CC295" s="159"/>
      <c r="CD295" s="159"/>
      <c r="CE295" s="159"/>
      <c r="CF295" s="159"/>
      <c r="CG295" s="159"/>
      <c r="CH295" s="159"/>
      <c r="CI295" s="159"/>
      <c r="CJ295" s="159"/>
      <c r="CK295" s="159"/>
      <c r="CL295" s="159"/>
      <c r="CM295" s="159"/>
      <c r="CN295" s="159"/>
      <c r="CO295" s="159"/>
      <c r="CP295" s="174"/>
      <c r="CQ295" s="174"/>
      <c r="CR295" s="174"/>
      <c r="CS295" s="174"/>
      <c r="CT295" s="174"/>
      <c r="CU295" s="174"/>
      <c r="CV295" s="174"/>
      <c r="CW295" s="174"/>
      <c r="CX295" s="174"/>
      <c r="CY295" s="174"/>
      <c r="CZ295" s="174"/>
      <c r="DA295" s="174"/>
      <c r="DB295" s="174"/>
      <c r="DC295" s="174"/>
      <c r="DD295" s="174"/>
      <c r="DE295" s="174"/>
      <c r="DF295" s="174"/>
      <c r="DG295" s="174"/>
      <c r="DH295" s="174"/>
      <c r="DI295" s="174"/>
      <c r="DJ295" s="174"/>
      <c r="DK295" s="174"/>
      <c r="DL295" s="174"/>
      <c r="DM295" s="174"/>
    </row>
    <row r="296" spans="2:117">
      <c r="B296" s="14"/>
      <c r="C296" s="109" t="s">
        <v>2114</v>
      </c>
      <c r="D296" s="109">
        <f t="shared" si="20"/>
        <v>71</v>
      </c>
      <c r="E296" s="109">
        <f t="shared" si="21"/>
        <v>71</v>
      </c>
      <c r="F296" s="109">
        <v>1</v>
      </c>
      <c r="G296" s="109"/>
      <c r="H296" s="110" t="s">
        <v>2117</v>
      </c>
      <c r="I296" s="109" t="s">
        <v>2140</v>
      </c>
      <c r="J296" s="111" t="s">
        <v>2116</v>
      </c>
      <c r="K296" s="112"/>
      <c r="L296" s="112"/>
      <c r="M296" s="109"/>
      <c r="N296" s="109"/>
      <c r="O296" s="25" t="s">
        <v>1719</v>
      </c>
      <c r="P296" s="8" t="s">
        <v>1540</v>
      </c>
      <c r="Q296" s="8"/>
      <c r="R296" s="383"/>
      <c r="S296" s="27"/>
      <c r="T296" s="209" t="s">
        <v>1468</v>
      </c>
      <c r="U296" s="331"/>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59"/>
      <c r="AR296" s="159"/>
      <c r="AS296" s="176"/>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59"/>
      <c r="BS296" s="159"/>
      <c r="BT296" s="159"/>
      <c r="BU296" s="159"/>
      <c r="BV296" s="159"/>
      <c r="BW296" s="159"/>
      <c r="BX296" s="159"/>
      <c r="BY296" s="159"/>
      <c r="BZ296" s="159"/>
      <c r="CA296" s="159"/>
      <c r="CB296" s="159"/>
      <c r="CC296" s="159"/>
      <c r="CD296" s="159"/>
      <c r="CE296" s="159"/>
      <c r="CF296" s="159"/>
      <c r="CG296" s="159"/>
      <c r="CH296" s="159"/>
      <c r="CI296" s="159"/>
      <c r="CJ296" s="159"/>
      <c r="CK296" s="159"/>
      <c r="CL296" s="159"/>
      <c r="CM296" s="159"/>
      <c r="CN296" s="159"/>
      <c r="CO296" s="159"/>
      <c r="CP296" s="174"/>
      <c r="CQ296" s="174"/>
      <c r="CR296" s="174"/>
      <c r="CS296" s="174"/>
      <c r="CT296" s="174"/>
      <c r="CU296" s="174"/>
      <c r="CV296" s="174"/>
      <c r="CW296" s="174"/>
      <c r="CX296" s="174"/>
      <c r="CY296" s="174"/>
      <c r="CZ296" s="174"/>
      <c r="DA296" s="174"/>
      <c r="DB296" s="174"/>
      <c r="DC296" s="174"/>
      <c r="DD296" s="174"/>
      <c r="DE296" s="174"/>
      <c r="DF296" s="174"/>
      <c r="DG296" s="174"/>
      <c r="DH296" s="174"/>
      <c r="DI296" s="174"/>
      <c r="DJ296" s="174"/>
      <c r="DK296" s="174"/>
      <c r="DL296" s="174"/>
      <c r="DM296" s="174"/>
    </row>
    <row r="297" spans="2:117">
      <c r="B297" s="14"/>
      <c r="C297" s="109" t="s">
        <v>2114</v>
      </c>
      <c r="D297" s="109">
        <f t="shared" si="20"/>
        <v>75</v>
      </c>
      <c r="E297" s="109">
        <f t="shared" si="21"/>
        <v>72</v>
      </c>
      <c r="F297" s="109">
        <v>4</v>
      </c>
      <c r="G297" s="109"/>
      <c r="H297" s="110" t="s">
        <v>1672</v>
      </c>
      <c r="I297" s="109" t="s">
        <v>2141</v>
      </c>
      <c r="J297" s="111" t="s">
        <v>2116</v>
      </c>
      <c r="K297" s="112"/>
      <c r="L297" s="112"/>
      <c r="M297" s="109"/>
      <c r="N297" s="109"/>
      <c r="O297" s="8"/>
      <c r="P297" s="8" t="s">
        <v>1540</v>
      </c>
      <c r="Q297" s="8"/>
      <c r="R297" s="383"/>
      <c r="S297" s="27"/>
      <c r="T297" s="209" t="s">
        <v>1468</v>
      </c>
      <c r="U297" s="331"/>
      <c r="V297" s="159"/>
      <c r="W297" s="159"/>
      <c r="X297" s="159"/>
      <c r="Y297" s="159"/>
      <c r="Z297" s="159"/>
      <c r="AA297" s="159"/>
      <c r="AB297" s="159"/>
      <c r="AC297" s="159"/>
      <c r="AD297" s="159"/>
      <c r="AE297" s="159"/>
      <c r="AF297" s="159"/>
      <c r="AG297" s="159"/>
      <c r="AH297" s="159"/>
      <c r="AI297" s="159"/>
      <c r="AJ297" s="159"/>
      <c r="AK297" s="159"/>
      <c r="AL297" s="159"/>
      <c r="AM297" s="159"/>
      <c r="AN297" s="159"/>
      <c r="AO297" s="159"/>
      <c r="AP297" s="159"/>
      <c r="AQ297" s="159"/>
      <c r="AR297" s="159"/>
      <c r="AS297" s="176"/>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59"/>
      <c r="BS297" s="159"/>
      <c r="BT297" s="159"/>
      <c r="BU297" s="159"/>
      <c r="BV297" s="159"/>
      <c r="BW297" s="159"/>
      <c r="BX297" s="159"/>
      <c r="BY297" s="159"/>
      <c r="BZ297" s="159"/>
      <c r="CA297" s="159"/>
      <c r="CB297" s="159"/>
      <c r="CC297" s="159"/>
      <c r="CD297" s="159"/>
      <c r="CE297" s="159"/>
      <c r="CF297" s="159"/>
      <c r="CG297" s="159"/>
      <c r="CH297" s="159"/>
      <c r="CI297" s="159"/>
      <c r="CJ297" s="159"/>
      <c r="CK297" s="159"/>
      <c r="CL297" s="159"/>
      <c r="CM297" s="159"/>
      <c r="CN297" s="159"/>
      <c r="CO297" s="159"/>
      <c r="CP297" s="174"/>
      <c r="CQ297" s="174"/>
      <c r="CR297" s="174"/>
      <c r="CS297" s="174"/>
      <c r="CT297" s="174"/>
      <c r="CU297" s="174"/>
      <c r="CV297" s="174"/>
      <c r="CW297" s="174"/>
      <c r="CX297" s="174"/>
      <c r="CY297" s="174"/>
      <c r="CZ297" s="174"/>
      <c r="DA297" s="174"/>
      <c r="DB297" s="174"/>
      <c r="DC297" s="174"/>
      <c r="DD297" s="174"/>
      <c r="DE297" s="174"/>
      <c r="DF297" s="174"/>
      <c r="DG297" s="174"/>
      <c r="DH297" s="174"/>
      <c r="DI297" s="174"/>
      <c r="DJ297" s="174"/>
      <c r="DK297" s="174"/>
      <c r="DL297" s="174"/>
      <c r="DM297" s="174"/>
    </row>
    <row r="298" spans="2:117">
      <c r="B298" s="14"/>
      <c r="C298" s="109" t="s">
        <v>2114</v>
      </c>
      <c r="D298" s="109">
        <f t="shared" si="20"/>
        <v>76</v>
      </c>
      <c r="E298" s="109">
        <f t="shared" si="21"/>
        <v>76</v>
      </c>
      <c r="F298" s="109">
        <v>1</v>
      </c>
      <c r="G298" s="109"/>
      <c r="H298" s="110" t="s">
        <v>2117</v>
      </c>
      <c r="I298" s="109" t="s">
        <v>2142</v>
      </c>
      <c r="J298" s="111" t="s">
        <v>2116</v>
      </c>
      <c r="K298" s="112"/>
      <c r="L298" s="112"/>
      <c r="M298" s="109"/>
      <c r="N298" s="109"/>
      <c r="O298" s="25" t="s">
        <v>1719</v>
      </c>
      <c r="P298" s="8" t="s">
        <v>1540</v>
      </c>
      <c r="Q298" s="8"/>
      <c r="R298" s="383"/>
      <c r="S298" s="27"/>
      <c r="T298" s="209" t="s">
        <v>1468</v>
      </c>
      <c r="U298" s="331"/>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76"/>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59"/>
      <c r="BS298" s="159"/>
      <c r="BT298" s="159"/>
      <c r="BU298" s="159"/>
      <c r="BV298" s="159"/>
      <c r="BW298" s="159"/>
      <c r="BX298" s="159"/>
      <c r="BY298" s="159"/>
      <c r="BZ298" s="159"/>
      <c r="CA298" s="159"/>
      <c r="CB298" s="159"/>
      <c r="CC298" s="159"/>
      <c r="CD298" s="159"/>
      <c r="CE298" s="159"/>
      <c r="CF298" s="159"/>
      <c r="CG298" s="159"/>
      <c r="CH298" s="159"/>
      <c r="CI298" s="159"/>
      <c r="CJ298" s="159"/>
      <c r="CK298" s="159"/>
      <c r="CL298" s="159"/>
      <c r="CM298" s="159"/>
      <c r="CN298" s="159"/>
      <c r="CO298" s="159"/>
      <c r="CP298" s="174"/>
      <c r="CQ298" s="174"/>
      <c r="CR298" s="174"/>
      <c r="CS298" s="174"/>
      <c r="CT298" s="174"/>
      <c r="CU298" s="174"/>
      <c r="CV298" s="174"/>
      <c r="CW298" s="174"/>
      <c r="CX298" s="174"/>
      <c r="CY298" s="174"/>
      <c r="CZ298" s="174"/>
      <c r="DA298" s="174"/>
      <c r="DB298" s="174"/>
      <c r="DC298" s="174"/>
      <c r="DD298" s="174"/>
      <c r="DE298" s="174"/>
      <c r="DF298" s="174"/>
      <c r="DG298" s="174"/>
      <c r="DH298" s="174"/>
      <c r="DI298" s="174"/>
      <c r="DJ298" s="174"/>
      <c r="DK298" s="174"/>
      <c r="DL298" s="174"/>
      <c r="DM298" s="174"/>
    </row>
    <row r="299" spans="2:117">
      <c r="B299" s="14"/>
      <c r="C299" s="109" t="s">
        <v>2114</v>
      </c>
      <c r="D299" s="109">
        <f t="shared" si="20"/>
        <v>80</v>
      </c>
      <c r="E299" s="109">
        <f t="shared" si="21"/>
        <v>77</v>
      </c>
      <c r="F299" s="109">
        <v>4</v>
      </c>
      <c r="G299" s="109"/>
      <c r="H299" s="110" t="s">
        <v>1672</v>
      </c>
      <c r="I299" s="109" t="s">
        <v>2143</v>
      </c>
      <c r="J299" s="111" t="s">
        <v>2116</v>
      </c>
      <c r="K299" s="112"/>
      <c r="L299" s="112"/>
      <c r="M299" s="109"/>
      <c r="N299" s="109"/>
      <c r="O299" s="8"/>
      <c r="P299" s="8" t="s">
        <v>1540</v>
      </c>
      <c r="Q299" s="8"/>
      <c r="R299" s="383"/>
      <c r="S299" s="27"/>
      <c r="T299" s="209" t="s">
        <v>1468</v>
      </c>
      <c r="U299" s="331"/>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76"/>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59"/>
      <c r="BS299" s="159"/>
      <c r="BT299" s="159"/>
      <c r="BU299" s="159"/>
      <c r="BV299" s="159"/>
      <c r="BW299" s="159"/>
      <c r="BX299" s="159"/>
      <c r="BY299" s="159"/>
      <c r="BZ299" s="159"/>
      <c r="CA299" s="159"/>
      <c r="CB299" s="159"/>
      <c r="CC299" s="159"/>
      <c r="CD299" s="159"/>
      <c r="CE299" s="159"/>
      <c r="CF299" s="159"/>
      <c r="CG299" s="159"/>
      <c r="CH299" s="159"/>
      <c r="CI299" s="159"/>
      <c r="CJ299" s="159"/>
      <c r="CK299" s="159"/>
      <c r="CL299" s="159"/>
      <c r="CM299" s="159"/>
      <c r="CN299" s="159"/>
      <c r="CO299" s="159"/>
      <c r="CP299" s="174"/>
      <c r="CQ299" s="174"/>
      <c r="CR299" s="174"/>
      <c r="CS299" s="174"/>
      <c r="CT299" s="174"/>
      <c r="CU299" s="174"/>
      <c r="CV299" s="174"/>
      <c r="CW299" s="174"/>
      <c r="CX299" s="174"/>
      <c r="CY299" s="174"/>
      <c r="CZ299" s="174"/>
      <c r="DA299" s="174"/>
      <c r="DB299" s="174"/>
      <c r="DC299" s="174"/>
      <c r="DD299" s="174"/>
      <c r="DE299" s="174"/>
      <c r="DF299" s="174"/>
      <c r="DG299" s="174"/>
      <c r="DH299" s="174"/>
      <c r="DI299" s="174"/>
      <c r="DJ299" s="174"/>
      <c r="DK299" s="174"/>
      <c r="DL299" s="174"/>
      <c r="DM299" s="174"/>
    </row>
    <row r="300" spans="2:117">
      <c r="B300" s="14"/>
      <c r="C300" s="109" t="s">
        <v>2114</v>
      </c>
      <c r="D300" s="109">
        <f t="shared" si="20"/>
        <v>81</v>
      </c>
      <c r="E300" s="109">
        <f t="shared" si="21"/>
        <v>81</v>
      </c>
      <c r="F300" s="109">
        <v>1</v>
      </c>
      <c r="G300" s="109"/>
      <c r="H300" s="110" t="s">
        <v>2117</v>
      </c>
      <c r="I300" s="109" t="s">
        <v>2144</v>
      </c>
      <c r="J300" s="111" t="s">
        <v>2116</v>
      </c>
      <c r="K300" s="112"/>
      <c r="L300" s="112"/>
      <c r="M300" s="109"/>
      <c r="N300" s="109"/>
      <c r="O300" s="25" t="s">
        <v>1719</v>
      </c>
      <c r="P300" s="8" t="s">
        <v>1540</v>
      </c>
      <c r="Q300" s="8"/>
      <c r="R300" s="383"/>
      <c r="S300" s="27"/>
      <c r="T300" s="209" t="s">
        <v>1468</v>
      </c>
      <c r="U300" s="331"/>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76"/>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59"/>
      <c r="BS300" s="159"/>
      <c r="BT300" s="159"/>
      <c r="BU300" s="159"/>
      <c r="BV300" s="159"/>
      <c r="BW300" s="159"/>
      <c r="BX300" s="159"/>
      <c r="BY300" s="159"/>
      <c r="BZ300" s="159"/>
      <c r="CA300" s="159"/>
      <c r="CB300" s="159"/>
      <c r="CC300" s="159"/>
      <c r="CD300" s="159"/>
      <c r="CE300" s="159"/>
      <c r="CF300" s="159"/>
      <c r="CG300" s="159"/>
      <c r="CH300" s="159"/>
      <c r="CI300" s="159"/>
      <c r="CJ300" s="159"/>
      <c r="CK300" s="159"/>
      <c r="CL300" s="159"/>
      <c r="CM300" s="159"/>
      <c r="CN300" s="159"/>
      <c r="CO300" s="159"/>
      <c r="CP300" s="174"/>
      <c r="CQ300" s="174"/>
      <c r="CR300" s="174"/>
      <c r="CS300" s="174"/>
      <c r="CT300" s="174"/>
      <c r="CU300" s="174"/>
      <c r="CV300" s="174"/>
      <c r="CW300" s="174"/>
      <c r="CX300" s="174"/>
      <c r="CY300" s="174"/>
      <c r="CZ300" s="174"/>
      <c r="DA300" s="174"/>
      <c r="DB300" s="174"/>
      <c r="DC300" s="174"/>
      <c r="DD300" s="174"/>
      <c r="DE300" s="174"/>
      <c r="DF300" s="174"/>
      <c r="DG300" s="174"/>
      <c r="DH300" s="174"/>
      <c r="DI300" s="174"/>
      <c r="DJ300" s="174"/>
      <c r="DK300" s="174"/>
      <c r="DL300" s="174"/>
      <c r="DM300" s="174"/>
    </row>
    <row r="301" spans="2:117">
      <c r="B301" s="14"/>
      <c r="C301" s="109" t="s">
        <v>2114</v>
      </c>
      <c r="D301" s="109">
        <f t="shared" si="20"/>
        <v>85</v>
      </c>
      <c r="E301" s="109">
        <f t="shared" si="21"/>
        <v>82</v>
      </c>
      <c r="F301" s="109">
        <v>4</v>
      </c>
      <c r="G301" s="109"/>
      <c r="H301" s="110" t="s">
        <v>1672</v>
      </c>
      <c r="I301" s="109" t="s">
        <v>2145</v>
      </c>
      <c r="J301" s="111" t="s">
        <v>2116</v>
      </c>
      <c r="K301" s="112"/>
      <c r="L301" s="112"/>
      <c r="M301" s="109"/>
      <c r="N301" s="109"/>
      <c r="O301" s="8"/>
      <c r="P301" s="8" t="s">
        <v>1540</v>
      </c>
      <c r="Q301" s="8"/>
      <c r="R301" s="383"/>
      <c r="S301" s="27"/>
      <c r="T301" s="209" t="s">
        <v>1468</v>
      </c>
      <c r="U301" s="331"/>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76"/>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59"/>
      <c r="BS301" s="159"/>
      <c r="BT301" s="159"/>
      <c r="BU301" s="159"/>
      <c r="BV301" s="159"/>
      <c r="BW301" s="159"/>
      <c r="BX301" s="159"/>
      <c r="BY301" s="159"/>
      <c r="BZ301" s="159"/>
      <c r="CA301" s="159"/>
      <c r="CB301" s="159"/>
      <c r="CC301" s="159"/>
      <c r="CD301" s="159"/>
      <c r="CE301" s="159"/>
      <c r="CF301" s="159"/>
      <c r="CG301" s="159"/>
      <c r="CH301" s="159"/>
      <c r="CI301" s="159"/>
      <c r="CJ301" s="159"/>
      <c r="CK301" s="159"/>
      <c r="CL301" s="159"/>
      <c r="CM301" s="159"/>
      <c r="CN301" s="159"/>
      <c r="CO301" s="159"/>
      <c r="CP301" s="174"/>
      <c r="CQ301" s="174"/>
      <c r="CR301" s="174"/>
      <c r="CS301" s="174"/>
      <c r="CT301" s="174"/>
      <c r="CU301" s="174"/>
      <c r="CV301" s="174"/>
      <c r="CW301" s="174"/>
      <c r="CX301" s="174"/>
      <c r="CY301" s="174"/>
      <c r="CZ301" s="174"/>
      <c r="DA301" s="174"/>
      <c r="DB301" s="174"/>
      <c r="DC301" s="174"/>
      <c r="DD301" s="174"/>
      <c r="DE301" s="174"/>
      <c r="DF301" s="174"/>
      <c r="DG301" s="174"/>
      <c r="DH301" s="174"/>
      <c r="DI301" s="174"/>
      <c r="DJ301" s="174"/>
      <c r="DK301" s="174"/>
      <c r="DL301" s="174"/>
      <c r="DM301" s="174"/>
    </row>
    <row r="302" spans="2:117">
      <c r="B302" s="14"/>
      <c r="C302" s="109" t="s">
        <v>2114</v>
      </c>
      <c r="D302" s="109">
        <f t="shared" si="20"/>
        <v>86</v>
      </c>
      <c r="E302" s="109">
        <f t="shared" si="21"/>
        <v>86</v>
      </c>
      <c r="F302" s="109">
        <v>1</v>
      </c>
      <c r="G302" s="109"/>
      <c r="H302" s="110" t="s">
        <v>2117</v>
      </c>
      <c r="I302" s="109" t="s">
        <v>2146</v>
      </c>
      <c r="J302" s="111" t="s">
        <v>2116</v>
      </c>
      <c r="K302" s="112"/>
      <c r="L302" s="112"/>
      <c r="M302" s="109"/>
      <c r="N302" s="109"/>
      <c r="O302" s="25" t="s">
        <v>1719</v>
      </c>
      <c r="P302" s="8" t="s">
        <v>1540</v>
      </c>
      <c r="Q302" s="8"/>
      <c r="R302" s="383"/>
      <c r="S302" s="27"/>
      <c r="T302" s="209" t="s">
        <v>1468</v>
      </c>
      <c r="U302" s="331"/>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76"/>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59"/>
      <c r="BS302" s="159"/>
      <c r="BT302" s="159"/>
      <c r="BU302" s="159"/>
      <c r="BV302" s="159"/>
      <c r="BW302" s="159"/>
      <c r="BX302" s="159"/>
      <c r="BY302" s="159"/>
      <c r="BZ302" s="159"/>
      <c r="CA302" s="159"/>
      <c r="CB302" s="159"/>
      <c r="CC302" s="159"/>
      <c r="CD302" s="159"/>
      <c r="CE302" s="159"/>
      <c r="CF302" s="159"/>
      <c r="CG302" s="159"/>
      <c r="CH302" s="159"/>
      <c r="CI302" s="159"/>
      <c r="CJ302" s="159"/>
      <c r="CK302" s="159"/>
      <c r="CL302" s="159"/>
      <c r="CM302" s="159"/>
      <c r="CN302" s="159"/>
      <c r="CO302" s="159"/>
      <c r="CP302" s="174"/>
      <c r="CQ302" s="174"/>
      <c r="CR302" s="174"/>
      <c r="CS302" s="174"/>
      <c r="CT302" s="174"/>
      <c r="CU302" s="174"/>
      <c r="CV302" s="174"/>
      <c r="CW302" s="174"/>
      <c r="CX302" s="174"/>
      <c r="CY302" s="174"/>
      <c r="CZ302" s="174"/>
      <c r="DA302" s="174"/>
      <c r="DB302" s="174"/>
      <c r="DC302" s="174"/>
      <c r="DD302" s="174"/>
      <c r="DE302" s="174"/>
      <c r="DF302" s="174"/>
      <c r="DG302" s="174"/>
      <c r="DH302" s="174"/>
      <c r="DI302" s="174"/>
      <c r="DJ302" s="174"/>
      <c r="DK302" s="174"/>
      <c r="DL302" s="174"/>
      <c r="DM302" s="174"/>
    </row>
    <row r="303" spans="2:117">
      <c r="B303" s="14"/>
      <c r="C303" s="109" t="s">
        <v>2114</v>
      </c>
      <c r="D303" s="109">
        <f t="shared" si="20"/>
        <v>90</v>
      </c>
      <c r="E303" s="109">
        <f t="shared" si="21"/>
        <v>87</v>
      </c>
      <c r="F303" s="109">
        <v>4</v>
      </c>
      <c r="G303" s="109"/>
      <c r="H303" s="110" t="s">
        <v>1672</v>
      </c>
      <c r="I303" s="109" t="s">
        <v>2147</v>
      </c>
      <c r="J303" s="111" t="s">
        <v>2116</v>
      </c>
      <c r="K303" s="112"/>
      <c r="L303" s="112"/>
      <c r="M303" s="109"/>
      <c r="N303" s="109"/>
      <c r="O303" s="8"/>
      <c r="P303" s="8"/>
      <c r="Q303" s="8"/>
      <c r="R303" s="383"/>
      <c r="S303" s="27"/>
      <c r="T303" s="209" t="s">
        <v>1468</v>
      </c>
      <c r="U303" s="331"/>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76"/>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59"/>
      <c r="BS303" s="159"/>
      <c r="BT303" s="159"/>
      <c r="BU303" s="159"/>
      <c r="BV303" s="159"/>
      <c r="BW303" s="159"/>
      <c r="BX303" s="159"/>
      <c r="BY303" s="159"/>
      <c r="BZ303" s="159"/>
      <c r="CA303" s="159"/>
      <c r="CB303" s="159"/>
      <c r="CC303" s="159"/>
      <c r="CD303" s="159"/>
      <c r="CE303" s="159"/>
      <c r="CF303" s="159"/>
      <c r="CG303" s="159"/>
      <c r="CH303" s="159"/>
      <c r="CI303" s="159"/>
      <c r="CJ303" s="159"/>
      <c r="CK303" s="159"/>
      <c r="CL303" s="159"/>
      <c r="CM303" s="159"/>
      <c r="CN303" s="159"/>
      <c r="CO303" s="159"/>
      <c r="CP303" s="174"/>
      <c r="CQ303" s="174"/>
      <c r="CR303" s="174"/>
      <c r="CS303" s="174"/>
      <c r="CT303" s="174"/>
      <c r="CU303" s="174"/>
      <c r="CV303" s="174"/>
      <c r="CW303" s="174"/>
      <c r="CX303" s="174"/>
      <c r="CY303" s="174"/>
      <c r="CZ303" s="174"/>
      <c r="DA303" s="174"/>
      <c r="DB303" s="174"/>
      <c r="DC303" s="174"/>
      <c r="DD303" s="174"/>
      <c r="DE303" s="174"/>
      <c r="DF303" s="174"/>
      <c r="DG303" s="174"/>
      <c r="DH303" s="174"/>
      <c r="DI303" s="174"/>
      <c r="DJ303" s="174"/>
      <c r="DK303" s="174"/>
      <c r="DL303" s="174"/>
      <c r="DM303" s="174"/>
    </row>
    <row r="304" spans="2:117">
      <c r="B304" s="14"/>
      <c r="C304" s="109" t="s">
        <v>2114</v>
      </c>
      <c r="D304" s="109">
        <f t="shared" si="20"/>
        <v>91</v>
      </c>
      <c r="E304" s="109">
        <f t="shared" si="21"/>
        <v>91</v>
      </c>
      <c r="F304" s="109">
        <v>1</v>
      </c>
      <c r="G304" s="109"/>
      <c r="H304" s="110" t="s">
        <v>2117</v>
      </c>
      <c r="I304" s="109" t="s">
        <v>2148</v>
      </c>
      <c r="J304" s="111" t="s">
        <v>2116</v>
      </c>
      <c r="K304" s="112"/>
      <c r="L304" s="112"/>
      <c r="M304" s="109"/>
      <c r="N304" s="109"/>
      <c r="O304" s="25" t="s">
        <v>1719</v>
      </c>
      <c r="P304" s="8"/>
      <c r="Q304" s="8"/>
      <c r="R304" s="383"/>
      <c r="S304" s="27"/>
      <c r="T304" s="209" t="s">
        <v>1468</v>
      </c>
      <c r="U304" s="331"/>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76"/>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59"/>
      <c r="BS304" s="159"/>
      <c r="BT304" s="159"/>
      <c r="BU304" s="159"/>
      <c r="BV304" s="159"/>
      <c r="BW304" s="159"/>
      <c r="BX304" s="159"/>
      <c r="BY304" s="159"/>
      <c r="BZ304" s="159"/>
      <c r="CA304" s="159"/>
      <c r="CB304" s="159"/>
      <c r="CC304" s="159"/>
      <c r="CD304" s="159"/>
      <c r="CE304" s="159"/>
      <c r="CF304" s="159"/>
      <c r="CG304" s="159"/>
      <c r="CH304" s="159"/>
      <c r="CI304" s="159"/>
      <c r="CJ304" s="159"/>
      <c r="CK304" s="159"/>
      <c r="CL304" s="159"/>
      <c r="CM304" s="159"/>
      <c r="CN304" s="159"/>
      <c r="CO304" s="159"/>
      <c r="CP304" s="174"/>
      <c r="CQ304" s="174"/>
      <c r="CR304" s="174"/>
      <c r="CS304" s="174"/>
      <c r="CT304" s="174"/>
      <c r="CU304" s="174"/>
      <c r="CV304" s="174"/>
      <c r="CW304" s="174"/>
      <c r="CX304" s="174"/>
      <c r="CY304" s="174"/>
      <c r="CZ304" s="174"/>
      <c r="DA304" s="174"/>
      <c r="DB304" s="174"/>
      <c r="DC304" s="174"/>
      <c r="DD304" s="174"/>
      <c r="DE304" s="174"/>
      <c r="DF304" s="174"/>
      <c r="DG304" s="174"/>
      <c r="DH304" s="174"/>
      <c r="DI304" s="174"/>
      <c r="DJ304" s="174"/>
      <c r="DK304" s="174"/>
      <c r="DL304" s="174"/>
      <c r="DM304" s="174"/>
    </row>
    <row r="305" spans="2:117">
      <c r="B305" s="14"/>
      <c r="C305" s="109" t="s">
        <v>2114</v>
      </c>
      <c r="D305" s="109">
        <f t="shared" si="20"/>
        <v>94</v>
      </c>
      <c r="E305" s="109">
        <f t="shared" si="21"/>
        <v>92</v>
      </c>
      <c r="F305" s="24">
        <v>3</v>
      </c>
      <c r="G305" s="109"/>
      <c r="H305" s="110" t="s">
        <v>1672</v>
      </c>
      <c r="I305" s="109" t="s">
        <v>2149</v>
      </c>
      <c r="J305" s="111" t="s">
        <v>2116</v>
      </c>
      <c r="K305" s="112"/>
      <c r="L305" s="112"/>
      <c r="M305" s="109"/>
      <c r="N305" s="109"/>
      <c r="O305" s="8"/>
      <c r="P305" s="8"/>
      <c r="Q305" s="8"/>
      <c r="R305" s="383"/>
      <c r="S305" s="27"/>
      <c r="T305" s="209" t="s">
        <v>1468</v>
      </c>
      <c r="U305" s="331"/>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76"/>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59"/>
      <c r="BS305" s="159"/>
      <c r="BT305" s="159"/>
      <c r="BU305" s="159"/>
      <c r="BV305" s="159"/>
      <c r="BW305" s="159"/>
      <c r="BX305" s="159"/>
      <c r="BY305" s="159"/>
      <c r="BZ305" s="159"/>
      <c r="CA305" s="159"/>
      <c r="CB305" s="159"/>
      <c r="CC305" s="159"/>
      <c r="CD305" s="159"/>
      <c r="CE305" s="159"/>
      <c r="CF305" s="159"/>
      <c r="CG305" s="159"/>
      <c r="CH305" s="159"/>
      <c r="CI305" s="159"/>
      <c r="CJ305" s="159"/>
      <c r="CK305" s="159"/>
      <c r="CL305" s="159"/>
      <c r="CM305" s="159"/>
      <c r="CN305" s="159"/>
      <c r="CO305" s="159"/>
      <c r="CP305" s="174"/>
      <c r="CQ305" s="174"/>
      <c r="CR305" s="174"/>
      <c r="CS305" s="174"/>
      <c r="CT305" s="174"/>
      <c r="CU305" s="174"/>
      <c r="CV305" s="174"/>
      <c r="CW305" s="174"/>
      <c r="CX305" s="174"/>
      <c r="CY305" s="174"/>
      <c r="CZ305" s="174"/>
      <c r="DA305" s="174"/>
      <c r="DB305" s="174"/>
      <c r="DC305" s="174"/>
      <c r="DD305" s="174"/>
      <c r="DE305" s="174"/>
      <c r="DF305" s="174"/>
      <c r="DG305" s="174"/>
      <c r="DH305" s="174"/>
      <c r="DI305" s="174"/>
      <c r="DJ305" s="174"/>
      <c r="DK305" s="174"/>
      <c r="DL305" s="174"/>
      <c r="DM305" s="174"/>
    </row>
    <row r="306" spans="2:117">
      <c r="B306" s="14"/>
      <c r="C306" s="109" t="s">
        <v>2114</v>
      </c>
      <c r="D306" s="109">
        <f t="shared" si="20"/>
        <v>95</v>
      </c>
      <c r="E306" s="109">
        <f t="shared" si="21"/>
        <v>95</v>
      </c>
      <c r="F306" s="24">
        <v>1</v>
      </c>
      <c r="G306" s="109"/>
      <c r="H306" s="110" t="s">
        <v>2117</v>
      </c>
      <c r="I306" s="109" t="s">
        <v>2150</v>
      </c>
      <c r="J306" s="111" t="s">
        <v>2116</v>
      </c>
      <c r="K306" s="112"/>
      <c r="L306" s="112"/>
      <c r="M306" s="109"/>
      <c r="N306" s="109"/>
      <c r="O306" s="25" t="s">
        <v>1719</v>
      </c>
      <c r="P306" s="8"/>
      <c r="Q306" s="8"/>
      <c r="R306" s="383"/>
      <c r="S306" s="27"/>
      <c r="T306" s="209" t="s">
        <v>1468</v>
      </c>
      <c r="U306" s="331"/>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76"/>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59"/>
      <c r="BS306" s="159"/>
      <c r="BT306" s="159"/>
      <c r="BU306" s="159"/>
      <c r="BV306" s="159"/>
      <c r="BW306" s="159"/>
      <c r="BX306" s="159"/>
      <c r="BY306" s="159"/>
      <c r="BZ306" s="159"/>
      <c r="CA306" s="159"/>
      <c r="CB306" s="159"/>
      <c r="CC306" s="159"/>
      <c r="CD306" s="159"/>
      <c r="CE306" s="159"/>
      <c r="CF306" s="159"/>
      <c r="CG306" s="159"/>
      <c r="CH306" s="159"/>
      <c r="CI306" s="159"/>
      <c r="CJ306" s="159"/>
      <c r="CK306" s="159"/>
      <c r="CL306" s="159"/>
      <c r="CM306" s="159"/>
      <c r="CN306" s="159"/>
      <c r="CO306" s="159"/>
      <c r="CP306" s="174"/>
      <c r="CQ306" s="174"/>
      <c r="CR306" s="174"/>
      <c r="CS306" s="174"/>
      <c r="CT306" s="174"/>
      <c r="CU306" s="174"/>
      <c r="CV306" s="174"/>
      <c r="CW306" s="174"/>
      <c r="CX306" s="174"/>
      <c r="CY306" s="174"/>
      <c r="CZ306" s="174"/>
      <c r="DA306" s="174"/>
      <c r="DB306" s="174"/>
      <c r="DC306" s="174"/>
      <c r="DD306" s="174"/>
      <c r="DE306" s="174"/>
      <c r="DF306" s="174"/>
      <c r="DG306" s="174"/>
      <c r="DH306" s="174"/>
      <c r="DI306" s="174"/>
      <c r="DJ306" s="174"/>
      <c r="DK306" s="174"/>
      <c r="DL306" s="174"/>
      <c r="DM306" s="174"/>
    </row>
    <row r="307" spans="2:117">
      <c r="B307" s="14"/>
      <c r="C307" s="109" t="s">
        <v>2114</v>
      </c>
      <c r="D307" s="109">
        <f t="shared" si="20"/>
        <v>100</v>
      </c>
      <c r="E307" s="109">
        <f t="shared" si="21"/>
        <v>96</v>
      </c>
      <c r="F307" s="24">
        <v>5</v>
      </c>
      <c r="G307" s="109"/>
      <c r="H307" s="110" t="s">
        <v>1672</v>
      </c>
      <c r="I307" s="109" t="s">
        <v>2151</v>
      </c>
      <c r="J307" s="111" t="s">
        <v>2116</v>
      </c>
      <c r="K307" s="112"/>
      <c r="L307" s="112"/>
      <c r="M307" s="109"/>
      <c r="N307" s="109"/>
      <c r="O307" s="8"/>
      <c r="P307" s="8"/>
      <c r="Q307" s="8"/>
      <c r="R307" s="383"/>
      <c r="S307" s="27"/>
      <c r="T307" s="209" t="s">
        <v>1468</v>
      </c>
      <c r="U307" s="331"/>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76"/>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59"/>
      <c r="BS307" s="159"/>
      <c r="BT307" s="159"/>
      <c r="BU307" s="159"/>
      <c r="BV307" s="159"/>
      <c r="BW307" s="159"/>
      <c r="BX307" s="159"/>
      <c r="BY307" s="159"/>
      <c r="BZ307" s="159"/>
      <c r="CA307" s="159"/>
      <c r="CB307" s="159"/>
      <c r="CC307" s="159"/>
      <c r="CD307" s="159"/>
      <c r="CE307" s="159"/>
      <c r="CF307" s="159"/>
      <c r="CG307" s="159"/>
      <c r="CH307" s="159"/>
      <c r="CI307" s="159"/>
      <c r="CJ307" s="159"/>
      <c r="CK307" s="159"/>
      <c r="CL307" s="159"/>
      <c r="CM307" s="159"/>
      <c r="CN307" s="159"/>
      <c r="CO307" s="159"/>
      <c r="CP307" s="174"/>
      <c r="CQ307" s="174"/>
      <c r="CR307" s="174"/>
      <c r="CS307" s="174"/>
      <c r="CT307" s="174"/>
      <c r="CU307" s="174"/>
      <c r="CV307" s="174"/>
      <c r="CW307" s="174"/>
      <c r="CX307" s="174"/>
      <c r="CY307" s="174"/>
      <c r="CZ307" s="174"/>
      <c r="DA307" s="174"/>
      <c r="DB307" s="174"/>
      <c r="DC307" s="174"/>
      <c r="DD307" s="174"/>
      <c r="DE307" s="174"/>
      <c r="DF307" s="174"/>
      <c r="DG307" s="174"/>
      <c r="DH307" s="174"/>
      <c r="DI307" s="174"/>
      <c r="DJ307" s="174"/>
      <c r="DK307" s="174"/>
      <c r="DL307" s="174"/>
      <c r="DM307" s="174"/>
    </row>
    <row r="308" spans="2:117">
      <c r="B308" s="14"/>
      <c r="C308" s="109" t="s">
        <v>2114</v>
      </c>
      <c r="D308" s="109">
        <f t="shared" si="20"/>
        <v>101</v>
      </c>
      <c r="E308" s="109">
        <f t="shared" si="21"/>
        <v>101</v>
      </c>
      <c r="F308" s="24">
        <v>1</v>
      </c>
      <c r="G308" s="109"/>
      <c r="H308" s="110" t="s">
        <v>2117</v>
      </c>
      <c r="I308" s="109" t="s">
        <v>2152</v>
      </c>
      <c r="J308" s="111" t="s">
        <v>2116</v>
      </c>
      <c r="K308" s="112"/>
      <c r="L308" s="112"/>
      <c r="M308" s="109"/>
      <c r="N308" s="109"/>
      <c r="O308" s="25" t="s">
        <v>1719</v>
      </c>
      <c r="P308" s="8"/>
      <c r="Q308" s="8"/>
      <c r="R308" s="383"/>
      <c r="S308" s="27"/>
      <c r="T308" s="209" t="s">
        <v>1468</v>
      </c>
      <c r="U308" s="331"/>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76"/>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59"/>
      <c r="BS308" s="159"/>
      <c r="BT308" s="159"/>
      <c r="BU308" s="159"/>
      <c r="BV308" s="159"/>
      <c r="BW308" s="159"/>
      <c r="BX308" s="159"/>
      <c r="BY308" s="159"/>
      <c r="BZ308" s="159"/>
      <c r="CA308" s="159"/>
      <c r="CB308" s="159"/>
      <c r="CC308" s="159"/>
      <c r="CD308" s="159"/>
      <c r="CE308" s="159"/>
      <c r="CF308" s="159"/>
      <c r="CG308" s="159"/>
      <c r="CH308" s="159"/>
      <c r="CI308" s="159"/>
      <c r="CJ308" s="159"/>
      <c r="CK308" s="159"/>
      <c r="CL308" s="159"/>
      <c r="CM308" s="159"/>
      <c r="CN308" s="159"/>
      <c r="CO308" s="159"/>
      <c r="CP308" s="174"/>
      <c r="CQ308" s="174"/>
      <c r="CR308" s="174"/>
      <c r="CS308" s="174"/>
      <c r="CT308" s="174"/>
      <c r="CU308" s="174"/>
      <c r="CV308" s="174"/>
      <c r="CW308" s="174"/>
      <c r="CX308" s="174"/>
      <c r="CY308" s="174"/>
      <c r="CZ308" s="174"/>
      <c r="DA308" s="174"/>
      <c r="DB308" s="174"/>
      <c r="DC308" s="174"/>
      <c r="DD308" s="174"/>
      <c r="DE308" s="174"/>
      <c r="DF308" s="174"/>
      <c r="DG308" s="174"/>
      <c r="DH308" s="174"/>
      <c r="DI308" s="174"/>
      <c r="DJ308" s="174"/>
      <c r="DK308" s="174"/>
      <c r="DL308" s="174"/>
      <c r="DM308" s="174"/>
    </row>
    <row r="309" spans="2:117">
      <c r="B309" s="14"/>
      <c r="C309" s="109" t="s">
        <v>2114</v>
      </c>
      <c r="D309" s="109">
        <f t="shared" si="20"/>
        <v>127</v>
      </c>
      <c r="E309" s="109">
        <f t="shared" si="21"/>
        <v>102</v>
      </c>
      <c r="F309" s="109">
        <v>26</v>
      </c>
      <c r="G309" s="109"/>
      <c r="H309" s="110" t="s">
        <v>1672</v>
      </c>
      <c r="I309" s="109" t="s">
        <v>245</v>
      </c>
      <c r="J309" s="111" t="s">
        <v>2116</v>
      </c>
      <c r="K309" s="112"/>
      <c r="L309" s="112"/>
      <c r="M309" s="109"/>
      <c r="N309" s="109"/>
      <c r="O309" s="8"/>
      <c r="P309" s="8"/>
      <c r="Q309" s="8"/>
      <c r="R309" s="383"/>
      <c r="S309" s="27"/>
      <c r="T309" s="209" t="s">
        <v>1468</v>
      </c>
      <c r="U309" s="331"/>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76"/>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59"/>
      <c r="BS309" s="159"/>
      <c r="BT309" s="159"/>
      <c r="BU309" s="159"/>
      <c r="BV309" s="159"/>
      <c r="BW309" s="159"/>
      <c r="BX309" s="159"/>
      <c r="BY309" s="159"/>
      <c r="BZ309" s="159"/>
      <c r="CA309" s="159"/>
      <c r="CB309" s="159"/>
      <c r="CC309" s="159"/>
      <c r="CD309" s="159"/>
      <c r="CE309" s="159"/>
      <c r="CF309" s="159"/>
      <c r="CG309" s="159"/>
      <c r="CH309" s="159"/>
      <c r="CI309" s="159"/>
      <c r="CJ309" s="159"/>
      <c r="CK309" s="159"/>
      <c r="CL309" s="159"/>
      <c r="CM309" s="159"/>
      <c r="CN309" s="159"/>
      <c r="CO309" s="159"/>
      <c r="CP309" s="174"/>
      <c r="CQ309" s="174"/>
      <c r="CR309" s="174"/>
      <c r="CS309" s="174"/>
      <c r="CT309" s="174"/>
      <c r="CU309" s="174"/>
      <c r="CV309" s="174"/>
      <c r="CW309" s="174"/>
      <c r="CX309" s="174"/>
      <c r="CY309" s="174"/>
      <c r="CZ309" s="174"/>
      <c r="DA309" s="174"/>
      <c r="DB309" s="174"/>
      <c r="DC309" s="174"/>
      <c r="DD309" s="174"/>
      <c r="DE309" s="174"/>
      <c r="DF309" s="174"/>
      <c r="DG309" s="174"/>
      <c r="DH309" s="174"/>
      <c r="DI309" s="174"/>
      <c r="DJ309" s="174"/>
      <c r="DK309" s="174"/>
      <c r="DL309" s="174"/>
      <c r="DM309" s="174"/>
    </row>
    <row r="310" spans="2:117">
      <c r="B310" s="14"/>
      <c r="C310" s="109"/>
      <c r="D310" s="109"/>
      <c r="E310" s="109"/>
      <c r="F310" s="109"/>
      <c r="G310" s="109"/>
      <c r="H310" s="110"/>
      <c r="I310" s="109"/>
      <c r="J310" s="134"/>
      <c r="K310" s="109"/>
      <c r="L310" s="109"/>
      <c r="M310" s="109"/>
      <c r="N310" s="109"/>
      <c r="O310" s="8"/>
      <c r="P310" s="8"/>
      <c r="Q310" s="8"/>
      <c r="R310" s="372"/>
      <c r="S310" s="27"/>
      <c r="T310" s="209"/>
      <c r="U310" s="331"/>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76"/>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59"/>
      <c r="BS310" s="159"/>
      <c r="BT310" s="159"/>
      <c r="BU310" s="159"/>
      <c r="BV310" s="159"/>
      <c r="BW310" s="159"/>
      <c r="BX310" s="159"/>
      <c r="BY310" s="159"/>
      <c r="BZ310" s="159"/>
      <c r="CA310" s="159"/>
      <c r="CB310" s="159"/>
      <c r="CC310" s="159"/>
      <c r="CD310" s="159"/>
      <c r="CE310" s="159"/>
      <c r="CF310" s="159"/>
      <c r="CG310" s="159"/>
      <c r="CH310" s="159"/>
      <c r="CI310" s="159"/>
      <c r="CJ310" s="159"/>
      <c r="CK310" s="159"/>
      <c r="CL310" s="159"/>
      <c r="CM310" s="159"/>
      <c r="CN310" s="159"/>
      <c r="CO310" s="159"/>
      <c r="CP310" s="174"/>
      <c r="CQ310" s="174"/>
      <c r="CR310" s="174"/>
      <c r="CS310" s="174"/>
      <c r="CT310" s="174"/>
      <c r="CU310" s="174"/>
      <c r="CV310" s="174"/>
      <c r="CW310" s="174"/>
      <c r="CX310" s="174"/>
      <c r="CY310" s="174"/>
      <c r="CZ310" s="174"/>
      <c r="DA310" s="174"/>
      <c r="DB310" s="174"/>
      <c r="DC310" s="174"/>
      <c r="DD310" s="174"/>
      <c r="DE310" s="174"/>
      <c r="DF310" s="174"/>
      <c r="DG310" s="174"/>
      <c r="DH310" s="174"/>
      <c r="DI310" s="174"/>
      <c r="DJ310" s="174"/>
      <c r="DK310" s="174"/>
      <c r="DL310" s="174"/>
      <c r="DM310" s="174"/>
    </row>
    <row r="311" spans="2:117">
      <c r="B311" s="14"/>
      <c r="C311" s="109" t="s">
        <v>2153</v>
      </c>
      <c r="D311" s="109">
        <f t="shared" si="20"/>
        <v>7</v>
      </c>
      <c r="E311" s="109">
        <v>0</v>
      </c>
      <c r="F311" s="109">
        <v>8</v>
      </c>
      <c r="G311" s="109" t="s">
        <v>2154</v>
      </c>
      <c r="H311" s="110" t="s">
        <v>1672</v>
      </c>
      <c r="I311" s="109" t="s">
        <v>2155</v>
      </c>
      <c r="J311" s="111" t="s">
        <v>2156</v>
      </c>
      <c r="K311" s="112" t="s">
        <v>1675</v>
      </c>
      <c r="L311" s="112">
        <v>7</v>
      </c>
      <c r="M311" s="109" t="s">
        <v>2157</v>
      </c>
      <c r="N311" s="109"/>
      <c r="O311" s="110" t="s">
        <v>2158</v>
      </c>
      <c r="P311" s="8" t="s">
        <v>1540</v>
      </c>
      <c r="Q311" s="8"/>
      <c r="R311" s="373" t="s">
        <v>1739</v>
      </c>
      <c r="S311" s="27"/>
      <c r="T311" s="209" t="s">
        <v>1468</v>
      </c>
      <c r="U311" s="331"/>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76"/>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59"/>
      <c r="BS311" s="159"/>
      <c r="BT311" s="159"/>
      <c r="BU311" s="159"/>
      <c r="BV311" s="159"/>
      <c r="BW311" s="159"/>
      <c r="BX311" s="159"/>
      <c r="BY311" s="159"/>
      <c r="BZ311" s="159"/>
      <c r="CA311" s="159"/>
      <c r="CB311" s="159"/>
      <c r="CC311" s="159"/>
      <c r="CD311" s="159"/>
      <c r="CE311" s="159"/>
      <c r="CF311" s="159"/>
      <c r="CG311" s="159"/>
      <c r="CH311" s="159"/>
      <c r="CI311" s="159"/>
      <c r="CJ311" s="159"/>
      <c r="CK311" s="159"/>
      <c r="CL311" s="159"/>
      <c r="CM311" s="159"/>
      <c r="CN311" s="159"/>
      <c r="CO311" s="159"/>
      <c r="CP311" s="174"/>
      <c r="CQ311" s="174"/>
      <c r="CR311" s="174"/>
      <c r="CS311" s="174"/>
      <c r="CT311" s="174"/>
      <c r="CU311" s="174"/>
      <c r="CV311" s="174"/>
      <c r="CW311" s="174"/>
      <c r="CX311" s="174"/>
      <c r="CY311" s="174"/>
      <c r="CZ311" s="174"/>
      <c r="DA311" s="174"/>
      <c r="DB311" s="174"/>
      <c r="DC311" s="174"/>
      <c r="DD311" s="174"/>
      <c r="DE311" s="174"/>
      <c r="DF311" s="174"/>
      <c r="DG311" s="174"/>
      <c r="DH311" s="174"/>
      <c r="DI311" s="174"/>
      <c r="DJ311" s="174"/>
      <c r="DK311" s="174"/>
      <c r="DL311" s="174"/>
      <c r="DM311" s="174"/>
    </row>
    <row r="312" spans="2:117">
      <c r="B312" s="14"/>
      <c r="C312" s="109" t="s">
        <v>2153</v>
      </c>
      <c r="D312" s="109">
        <f>E312+F312-1</f>
        <v>11</v>
      </c>
      <c r="E312" s="109">
        <f>D311+1</f>
        <v>8</v>
      </c>
      <c r="F312" s="109">
        <v>4</v>
      </c>
      <c r="G312" s="109" t="s">
        <v>2154</v>
      </c>
      <c r="H312" s="110" t="s">
        <v>1672</v>
      </c>
      <c r="I312" s="109" t="s">
        <v>2159</v>
      </c>
      <c r="J312" s="111" t="s">
        <v>2156</v>
      </c>
      <c r="K312" s="112" t="s">
        <v>1675</v>
      </c>
      <c r="L312" s="112">
        <v>7</v>
      </c>
      <c r="M312" s="109" t="s">
        <v>2160</v>
      </c>
      <c r="N312" s="109"/>
      <c r="O312" s="110" t="s">
        <v>1603</v>
      </c>
      <c r="P312" s="8" t="s">
        <v>1540</v>
      </c>
      <c r="Q312" s="8"/>
      <c r="R312" s="373" t="s">
        <v>1739</v>
      </c>
      <c r="S312" s="27"/>
      <c r="T312" s="209" t="s">
        <v>2161</v>
      </c>
      <c r="U312" s="331"/>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76"/>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59"/>
      <c r="BS312" s="159"/>
      <c r="BT312" s="159"/>
      <c r="BU312" s="159"/>
      <c r="BV312" s="159"/>
      <c r="BW312" s="159"/>
      <c r="BX312" s="159"/>
      <c r="BY312" s="159"/>
      <c r="BZ312" s="159"/>
      <c r="CA312" s="159"/>
      <c r="CB312" s="159"/>
      <c r="CC312" s="159"/>
      <c r="CD312" s="159"/>
      <c r="CE312" s="159"/>
      <c r="CF312" s="159"/>
      <c r="CG312" s="159"/>
      <c r="CH312" s="159"/>
      <c r="CI312" s="159"/>
      <c r="CJ312" s="159"/>
      <c r="CK312" s="159"/>
      <c r="CL312" s="159"/>
      <c r="CM312" s="159"/>
      <c r="CN312" s="159"/>
      <c r="CO312" s="159"/>
      <c r="CP312" s="174"/>
      <c r="CQ312" s="174"/>
      <c r="CR312" s="174"/>
      <c r="CS312" s="174"/>
      <c r="CT312" s="174"/>
      <c r="CU312" s="174"/>
      <c r="CV312" s="174"/>
      <c r="CW312" s="174"/>
      <c r="CX312" s="174"/>
      <c r="CY312" s="174"/>
      <c r="CZ312" s="174"/>
      <c r="DA312" s="174"/>
      <c r="DB312" s="174"/>
      <c r="DC312" s="174"/>
      <c r="DD312" s="174"/>
      <c r="DE312" s="174"/>
      <c r="DF312" s="174"/>
      <c r="DG312" s="174"/>
      <c r="DH312" s="174"/>
      <c r="DI312" s="174"/>
      <c r="DJ312" s="174"/>
      <c r="DK312" s="174"/>
      <c r="DL312" s="174"/>
      <c r="DM312" s="174"/>
    </row>
    <row r="313" spans="2:117">
      <c r="B313" s="14"/>
      <c r="C313" s="109" t="s">
        <v>2153</v>
      </c>
      <c r="D313" s="109">
        <f t="shared" si="20"/>
        <v>23</v>
      </c>
      <c r="E313" s="109">
        <f>D312+1</f>
        <v>12</v>
      </c>
      <c r="F313" s="109">
        <v>12</v>
      </c>
      <c r="G313" s="109" t="s">
        <v>2154</v>
      </c>
      <c r="H313" s="110" t="s">
        <v>1672</v>
      </c>
      <c r="I313" s="109" t="s">
        <v>2162</v>
      </c>
      <c r="J313" s="111" t="s">
        <v>2156</v>
      </c>
      <c r="K313" s="112"/>
      <c r="L313" s="112"/>
      <c r="M313" s="109" t="s">
        <v>2163</v>
      </c>
      <c r="N313" s="109"/>
      <c r="O313" s="110" t="s">
        <v>2164</v>
      </c>
      <c r="P313" s="8" t="s">
        <v>1540</v>
      </c>
      <c r="Q313" s="8"/>
      <c r="R313" s="373" t="s">
        <v>1739</v>
      </c>
      <c r="S313" s="27"/>
      <c r="T313" s="209" t="s">
        <v>2165</v>
      </c>
      <c r="U313" s="331"/>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76"/>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59"/>
      <c r="BS313" s="159"/>
      <c r="BT313" s="159"/>
      <c r="BU313" s="159"/>
      <c r="BV313" s="159"/>
      <c r="BW313" s="159"/>
      <c r="BX313" s="159"/>
      <c r="BY313" s="159"/>
      <c r="BZ313" s="159"/>
      <c r="CA313" s="159"/>
      <c r="CB313" s="159"/>
      <c r="CC313" s="159"/>
      <c r="CD313" s="159"/>
      <c r="CE313" s="159"/>
      <c r="CF313" s="159"/>
      <c r="CG313" s="159"/>
      <c r="CH313" s="159"/>
      <c r="CI313" s="159"/>
      <c r="CJ313" s="159"/>
      <c r="CK313" s="159"/>
      <c r="CL313" s="159"/>
      <c r="CM313" s="159"/>
      <c r="CN313" s="159"/>
      <c r="CO313" s="159"/>
      <c r="CP313" s="174"/>
      <c r="CQ313" s="174"/>
      <c r="CR313" s="174"/>
      <c r="CS313" s="174"/>
      <c r="CT313" s="174"/>
      <c r="CU313" s="174"/>
      <c r="CV313" s="174"/>
      <c r="CW313" s="174"/>
      <c r="CX313" s="174"/>
      <c r="CY313" s="174"/>
      <c r="CZ313" s="174"/>
      <c r="DA313" s="174"/>
      <c r="DB313" s="174"/>
      <c r="DC313" s="174"/>
      <c r="DD313" s="174"/>
      <c r="DE313" s="174"/>
      <c r="DF313" s="174"/>
      <c r="DG313" s="174"/>
      <c r="DH313" s="174"/>
      <c r="DI313" s="174"/>
      <c r="DJ313" s="174"/>
      <c r="DK313" s="174"/>
      <c r="DL313" s="174"/>
      <c r="DM313" s="174"/>
    </row>
    <row r="314" spans="2:117">
      <c r="B314" s="14"/>
      <c r="C314" s="109" t="s">
        <v>2153</v>
      </c>
      <c r="D314" s="109">
        <f t="shared" si="20"/>
        <v>31</v>
      </c>
      <c r="E314" s="109">
        <f t="shared" si="21"/>
        <v>24</v>
      </c>
      <c r="F314" s="109">
        <v>8</v>
      </c>
      <c r="G314" s="109" t="s">
        <v>2154</v>
      </c>
      <c r="H314" s="110" t="s">
        <v>1672</v>
      </c>
      <c r="I314" s="109" t="s">
        <v>2166</v>
      </c>
      <c r="J314" s="111" t="s">
        <v>2156</v>
      </c>
      <c r="K314" s="112"/>
      <c r="L314" s="112"/>
      <c r="M314" s="109" t="s">
        <v>2167</v>
      </c>
      <c r="N314" s="109"/>
      <c r="O314" s="110" t="s">
        <v>2168</v>
      </c>
      <c r="P314" s="8" t="s">
        <v>1540</v>
      </c>
      <c r="Q314" s="8"/>
      <c r="R314" s="373" t="s">
        <v>1687</v>
      </c>
      <c r="S314" s="27"/>
      <c r="T314" s="209" t="s">
        <v>2169</v>
      </c>
      <c r="U314" s="331"/>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76"/>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59"/>
      <c r="BS314" s="159"/>
      <c r="BT314" s="159"/>
      <c r="BU314" s="159"/>
      <c r="BV314" s="159"/>
      <c r="BW314" s="159"/>
      <c r="BX314" s="159"/>
      <c r="BY314" s="159"/>
      <c r="BZ314" s="159"/>
      <c r="CA314" s="159"/>
      <c r="CB314" s="159"/>
      <c r="CC314" s="159"/>
      <c r="CD314" s="159"/>
      <c r="CE314" s="159"/>
      <c r="CF314" s="159"/>
      <c r="CG314" s="159"/>
      <c r="CH314" s="159"/>
      <c r="CI314" s="159"/>
      <c r="CJ314" s="159"/>
      <c r="CK314" s="159"/>
      <c r="CL314" s="159"/>
      <c r="CM314" s="159"/>
      <c r="CN314" s="159"/>
      <c r="CO314" s="159"/>
      <c r="CP314" s="174"/>
      <c r="CQ314" s="174"/>
      <c r="CR314" s="174"/>
      <c r="CS314" s="174"/>
      <c r="CT314" s="174"/>
      <c r="CU314" s="174"/>
      <c r="CV314" s="174"/>
      <c r="CW314" s="174"/>
      <c r="CX314" s="174"/>
      <c r="CY314" s="174"/>
      <c r="CZ314" s="174"/>
      <c r="DA314" s="174"/>
      <c r="DB314" s="174"/>
      <c r="DC314" s="174"/>
      <c r="DD314" s="174"/>
      <c r="DE314" s="174"/>
      <c r="DF314" s="174"/>
      <c r="DG314" s="174"/>
      <c r="DH314" s="174"/>
      <c r="DI314" s="174"/>
      <c r="DJ314" s="174"/>
      <c r="DK314" s="174"/>
      <c r="DL314" s="174"/>
      <c r="DM314" s="174"/>
    </row>
    <row r="315" spans="2:117">
      <c r="B315" s="14"/>
      <c r="C315" s="109" t="s">
        <v>2153</v>
      </c>
      <c r="D315" s="109">
        <f t="shared" si="20"/>
        <v>43</v>
      </c>
      <c r="E315" s="109">
        <f t="shared" si="21"/>
        <v>32</v>
      </c>
      <c r="F315" s="109">
        <v>12</v>
      </c>
      <c r="G315" s="109" t="s">
        <v>2154</v>
      </c>
      <c r="H315" s="110" t="s">
        <v>1672</v>
      </c>
      <c r="I315" s="109" t="s">
        <v>2170</v>
      </c>
      <c r="J315" s="111" t="s">
        <v>2156</v>
      </c>
      <c r="K315" s="112"/>
      <c r="L315" s="112"/>
      <c r="M315" s="109" t="s">
        <v>2171</v>
      </c>
      <c r="N315" s="109"/>
      <c r="O315" s="110" t="s">
        <v>2172</v>
      </c>
      <c r="P315" s="8" t="s">
        <v>1540</v>
      </c>
      <c r="Q315" s="8"/>
      <c r="R315" s="373" t="s">
        <v>1687</v>
      </c>
      <c r="S315" s="27"/>
      <c r="T315" s="209" t="s">
        <v>1468</v>
      </c>
      <c r="U315" s="331"/>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76"/>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59"/>
      <c r="BS315" s="159"/>
      <c r="BT315" s="159"/>
      <c r="BU315" s="159"/>
      <c r="BV315" s="159"/>
      <c r="BW315" s="159"/>
      <c r="BX315" s="159"/>
      <c r="BY315" s="159"/>
      <c r="BZ315" s="159"/>
      <c r="CA315" s="159"/>
      <c r="CB315" s="159"/>
      <c r="CC315" s="159"/>
      <c r="CD315" s="159"/>
      <c r="CE315" s="159"/>
      <c r="CF315" s="159"/>
      <c r="CG315" s="159"/>
      <c r="CH315" s="159"/>
      <c r="CI315" s="159"/>
      <c r="CJ315" s="159"/>
      <c r="CK315" s="159"/>
      <c r="CL315" s="159"/>
      <c r="CM315" s="159"/>
      <c r="CN315" s="159"/>
      <c r="CO315" s="159"/>
      <c r="CP315" s="174"/>
      <c r="CQ315" s="174"/>
      <c r="CR315" s="174"/>
      <c r="CS315" s="174"/>
      <c r="CT315" s="174"/>
      <c r="CU315" s="174"/>
      <c r="CV315" s="174"/>
      <c r="CW315" s="174"/>
      <c r="CX315" s="174"/>
      <c r="CY315" s="174"/>
      <c r="CZ315" s="174"/>
      <c r="DA315" s="174"/>
      <c r="DB315" s="174"/>
      <c r="DC315" s="174"/>
      <c r="DD315" s="174"/>
      <c r="DE315" s="174"/>
      <c r="DF315" s="174"/>
      <c r="DG315" s="174"/>
      <c r="DH315" s="174"/>
      <c r="DI315" s="174"/>
      <c r="DJ315" s="174"/>
      <c r="DK315" s="174"/>
      <c r="DL315" s="174"/>
      <c r="DM315" s="174"/>
    </row>
    <row r="316" spans="2:117">
      <c r="B316" s="14"/>
      <c r="C316" s="109" t="s">
        <v>2153</v>
      </c>
      <c r="D316" s="109">
        <f t="shared" si="20"/>
        <v>51</v>
      </c>
      <c r="E316" s="109">
        <f t="shared" si="21"/>
        <v>44</v>
      </c>
      <c r="F316" s="109">
        <v>8</v>
      </c>
      <c r="G316" s="109" t="s">
        <v>2154</v>
      </c>
      <c r="H316" s="110" t="s">
        <v>1672</v>
      </c>
      <c r="I316" s="109" t="s">
        <v>2173</v>
      </c>
      <c r="J316" s="111" t="s">
        <v>2156</v>
      </c>
      <c r="K316" s="112"/>
      <c r="L316" s="112"/>
      <c r="M316" s="109" t="s">
        <v>2174</v>
      </c>
      <c r="N316" s="109"/>
      <c r="O316" s="110" t="s">
        <v>1923</v>
      </c>
      <c r="P316" s="8" t="s">
        <v>1540</v>
      </c>
      <c r="Q316" s="8"/>
      <c r="R316" s="373" t="s">
        <v>1739</v>
      </c>
      <c r="S316" s="27"/>
      <c r="T316" s="209" t="s">
        <v>1468</v>
      </c>
      <c r="U316" s="331"/>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76"/>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59"/>
      <c r="BS316" s="159"/>
      <c r="BT316" s="159"/>
      <c r="BU316" s="159"/>
      <c r="BV316" s="159"/>
      <c r="BW316" s="159"/>
      <c r="BX316" s="159"/>
      <c r="BY316" s="159"/>
      <c r="BZ316" s="159"/>
      <c r="CA316" s="159"/>
      <c r="CB316" s="159"/>
      <c r="CC316" s="159"/>
      <c r="CD316" s="159"/>
      <c r="CE316" s="159"/>
      <c r="CF316" s="159"/>
      <c r="CG316" s="159"/>
      <c r="CH316" s="159"/>
      <c r="CI316" s="159"/>
      <c r="CJ316" s="159"/>
      <c r="CK316" s="159"/>
      <c r="CL316" s="159"/>
      <c r="CM316" s="159"/>
      <c r="CN316" s="159"/>
      <c r="CO316" s="159"/>
      <c r="CP316" s="174"/>
      <c r="CQ316" s="174"/>
      <c r="CR316" s="174"/>
      <c r="CS316" s="174"/>
      <c r="CT316" s="174"/>
      <c r="CU316" s="174"/>
      <c r="CV316" s="174"/>
      <c r="CW316" s="174"/>
      <c r="CX316" s="174"/>
      <c r="CY316" s="174"/>
      <c r="CZ316" s="174"/>
      <c r="DA316" s="174"/>
      <c r="DB316" s="174"/>
      <c r="DC316" s="174"/>
      <c r="DD316" s="174"/>
      <c r="DE316" s="174"/>
      <c r="DF316" s="174"/>
      <c r="DG316" s="174"/>
      <c r="DH316" s="174"/>
      <c r="DI316" s="174"/>
      <c r="DJ316" s="174"/>
      <c r="DK316" s="174"/>
      <c r="DL316" s="174"/>
      <c r="DM316" s="174"/>
    </row>
    <row r="317" spans="2:117">
      <c r="B317" s="14"/>
      <c r="C317" s="109" t="s">
        <v>2153</v>
      </c>
      <c r="D317" s="109">
        <f t="shared" si="20"/>
        <v>57</v>
      </c>
      <c r="E317" s="109">
        <f t="shared" si="21"/>
        <v>52</v>
      </c>
      <c r="F317" s="109">
        <v>6</v>
      </c>
      <c r="G317" s="109" t="s">
        <v>2154</v>
      </c>
      <c r="H317" s="110" t="s">
        <v>1672</v>
      </c>
      <c r="I317" s="109" t="s">
        <v>2175</v>
      </c>
      <c r="J317" s="111" t="s">
        <v>2156</v>
      </c>
      <c r="K317" s="112"/>
      <c r="L317" s="112"/>
      <c r="M317" s="109" t="s">
        <v>2176</v>
      </c>
      <c r="N317" s="109"/>
      <c r="O317" s="110" t="s">
        <v>2177</v>
      </c>
      <c r="P317" s="8" t="s">
        <v>1540</v>
      </c>
      <c r="Q317" s="8"/>
      <c r="R317" s="373" t="s">
        <v>1687</v>
      </c>
      <c r="S317" s="27"/>
      <c r="T317" s="209" t="s">
        <v>1468</v>
      </c>
      <c r="U317" s="331"/>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76"/>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59"/>
      <c r="BS317" s="159"/>
      <c r="BT317" s="159"/>
      <c r="BU317" s="159"/>
      <c r="BV317" s="159"/>
      <c r="BW317" s="159"/>
      <c r="BX317" s="159"/>
      <c r="BY317" s="159"/>
      <c r="BZ317" s="159"/>
      <c r="CA317" s="159"/>
      <c r="CB317" s="159"/>
      <c r="CC317" s="159"/>
      <c r="CD317" s="159"/>
      <c r="CE317" s="159"/>
      <c r="CF317" s="159"/>
      <c r="CG317" s="159"/>
      <c r="CH317" s="159"/>
      <c r="CI317" s="159"/>
      <c r="CJ317" s="159"/>
      <c r="CK317" s="159"/>
      <c r="CL317" s="159"/>
      <c r="CM317" s="159"/>
      <c r="CN317" s="159"/>
      <c r="CO317" s="159"/>
      <c r="CP317" s="174"/>
      <c r="CQ317" s="174"/>
      <c r="CR317" s="174"/>
      <c r="CS317" s="174"/>
      <c r="CT317" s="174"/>
      <c r="CU317" s="174"/>
      <c r="CV317" s="174"/>
      <c r="CW317" s="174"/>
      <c r="CX317" s="174"/>
      <c r="CY317" s="174"/>
      <c r="CZ317" s="174"/>
      <c r="DA317" s="174"/>
      <c r="DB317" s="174"/>
      <c r="DC317" s="174"/>
      <c r="DD317" s="174"/>
      <c r="DE317" s="174"/>
      <c r="DF317" s="174"/>
      <c r="DG317" s="174"/>
      <c r="DH317" s="174"/>
      <c r="DI317" s="174"/>
      <c r="DJ317" s="174"/>
      <c r="DK317" s="174"/>
      <c r="DL317" s="174"/>
      <c r="DM317" s="174"/>
    </row>
    <row r="318" spans="2:117">
      <c r="B318" s="14"/>
      <c r="C318" s="109" t="s">
        <v>2153</v>
      </c>
      <c r="D318" s="109">
        <f t="shared" si="20"/>
        <v>62</v>
      </c>
      <c r="E318" s="109">
        <f t="shared" si="21"/>
        <v>58</v>
      </c>
      <c r="F318" s="109">
        <v>5</v>
      </c>
      <c r="G318" s="109" t="s">
        <v>2154</v>
      </c>
      <c r="H318" s="110" t="s">
        <v>1672</v>
      </c>
      <c r="I318" s="109" t="s">
        <v>2178</v>
      </c>
      <c r="J318" s="111" t="s">
        <v>2156</v>
      </c>
      <c r="K318" s="112"/>
      <c r="L318" s="112"/>
      <c r="M318" s="109" t="s">
        <v>2179</v>
      </c>
      <c r="N318" s="109"/>
      <c r="O318" s="110" t="s">
        <v>2180</v>
      </c>
      <c r="P318" s="8" t="s">
        <v>1540</v>
      </c>
      <c r="Q318" s="8"/>
      <c r="R318" s="373" t="s">
        <v>1739</v>
      </c>
      <c r="S318" s="27"/>
      <c r="T318" s="209" t="s">
        <v>1468</v>
      </c>
      <c r="U318" s="331"/>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76"/>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59"/>
      <c r="BS318" s="159"/>
      <c r="BT318" s="159"/>
      <c r="BU318" s="159"/>
      <c r="BV318" s="159"/>
      <c r="BW318" s="159"/>
      <c r="BX318" s="159"/>
      <c r="BY318" s="159"/>
      <c r="BZ318" s="159"/>
      <c r="CA318" s="159"/>
      <c r="CB318" s="159"/>
      <c r="CC318" s="159"/>
      <c r="CD318" s="159"/>
      <c r="CE318" s="159"/>
      <c r="CF318" s="159"/>
      <c r="CG318" s="159"/>
      <c r="CH318" s="159"/>
      <c r="CI318" s="159"/>
      <c r="CJ318" s="159"/>
      <c r="CK318" s="159"/>
      <c r="CL318" s="159"/>
      <c r="CM318" s="159"/>
      <c r="CN318" s="159"/>
      <c r="CO318" s="159"/>
      <c r="CP318" s="174"/>
      <c r="CQ318" s="174"/>
      <c r="CR318" s="174"/>
      <c r="CS318" s="174"/>
      <c r="CT318" s="174"/>
      <c r="CU318" s="174"/>
      <c r="CV318" s="174"/>
      <c r="CW318" s="174"/>
      <c r="CX318" s="174"/>
      <c r="CY318" s="174"/>
      <c r="CZ318" s="174"/>
      <c r="DA318" s="174"/>
      <c r="DB318" s="174"/>
      <c r="DC318" s="174"/>
      <c r="DD318" s="174"/>
      <c r="DE318" s="174"/>
      <c r="DF318" s="174"/>
      <c r="DG318" s="174"/>
      <c r="DH318" s="174"/>
      <c r="DI318" s="174"/>
      <c r="DJ318" s="174"/>
      <c r="DK318" s="174"/>
      <c r="DL318" s="174"/>
      <c r="DM318" s="174"/>
    </row>
    <row r="319" spans="2:117">
      <c r="B319" s="14"/>
      <c r="C319" s="109" t="s">
        <v>2153</v>
      </c>
      <c r="D319" s="109">
        <f t="shared" si="20"/>
        <v>63</v>
      </c>
      <c r="E319" s="109">
        <f t="shared" si="21"/>
        <v>63</v>
      </c>
      <c r="F319" s="109">
        <v>1</v>
      </c>
      <c r="G319" s="109" t="s">
        <v>2154</v>
      </c>
      <c r="H319" s="110" t="s">
        <v>1672</v>
      </c>
      <c r="I319" s="109" t="s">
        <v>2181</v>
      </c>
      <c r="J319" s="111" t="s">
        <v>2156</v>
      </c>
      <c r="K319" s="112"/>
      <c r="L319" s="112"/>
      <c r="M319" s="109" t="s">
        <v>2181</v>
      </c>
      <c r="N319" s="109"/>
      <c r="O319" s="110" t="s">
        <v>1722</v>
      </c>
      <c r="P319" s="8" t="s">
        <v>1540</v>
      </c>
      <c r="Q319" s="8"/>
      <c r="R319" s="372"/>
      <c r="S319" s="27"/>
      <c r="T319" s="209" t="s">
        <v>1468</v>
      </c>
      <c r="U319" s="331"/>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76"/>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59"/>
      <c r="BS319" s="159"/>
      <c r="BT319" s="159"/>
      <c r="BU319" s="159"/>
      <c r="BV319" s="159"/>
      <c r="BW319" s="159"/>
      <c r="BX319" s="159"/>
      <c r="BY319" s="159"/>
      <c r="BZ319" s="159"/>
      <c r="CA319" s="159"/>
      <c r="CB319" s="159"/>
      <c r="CC319" s="159"/>
      <c r="CD319" s="159"/>
      <c r="CE319" s="159"/>
      <c r="CF319" s="159"/>
      <c r="CG319" s="159"/>
      <c r="CH319" s="159"/>
      <c r="CI319" s="159"/>
      <c r="CJ319" s="159"/>
      <c r="CK319" s="159"/>
      <c r="CL319" s="159"/>
      <c r="CM319" s="159"/>
      <c r="CN319" s="159"/>
      <c r="CO319" s="159"/>
      <c r="CP319" s="174"/>
      <c r="CQ319" s="174"/>
      <c r="CR319" s="174"/>
      <c r="CS319" s="174"/>
      <c r="CT319" s="174"/>
      <c r="CU319" s="174"/>
      <c r="CV319" s="174"/>
      <c r="CW319" s="174"/>
      <c r="CX319" s="174"/>
      <c r="CY319" s="174"/>
      <c r="CZ319" s="174"/>
      <c r="DA319" s="174"/>
      <c r="DB319" s="174"/>
      <c r="DC319" s="174"/>
      <c r="DD319" s="174"/>
      <c r="DE319" s="174"/>
      <c r="DF319" s="174"/>
      <c r="DG319" s="174"/>
      <c r="DH319" s="174"/>
      <c r="DI319" s="174"/>
      <c r="DJ319" s="174"/>
      <c r="DK319" s="174"/>
      <c r="DL319" s="174"/>
      <c r="DM319" s="174"/>
    </row>
    <row r="320" spans="2:117">
      <c r="B320" s="14"/>
      <c r="C320" s="109" t="s">
        <v>2153</v>
      </c>
      <c r="D320" s="109">
        <f t="shared" si="20"/>
        <v>75</v>
      </c>
      <c r="E320" s="109">
        <f t="shared" si="21"/>
        <v>64</v>
      </c>
      <c r="F320" s="109">
        <v>12</v>
      </c>
      <c r="G320" s="109" t="s">
        <v>2154</v>
      </c>
      <c r="H320" s="110" t="s">
        <v>1672</v>
      </c>
      <c r="I320" s="109" t="s">
        <v>2182</v>
      </c>
      <c r="J320" s="111" t="s">
        <v>2156</v>
      </c>
      <c r="K320" s="112"/>
      <c r="L320" s="112"/>
      <c r="M320" s="109" t="s">
        <v>2183</v>
      </c>
      <c r="N320" s="109"/>
      <c r="O320" s="398" t="s">
        <v>2184</v>
      </c>
      <c r="P320" s="8" t="s">
        <v>1540</v>
      </c>
      <c r="Q320" s="397" t="s">
        <v>2184</v>
      </c>
      <c r="R320" s="373" t="s">
        <v>1687</v>
      </c>
      <c r="S320" s="27"/>
      <c r="T320" s="209" t="s">
        <v>2169</v>
      </c>
      <c r="U320" s="331"/>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76"/>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59"/>
      <c r="BS320" s="159"/>
      <c r="BT320" s="159"/>
      <c r="BU320" s="159"/>
      <c r="BV320" s="159"/>
      <c r="BW320" s="159"/>
      <c r="BX320" s="159"/>
      <c r="BY320" s="159"/>
      <c r="BZ320" s="159"/>
      <c r="CA320" s="159"/>
      <c r="CB320" s="159"/>
      <c r="CC320" s="159"/>
      <c r="CD320" s="159"/>
      <c r="CE320" s="159"/>
      <c r="CF320" s="159"/>
      <c r="CG320" s="159"/>
      <c r="CH320" s="159"/>
      <c r="CI320" s="159"/>
      <c r="CJ320" s="159"/>
      <c r="CK320" s="159"/>
      <c r="CL320" s="159"/>
      <c r="CM320" s="159"/>
      <c r="CN320" s="159"/>
      <c r="CO320" s="159"/>
      <c r="CP320" s="174"/>
      <c r="CQ320" s="174"/>
      <c r="CR320" s="174"/>
      <c r="CS320" s="174"/>
      <c r="CT320" s="174"/>
      <c r="CU320" s="174"/>
      <c r="CV320" s="174"/>
      <c r="CW320" s="174"/>
      <c r="CX320" s="174"/>
      <c r="CY320" s="174"/>
      <c r="CZ320" s="174"/>
      <c r="DA320" s="174"/>
      <c r="DB320" s="174"/>
      <c r="DC320" s="174"/>
      <c r="DD320" s="174"/>
      <c r="DE320" s="174"/>
      <c r="DF320" s="174"/>
      <c r="DG320" s="174"/>
      <c r="DH320" s="174"/>
      <c r="DI320" s="174"/>
      <c r="DJ320" s="174"/>
      <c r="DK320" s="174"/>
      <c r="DL320" s="174"/>
      <c r="DM320" s="174"/>
    </row>
    <row r="321" spans="2:117">
      <c r="B321" s="14"/>
      <c r="C321" s="109" t="s">
        <v>2153</v>
      </c>
      <c r="D321" s="109">
        <f t="shared" si="20"/>
        <v>77</v>
      </c>
      <c r="E321" s="109">
        <f t="shared" si="21"/>
        <v>76</v>
      </c>
      <c r="F321" s="109">
        <v>2</v>
      </c>
      <c r="G321" s="109" t="s">
        <v>2154</v>
      </c>
      <c r="H321" s="110" t="s">
        <v>1672</v>
      </c>
      <c r="I321" s="109" t="s">
        <v>2185</v>
      </c>
      <c r="J321" s="111" t="s">
        <v>2156</v>
      </c>
      <c r="K321" s="112"/>
      <c r="L321" s="112"/>
      <c r="M321" s="109" t="s">
        <v>2186</v>
      </c>
      <c r="N321" s="109"/>
      <c r="O321" s="110" t="s">
        <v>1725</v>
      </c>
      <c r="P321" s="8" t="s">
        <v>1540</v>
      </c>
      <c r="R321" s="373" t="s">
        <v>1687</v>
      </c>
      <c r="S321" s="27"/>
      <c r="T321" s="209" t="s">
        <v>2169</v>
      </c>
      <c r="U321" s="331"/>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76"/>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59"/>
      <c r="BS321" s="159"/>
      <c r="BT321" s="159"/>
      <c r="BU321" s="159"/>
      <c r="BV321" s="159"/>
      <c r="BW321" s="159"/>
      <c r="BX321" s="159"/>
      <c r="BY321" s="159"/>
      <c r="BZ321" s="159"/>
      <c r="CA321" s="159"/>
      <c r="CB321" s="159"/>
      <c r="CC321" s="159"/>
      <c r="CD321" s="159"/>
      <c r="CE321" s="159"/>
      <c r="CF321" s="159"/>
      <c r="CG321" s="159"/>
      <c r="CH321" s="159"/>
      <c r="CI321" s="159"/>
      <c r="CJ321" s="159"/>
      <c r="CK321" s="159"/>
      <c r="CL321" s="159"/>
      <c r="CM321" s="159"/>
      <c r="CN321" s="159"/>
      <c r="CO321" s="159"/>
      <c r="CP321" s="174"/>
      <c r="CQ321" s="174"/>
      <c r="CR321" s="174"/>
      <c r="CS321" s="174"/>
      <c r="CT321" s="174"/>
      <c r="CU321" s="174"/>
      <c r="CV321" s="174"/>
      <c r="CW321" s="174"/>
      <c r="CX321" s="174"/>
      <c r="CY321" s="174"/>
      <c r="CZ321" s="174"/>
      <c r="DA321" s="174"/>
      <c r="DB321" s="174"/>
      <c r="DC321" s="174"/>
      <c r="DD321" s="174"/>
      <c r="DE321" s="174"/>
      <c r="DF321" s="174"/>
      <c r="DG321" s="174"/>
      <c r="DH321" s="174"/>
      <c r="DI321" s="174"/>
      <c r="DJ321" s="174"/>
      <c r="DK321" s="174"/>
      <c r="DL321" s="174"/>
      <c r="DM321" s="174"/>
    </row>
    <row r="322" spans="2:117">
      <c r="B322" s="14"/>
      <c r="C322" s="109" t="s">
        <v>2153</v>
      </c>
      <c r="D322" s="109">
        <f t="shared" si="20"/>
        <v>78</v>
      </c>
      <c r="E322" s="109">
        <f t="shared" si="21"/>
        <v>78</v>
      </c>
      <c r="F322" s="109">
        <v>1</v>
      </c>
      <c r="G322" s="109"/>
      <c r="H322" s="110" t="s">
        <v>1672</v>
      </c>
      <c r="I322" s="109"/>
      <c r="J322" s="111" t="s">
        <v>2156</v>
      </c>
      <c r="K322" s="112"/>
      <c r="L322" s="112"/>
      <c r="M322" s="109"/>
      <c r="N322" s="109"/>
      <c r="O322" s="8"/>
      <c r="P322" s="8" t="s">
        <v>1540</v>
      </c>
      <c r="Q322" s="8"/>
      <c r="R322" s="372"/>
      <c r="S322" s="27"/>
      <c r="T322" s="209"/>
      <c r="U322" s="331"/>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76"/>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59"/>
      <c r="BS322" s="159"/>
      <c r="BT322" s="159"/>
      <c r="BU322" s="159"/>
      <c r="BV322" s="159"/>
      <c r="BW322" s="159"/>
      <c r="BX322" s="159"/>
      <c r="BY322" s="159"/>
      <c r="BZ322" s="159"/>
      <c r="CA322" s="159"/>
      <c r="CB322" s="159"/>
      <c r="CC322" s="159"/>
      <c r="CD322" s="159"/>
      <c r="CE322" s="159"/>
      <c r="CF322" s="159"/>
      <c r="CG322" s="159"/>
      <c r="CH322" s="159"/>
      <c r="CI322" s="159"/>
      <c r="CJ322" s="159"/>
      <c r="CK322" s="159"/>
      <c r="CL322" s="159"/>
      <c r="CM322" s="159"/>
      <c r="CN322" s="159"/>
      <c r="CO322" s="159"/>
      <c r="CP322" s="174"/>
      <c r="CQ322" s="174"/>
      <c r="CR322" s="174"/>
      <c r="CS322" s="174"/>
      <c r="CT322" s="174"/>
      <c r="CU322" s="174"/>
      <c r="CV322" s="174"/>
      <c r="CW322" s="174"/>
      <c r="CX322" s="174"/>
      <c r="CY322" s="174"/>
      <c r="CZ322" s="174"/>
      <c r="DA322" s="174"/>
      <c r="DB322" s="174"/>
      <c r="DC322" s="174"/>
      <c r="DD322" s="174"/>
      <c r="DE322" s="174"/>
      <c r="DF322" s="174"/>
      <c r="DG322" s="174"/>
      <c r="DH322" s="174"/>
      <c r="DI322" s="174"/>
      <c r="DJ322" s="174"/>
      <c r="DK322" s="174"/>
      <c r="DL322" s="174"/>
      <c r="DM322" s="174"/>
    </row>
    <row r="323" spans="2:117">
      <c r="B323" s="14"/>
      <c r="C323" s="7" t="s">
        <v>2153</v>
      </c>
      <c r="D323" s="109">
        <f t="shared" si="20"/>
        <v>79</v>
      </c>
      <c r="E323" s="109">
        <f t="shared" si="21"/>
        <v>79</v>
      </c>
      <c r="F323" s="7">
        <v>1</v>
      </c>
      <c r="G323" s="7"/>
      <c r="H323" s="25" t="s">
        <v>1672</v>
      </c>
      <c r="I323" s="7"/>
      <c r="J323" s="15" t="s">
        <v>2156</v>
      </c>
      <c r="K323" s="16"/>
      <c r="L323" s="16"/>
      <c r="M323" s="7"/>
      <c r="N323" s="7"/>
      <c r="O323" s="8"/>
      <c r="P323" s="8" t="s">
        <v>1540</v>
      </c>
      <c r="Q323" s="8"/>
      <c r="R323" s="372"/>
      <c r="S323" s="27"/>
      <c r="T323" s="209"/>
      <c r="U323" s="331"/>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76"/>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59"/>
      <c r="BS323" s="159"/>
      <c r="BT323" s="159"/>
      <c r="BU323" s="159"/>
      <c r="BV323" s="159"/>
      <c r="BW323" s="159"/>
      <c r="BX323" s="159"/>
      <c r="BY323" s="159"/>
      <c r="BZ323" s="159"/>
      <c r="CA323" s="159"/>
      <c r="CB323" s="159"/>
      <c r="CC323" s="159"/>
      <c r="CD323" s="159"/>
      <c r="CE323" s="159"/>
      <c r="CF323" s="159"/>
      <c r="CG323" s="159"/>
      <c r="CH323" s="159"/>
      <c r="CI323" s="159"/>
      <c r="CJ323" s="159"/>
      <c r="CK323" s="159"/>
      <c r="CL323" s="159"/>
      <c r="CM323" s="159"/>
      <c r="CN323" s="159"/>
      <c r="CO323" s="159"/>
      <c r="CP323" s="174"/>
      <c r="CQ323" s="174"/>
      <c r="CR323" s="174"/>
      <c r="CS323" s="174"/>
      <c r="CT323" s="174"/>
      <c r="CU323" s="174"/>
      <c r="CV323" s="174"/>
      <c r="CW323" s="174"/>
      <c r="CX323" s="174"/>
      <c r="CY323" s="174"/>
      <c r="CZ323" s="174"/>
      <c r="DA323" s="174"/>
      <c r="DB323" s="174"/>
      <c r="DC323" s="174"/>
      <c r="DD323" s="174"/>
      <c r="DE323" s="174"/>
      <c r="DF323" s="174"/>
      <c r="DG323" s="174"/>
      <c r="DH323" s="174"/>
      <c r="DI323" s="174"/>
      <c r="DJ323" s="174"/>
      <c r="DK323" s="174"/>
      <c r="DL323" s="174"/>
      <c r="DM323" s="174"/>
    </row>
    <row r="324" spans="2:117">
      <c r="B324" s="14"/>
      <c r="C324" s="7" t="s">
        <v>2153</v>
      </c>
      <c r="D324" s="109">
        <f t="shared" si="20"/>
        <v>84</v>
      </c>
      <c r="E324" s="109">
        <f t="shared" si="21"/>
        <v>80</v>
      </c>
      <c r="F324" s="7">
        <v>5</v>
      </c>
      <c r="G324" s="7"/>
      <c r="H324" s="25" t="s">
        <v>1672</v>
      </c>
      <c r="I324" s="7"/>
      <c r="J324" s="15" t="s">
        <v>2156</v>
      </c>
      <c r="K324" s="16"/>
      <c r="L324" s="16"/>
      <c r="M324" s="7"/>
      <c r="N324" s="7"/>
      <c r="O324" s="8"/>
      <c r="P324" s="8" t="s">
        <v>1540</v>
      </c>
      <c r="Q324" s="8"/>
      <c r="R324" s="372"/>
      <c r="S324" s="27"/>
      <c r="T324" s="209"/>
      <c r="U324" s="331"/>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76"/>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59"/>
      <c r="BS324" s="159"/>
      <c r="BT324" s="159"/>
      <c r="BU324" s="159"/>
      <c r="BV324" s="159"/>
      <c r="BW324" s="159"/>
      <c r="BX324" s="159"/>
      <c r="BY324" s="159"/>
      <c r="BZ324" s="159"/>
      <c r="CA324" s="159"/>
      <c r="CB324" s="159"/>
      <c r="CC324" s="159"/>
      <c r="CD324" s="159"/>
      <c r="CE324" s="159"/>
      <c r="CF324" s="159"/>
      <c r="CG324" s="159"/>
      <c r="CH324" s="159"/>
      <c r="CI324" s="159"/>
      <c r="CJ324" s="159"/>
      <c r="CK324" s="159"/>
      <c r="CL324" s="159"/>
      <c r="CM324" s="159"/>
      <c r="CN324" s="159"/>
      <c r="CO324" s="159"/>
      <c r="CP324" s="174"/>
      <c r="CQ324" s="174"/>
      <c r="CR324" s="174"/>
      <c r="CS324" s="174"/>
      <c r="CT324" s="174"/>
      <c r="CU324" s="174"/>
      <c r="CV324" s="174"/>
      <c r="CW324" s="174"/>
      <c r="CX324" s="174"/>
      <c r="CY324" s="174"/>
      <c r="CZ324" s="174"/>
      <c r="DA324" s="174"/>
      <c r="DB324" s="174"/>
      <c r="DC324" s="174"/>
      <c r="DD324" s="174"/>
      <c r="DE324" s="174"/>
      <c r="DF324" s="174"/>
      <c r="DG324" s="174"/>
      <c r="DH324" s="174"/>
      <c r="DI324" s="174"/>
      <c r="DJ324" s="174"/>
      <c r="DK324" s="174"/>
      <c r="DL324" s="174"/>
      <c r="DM324" s="174"/>
    </row>
    <row r="325" spans="2:117">
      <c r="B325" s="14"/>
      <c r="C325" s="7" t="s">
        <v>2153</v>
      </c>
      <c r="D325" s="109">
        <f t="shared" si="20"/>
        <v>85</v>
      </c>
      <c r="E325" s="109">
        <f t="shared" si="21"/>
        <v>85</v>
      </c>
      <c r="F325" s="7">
        <v>1</v>
      </c>
      <c r="G325" s="7"/>
      <c r="H325" s="25" t="s">
        <v>1672</v>
      </c>
      <c r="I325" s="7"/>
      <c r="J325" s="15" t="s">
        <v>2156</v>
      </c>
      <c r="K325" s="16"/>
      <c r="L325" s="16"/>
      <c r="M325" s="7"/>
      <c r="N325" s="7"/>
      <c r="O325" s="8"/>
      <c r="P325" s="8" t="s">
        <v>1540</v>
      </c>
      <c r="Q325" s="8"/>
      <c r="R325" s="372"/>
      <c r="S325" s="27"/>
      <c r="T325" s="209"/>
      <c r="U325" s="331"/>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76"/>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59"/>
      <c r="BS325" s="159"/>
      <c r="BT325" s="159"/>
      <c r="BU325" s="159"/>
      <c r="BV325" s="159"/>
      <c r="BW325" s="159"/>
      <c r="BX325" s="159"/>
      <c r="BY325" s="159"/>
      <c r="BZ325" s="159"/>
      <c r="CA325" s="159"/>
      <c r="CB325" s="159"/>
      <c r="CC325" s="159"/>
      <c r="CD325" s="159"/>
      <c r="CE325" s="159"/>
      <c r="CF325" s="159"/>
      <c r="CG325" s="159"/>
      <c r="CH325" s="159"/>
      <c r="CI325" s="159"/>
      <c r="CJ325" s="159"/>
      <c r="CK325" s="159"/>
      <c r="CL325" s="159"/>
      <c r="CM325" s="159"/>
      <c r="CN325" s="159"/>
      <c r="CO325" s="159"/>
      <c r="CP325" s="174"/>
      <c r="CQ325" s="174"/>
      <c r="CR325" s="174"/>
      <c r="CS325" s="174"/>
      <c r="CT325" s="174"/>
      <c r="CU325" s="174"/>
      <c r="CV325" s="174"/>
      <c r="CW325" s="174"/>
      <c r="CX325" s="174"/>
      <c r="CY325" s="174"/>
      <c r="CZ325" s="174"/>
      <c r="DA325" s="174"/>
      <c r="DB325" s="174"/>
      <c r="DC325" s="174"/>
      <c r="DD325" s="174"/>
      <c r="DE325" s="174"/>
      <c r="DF325" s="174"/>
      <c r="DG325" s="174"/>
      <c r="DH325" s="174"/>
      <c r="DI325" s="174"/>
      <c r="DJ325" s="174"/>
      <c r="DK325" s="174"/>
      <c r="DL325" s="174"/>
      <c r="DM325" s="174"/>
    </row>
    <row r="326" spans="2:117">
      <c r="B326" s="14"/>
      <c r="C326" s="7" t="s">
        <v>2153</v>
      </c>
      <c r="D326" s="109">
        <f t="shared" si="20"/>
        <v>92</v>
      </c>
      <c r="E326" s="109">
        <f t="shared" si="21"/>
        <v>86</v>
      </c>
      <c r="F326" s="7">
        <v>7</v>
      </c>
      <c r="G326" s="7"/>
      <c r="H326" s="25" t="s">
        <v>1672</v>
      </c>
      <c r="I326" s="7"/>
      <c r="J326" s="15" t="s">
        <v>2156</v>
      </c>
      <c r="K326" s="16"/>
      <c r="L326" s="16"/>
      <c r="M326" s="7"/>
      <c r="N326" s="7"/>
      <c r="O326" s="8"/>
      <c r="P326" s="8" t="s">
        <v>1540</v>
      </c>
      <c r="Q326" s="8"/>
      <c r="R326" s="372"/>
      <c r="S326" s="27"/>
      <c r="T326" s="209"/>
      <c r="U326" s="331"/>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76"/>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59"/>
      <c r="BS326" s="159"/>
      <c r="BT326" s="159"/>
      <c r="BU326" s="159"/>
      <c r="BV326" s="159"/>
      <c r="BW326" s="159"/>
      <c r="BX326" s="159"/>
      <c r="BY326" s="159"/>
      <c r="BZ326" s="159"/>
      <c r="CA326" s="159"/>
      <c r="CB326" s="159"/>
      <c r="CC326" s="159"/>
      <c r="CD326" s="159"/>
      <c r="CE326" s="159"/>
      <c r="CF326" s="159"/>
      <c r="CG326" s="159"/>
      <c r="CH326" s="159"/>
      <c r="CI326" s="159"/>
      <c r="CJ326" s="159"/>
      <c r="CK326" s="159"/>
      <c r="CL326" s="159"/>
      <c r="CM326" s="159"/>
      <c r="CN326" s="159"/>
      <c r="CO326" s="159"/>
      <c r="CP326" s="174"/>
      <c r="CQ326" s="174"/>
      <c r="CR326" s="174"/>
      <c r="CS326" s="174"/>
      <c r="CT326" s="174"/>
      <c r="CU326" s="174"/>
      <c r="CV326" s="174"/>
      <c r="CW326" s="174"/>
      <c r="CX326" s="174"/>
      <c r="CY326" s="174"/>
      <c r="CZ326" s="174"/>
      <c r="DA326" s="174"/>
      <c r="DB326" s="174"/>
      <c r="DC326" s="174"/>
      <c r="DD326" s="174"/>
      <c r="DE326" s="174"/>
      <c r="DF326" s="174"/>
      <c r="DG326" s="174"/>
      <c r="DH326" s="174"/>
      <c r="DI326" s="174"/>
      <c r="DJ326" s="174"/>
      <c r="DK326" s="174"/>
      <c r="DL326" s="174"/>
      <c r="DM326" s="174"/>
    </row>
    <row r="327" spans="2:117">
      <c r="B327" s="14"/>
      <c r="C327" s="7" t="s">
        <v>2153</v>
      </c>
      <c r="D327" s="109">
        <f t="shared" si="20"/>
        <v>93</v>
      </c>
      <c r="E327" s="109">
        <f t="shared" si="21"/>
        <v>93</v>
      </c>
      <c r="F327" s="7">
        <v>1</v>
      </c>
      <c r="G327" s="7"/>
      <c r="H327" s="25" t="s">
        <v>1672</v>
      </c>
      <c r="I327" s="7"/>
      <c r="J327" s="15" t="s">
        <v>2156</v>
      </c>
      <c r="K327" s="16"/>
      <c r="L327" s="16"/>
      <c r="M327" s="7"/>
      <c r="N327" s="7"/>
      <c r="O327" s="8"/>
      <c r="P327" s="8" t="s">
        <v>1540</v>
      </c>
      <c r="Q327" s="8"/>
      <c r="R327" s="372"/>
      <c r="S327" s="27"/>
      <c r="T327" s="209"/>
      <c r="U327" s="331"/>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76"/>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59"/>
      <c r="BS327" s="159"/>
      <c r="BT327" s="159"/>
      <c r="BU327" s="159"/>
      <c r="BV327" s="159"/>
      <c r="BW327" s="159"/>
      <c r="BX327" s="159"/>
      <c r="BY327" s="159"/>
      <c r="BZ327" s="159"/>
      <c r="CA327" s="159"/>
      <c r="CB327" s="159"/>
      <c r="CC327" s="159"/>
      <c r="CD327" s="159"/>
      <c r="CE327" s="159"/>
      <c r="CF327" s="159"/>
      <c r="CG327" s="159"/>
      <c r="CH327" s="159"/>
      <c r="CI327" s="159"/>
      <c r="CJ327" s="159"/>
      <c r="CK327" s="159"/>
      <c r="CL327" s="159"/>
      <c r="CM327" s="159"/>
      <c r="CN327" s="159"/>
      <c r="CO327" s="159"/>
      <c r="CP327" s="174"/>
      <c r="CQ327" s="174"/>
      <c r="CR327" s="174"/>
      <c r="CS327" s="174"/>
      <c r="CT327" s="174"/>
      <c r="CU327" s="174"/>
      <c r="CV327" s="174"/>
      <c r="CW327" s="174"/>
      <c r="CX327" s="174"/>
      <c r="CY327" s="174"/>
      <c r="CZ327" s="174"/>
      <c r="DA327" s="174"/>
      <c r="DB327" s="174"/>
      <c r="DC327" s="174"/>
      <c r="DD327" s="174"/>
      <c r="DE327" s="174"/>
      <c r="DF327" s="174"/>
      <c r="DG327" s="174"/>
      <c r="DH327" s="174"/>
      <c r="DI327" s="174"/>
      <c r="DJ327" s="174"/>
      <c r="DK327" s="174"/>
      <c r="DL327" s="174"/>
      <c r="DM327" s="174"/>
    </row>
    <row r="328" spans="2:117">
      <c r="B328" s="14"/>
      <c r="C328" s="7" t="s">
        <v>2153</v>
      </c>
      <c r="D328" s="109">
        <f t="shared" si="20"/>
        <v>100</v>
      </c>
      <c r="E328" s="109">
        <f t="shared" si="21"/>
        <v>94</v>
      </c>
      <c r="F328" s="7">
        <v>7</v>
      </c>
      <c r="G328" s="7"/>
      <c r="H328" s="25" t="s">
        <v>1672</v>
      </c>
      <c r="I328" s="7"/>
      <c r="J328" s="15" t="s">
        <v>2156</v>
      </c>
      <c r="K328" s="16"/>
      <c r="L328" s="16"/>
      <c r="M328" s="7"/>
      <c r="N328" s="7"/>
      <c r="O328" s="8"/>
      <c r="P328" s="8" t="s">
        <v>1540</v>
      </c>
      <c r="Q328" s="8"/>
      <c r="R328" s="372"/>
      <c r="S328" s="27"/>
      <c r="T328" s="209"/>
      <c r="U328" s="331"/>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76"/>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59"/>
      <c r="BS328" s="159"/>
      <c r="BT328" s="159"/>
      <c r="BU328" s="159"/>
      <c r="BV328" s="159"/>
      <c r="BW328" s="159"/>
      <c r="BX328" s="159"/>
      <c r="BY328" s="159"/>
      <c r="BZ328" s="159"/>
      <c r="CA328" s="159"/>
      <c r="CB328" s="159"/>
      <c r="CC328" s="159"/>
      <c r="CD328" s="159"/>
      <c r="CE328" s="159"/>
      <c r="CF328" s="159"/>
      <c r="CG328" s="159"/>
      <c r="CH328" s="159"/>
      <c r="CI328" s="159"/>
      <c r="CJ328" s="159"/>
      <c r="CK328" s="159"/>
      <c r="CL328" s="159"/>
      <c r="CM328" s="159"/>
      <c r="CN328" s="159"/>
      <c r="CO328" s="159"/>
      <c r="CP328" s="174"/>
      <c r="CQ328" s="174"/>
      <c r="CR328" s="174"/>
      <c r="CS328" s="174"/>
      <c r="CT328" s="174"/>
      <c r="CU328" s="174"/>
      <c r="CV328" s="174"/>
      <c r="CW328" s="174"/>
      <c r="CX328" s="174"/>
      <c r="CY328" s="174"/>
      <c r="CZ328" s="174"/>
      <c r="DA328" s="174"/>
      <c r="DB328" s="174"/>
      <c r="DC328" s="174"/>
      <c r="DD328" s="174"/>
      <c r="DE328" s="174"/>
      <c r="DF328" s="174"/>
      <c r="DG328" s="174"/>
      <c r="DH328" s="174"/>
      <c r="DI328" s="174"/>
      <c r="DJ328" s="174"/>
      <c r="DK328" s="174"/>
      <c r="DL328" s="174"/>
      <c r="DM328" s="174"/>
    </row>
    <row r="329" spans="2:117">
      <c r="B329" s="14"/>
      <c r="C329" s="7" t="s">
        <v>2153</v>
      </c>
      <c r="D329" s="109">
        <f t="shared" si="20"/>
        <v>101</v>
      </c>
      <c r="E329" s="109">
        <f t="shared" si="21"/>
        <v>101</v>
      </c>
      <c r="F329" s="7">
        <v>1</v>
      </c>
      <c r="G329" s="7"/>
      <c r="H329" s="25" t="s">
        <v>1672</v>
      </c>
      <c r="I329" s="7"/>
      <c r="J329" s="15" t="s">
        <v>2156</v>
      </c>
      <c r="K329" s="16"/>
      <c r="L329" s="16"/>
      <c r="M329" s="7"/>
      <c r="N329" s="7"/>
      <c r="O329" s="8"/>
      <c r="P329" s="8" t="s">
        <v>1540</v>
      </c>
      <c r="Q329" s="8"/>
      <c r="R329" s="372"/>
      <c r="S329" s="27"/>
      <c r="T329" s="209"/>
      <c r="U329" s="331"/>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76"/>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59"/>
      <c r="BS329" s="159"/>
      <c r="BT329" s="159"/>
      <c r="BU329" s="159"/>
      <c r="BV329" s="159"/>
      <c r="BW329" s="159"/>
      <c r="BX329" s="159"/>
      <c r="BY329" s="159"/>
      <c r="BZ329" s="159"/>
      <c r="CA329" s="159"/>
      <c r="CB329" s="159"/>
      <c r="CC329" s="159"/>
      <c r="CD329" s="159"/>
      <c r="CE329" s="159"/>
      <c r="CF329" s="159"/>
      <c r="CG329" s="159"/>
      <c r="CH329" s="159"/>
      <c r="CI329" s="159"/>
      <c r="CJ329" s="159"/>
      <c r="CK329" s="159"/>
      <c r="CL329" s="159"/>
      <c r="CM329" s="159"/>
      <c r="CN329" s="159"/>
      <c r="CO329" s="159"/>
      <c r="CP329" s="174"/>
      <c r="CQ329" s="174"/>
      <c r="CR329" s="174"/>
      <c r="CS329" s="174"/>
      <c r="CT329" s="174"/>
      <c r="CU329" s="174"/>
      <c r="CV329" s="174"/>
      <c r="CW329" s="174"/>
      <c r="CX329" s="174"/>
      <c r="CY329" s="174"/>
      <c r="CZ329" s="174"/>
      <c r="DA329" s="174"/>
      <c r="DB329" s="174"/>
      <c r="DC329" s="174"/>
      <c r="DD329" s="174"/>
      <c r="DE329" s="174"/>
      <c r="DF329" s="174"/>
      <c r="DG329" s="174"/>
      <c r="DH329" s="174"/>
      <c r="DI329" s="174"/>
      <c r="DJ329" s="174"/>
      <c r="DK329" s="174"/>
      <c r="DL329" s="174"/>
      <c r="DM329" s="174"/>
    </row>
    <row r="330" spans="2:117">
      <c r="B330" s="14"/>
      <c r="C330" s="7" t="s">
        <v>2153</v>
      </c>
      <c r="D330" s="109">
        <f t="shared" si="20"/>
        <v>108</v>
      </c>
      <c r="E330" s="109">
        <f t="shared" si="21"/>
        <v>102</v>
      </c>
      <c r="F330" s="7">
        <v>7</v>
      </c>
      <c r="G330" s="7"/>
      <c r="H330" s="25" t="s">
        <v>1672</v>
      </c>
      <c r="I330" s="7"/>
      <c r="J330" s="15" t="s">
        <v>2156</v>
      </c>
      <c r="K330" s="16"/>
      <c r="L330" s="16"/>
      <c r="M330" s="7"/>
      <c r="N330" s="7"/>
      <c r="O330" s="8"/>
      <c r="P330" s="8" t="s">
        <v>1540</v>
      </c>
      <c r="Q330" s="8"/>
      <c r="R330" s="372"/>
      <c r="S330" s="27"/>
      <c r="T330" s="209"/>
      <c r="U330" s="331"/>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76"/>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59"/>
      <c r="BS330" s="159"/>
      <c r="BT330" s="159"/>
      <c r="BU330" s="159"/>
      <c r="BV330" s="159"/>
      <c r="BW330" s="159"/>
      <c r="BX330" s="159"/>
      <c r="BY330" s="159"/>
      <c r="BZ330" s="159"/>
      <c r="CA330" s="159"/>
      <c r="CB330" s="159"/>
      <c r="CC330" s="159"/>
      <c r="CD330" s="159"/>
      <c r="CE330" s="159"/>
      <c r="CF330" s="159"/>
      <c r="CG330" s="159"/>
      <c r="CH330" s="159"/>
      <c r="CI330" s="159"/>
      <c r="CJ330" s="159"/>
      <c r="CK330" s="159"/>
      <c r="CL330" s="159"/>
      <c r="CM330" s="159"/>
      <c r="CN330" s="159"/>
      <c r="CO330" s="159"/>
      <c r="CP330" s="174"/>
      <c r="CQ330" s="174"/>
      <c r="CR330" s="174"/>
      <c r="CS330" s="174"/>
      <c r="CT330" s="174"/>
      <c r="CU330" s="174"/>
      <c r="CV330" s="174"/>
      <c r="CW330" s="174"/>
      <c r="CX330" s="174"/>
      <c r="CY330" s="174"/>
      <c r="CZ330" s="174"/>
      <c r="DA330" s="174"/>
      <c r="DB330" s="174"/>
      <c r="DC330" s="174"/>
      <c r="DD330" s="174"/>
      <c r="DE330" s="174"/>
      <c r="DF330" s="174"/>
      <c r="DG330" s="174"/>
      <c r="DH330" s="174"/>
      <c r="DI330" s="174"/>
      <c r="DJ330" s="174"/>
      <c r="DK330" s="174"/>
      <c r="DL330" s="174"/>
      <c r="DM330" s="174"/>
    </row>
    <row r="331" spans="2:117">
      <c r="B331" s="14"/>
      <c r="C331" s="7" t="s">
        <v>2153</v>
      </c>
      <c r="D331" s="109">
        <f t="shared" si="20"/>
        <v>109</v>
      </c>
      <c r="E331" s="109">
        <f t="shared" si="21"/>
        <v>109</v>
      </c>
      <c r="F331" s="7">
        <v>1</v>
      </c>
      <c r="G331" s="7"/>
      <c r="H331" s="25" t="s">
        <v>1672</v>
      </c>
      <c r="I331" s="7"/>
      <c r="J331" s="15" t="s">
        <v>2156</v>
      </c>
      <c r="K331" s="16"/>
      <c r="L331" s="16"/>
      <c r="M331" s="7"/>
      <c r="N331" s="7"/>
      <c r="O331" s="8"/>
      <c r="P331" s="8" t="s">
        <v>1540</v>
      </c>
      <c r="Q331" s="8"/>
      <c r="R331" s="372"/>
      <c r="S331" s="27"/>
      <c r="T331" s="209"/>
      <c r="U331" s="331"/>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76"/>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59"/>
      <c r="BS331" s="159"/>
      <c r="BT331" s="159"/>
      <c r="BU331" s="159"/>
      <c r="BV331" s="159"/>
      <c r="BW331" s="159"/>
      <c r="BX331" s="159"/>
      <c r="BY331" s="159"/>
      <c r="BZ331" s="159"/>
      <c r="CA331" s="159"/>
      <c r="CB331" s="159"/>
      <c r="CC331" s="159"/>
      <c r="CD331" s="159"/>
      <c r="CE331" s="159"/>
      <c r="CF331" s="159"/>
      <c r="CG331" s="159"/>
      <c r="CH331" s="159"/>
      <c r="CI331" s="159"/>
      <c r="CJ331" s="159"/>
      <c r="CK331" s="159"/>
      <c r="CL331" s="159"/>
      <c r="CM331" s="159"/>
      <c r="CN331" s="159"/>
      <c r="CO331" s="159"/>
      <c r="CP331" s="174"/>
      <c r="CQ331" s="174"/>
      <c r="CR331" s="174"/>
      <c r="CS331" s="174"/>
      <c r="CT331" s="174"/>
      <c r="CU331" s="174"/>
      <c r="CV331" s="174"/>
      <c r="CW331" s="174"/>
      <c r="CX331" s="174"/>
      <c r="CY331" s="174"/>
      <c r="CZ331" s="174"/>
      <c r="DA331" s="174"/>
      <c r="DB331" s="174"/>
      <c r="DC331" s="174"/>
      <c r="DD331" s="174"/>
      <c r="DE331" s="174"/>
      <c r="DF331" s="174"/>
      <c r="DG331" s="174"/>
      <c r="DH331" s="174"/>
      <c r="DI331" s="174"/>
      <c r="DJ331" s="174"/>
      <c r="DK331" s="174"/>
      <c r="DL331" s="174"/>
      <c r="DM331" s="174"/>
    </row>
    <row r="332" spans="2:117">
      <c r="B332" s="14"/>
      <c r="C332" s="7" t="s">
        <v>2153</v>
      </c>
      <c r="D332" s="109">
        <f t="shared" si="20"/>
        <v>116</v>
      </c>
      <c r="E332" s="109">
        <f t="shared" si="21"/>
        <v>110</v>
      </c>
      <c r="F332" s="7">
        <v>7</v>
      </c>
      <c r="G332" s="7"/>
      <c r="H332" s="25" t="s">
        <v>1672</v>
      </c>
      <c r="I332" s="7"/>
      <c r="J332" s="15" t="s">
        <v>2156</v>
      </c>
      <c r="K332" s="16"/>
      <c r="L332" s="16"/>
      <c r="M332" s="7"/>
      <c r="N332" s="7"/>
      <c r="O332" s="8"/>
      <c r="P332" s="8" t="s">
        <v>1540</v>
      </c>
      <c r="Q332" s="8"/>
      <c r="R332" s="372"/>
      <c r="S332" s="27"/>
      <c r="T332" s="209"/>
      <c r="U332" s="331"/>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76"/>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59"/>
      <c r="BS332" s="159"/>
      <c r="BT332" s="159"/>
      <c r="BU332" s="159"/>
      <c r="BV332" s="159"/>
      <c r="BW332" s="159"/>
      <c r="BX332" s="159"/>
      <c r="BY332" s="159"/>
      <c r="BZ332" s="159"/>
      <c r="CA332" s="159"/>
      <c r="CB332" s="159"/>
      <c r="CC332" s="159"/>
      <c r="CD332" s="159"/>
      <c r="CE332" s="159"/>
      <c r="CF332" s="159"/>
      <c r="CG332" s="159"/>
      <c r="CH332" s="159"/>
      <c r="CI332" s="159"/>
      <c r="CJ332" s="159"/>
      <c r="CK332" s="159"/>
      <c r="CL332" s="159"/>
      <c r="CM332" s="159"/>
      <c r="CN332" s="159"/>
      <c r="CO332" s="159"/>
      <c r="CP332" s="174"/>
      <c r="CQ332" s="174"/>
      <c r="CR332" s="174"/>
      <c r="CS332" s="174"/>
      <c r="CT332" s="174"/>
      <c r="CU332" s="174"/>
      <c r="CV332" s="174"/>
      <c r="CW332" s="174"/>
      <c r="CX332" s="174"/>
      <c r="CY332" s="174"/>
      <c r="CZ332" s="174"/>
      <c r="DA332" s="174"/>
      <c r="DB332" s="174"/>
      <c r="DC332" s="174"/>
      <c r="DD332" s="174"/>
      <c r="DE332" s="174"/>
      <c r="DF332" s="174"/>
      <c r="DG332" s="174"/>
      <c r="DH332" s="174"/>
      <c r="DI332" s="174"/>
      <c r="DJ332" s="174"/>
      <c r="DK332" s="174"/>
      <c r="DL332" s="174"/>
      <c r="DM332" s="174"/>
    </row>
    <row r="333" spans="2:117">
      <c r="B333" s="14"/>
      <c r="C333" s="7" t="s">
        <v>2153</v>
      </c>
      <c r="D333" s="109">
        <f t="shared" si="20"/>
        <v>117</v>
      </c>
      <c r="E333" s="109">
        <f t="shared" si="21"/>
        <v>117</v>
      </c>
      <c r="F333" s="7">
        <v>1</v>
      </c>
      <c r="G333" s="7"/>
      <c r="H333" s="25" t="s">
        <v>1672</v>
      </c>
      <c r="I333" s="7"/>
      <c r="J333" s="15" t="s">
        <v>2156</v>
      </c>
      <c r="K333" s="16"/>
      <c r="L333" s="16"/>
      <c r="M333" s="7"/>
      <c r="N333" s="7"/>
      <c r="O333" s="8"/>
      <c r="P333" s="8" t="s">
        <v>1540</v>
      </c>
      <c r="Q333" s="8"/>
      <c r="R333" s="372"/>
      <c r="S333" s="27"/>
      <c r="T333" s="209"/>
      <c r="U333" s="331"/>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76"/>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59"/>
      <c r="BS333" s="159"/>
      <c r="BT333" s="159"/>
      <c r="BU333" s="159"/>
      <c r="BV333" s="159"/>
      <c r="BW333" s="159"/>
      <c r="BX333" s="159"/>
      <c r="BY333" s="159"/>
      <c r="BZ333" s="159"/>
      <c r="CA333" s="159"/>
      <c r="CB333" s="159"/>
      <c r="CC333" s="159"/>
      <c r="CD333" s="159"/>
      <c r="CE333" s="159"/>
      <c r="CF333" s="159"/>
      <c r="CG333" s="159"/>
      <c r="CH333" s="159"/>
      <c r="CI333" s="159"/>
      <c r="CJ333" s="159"/>
      <c r="CK333" s="159"/>
      <c r="CL333" s="159"/>
      <c r="CM333" s="159"/>
      <c r="CN333" s="159"/>
      <c r="CO333" s="159"/>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row>
    <row r="334" spans="2:117">
      <c r="B334" s="14"/>
      <c r="C334" s="7" t="s">
        <v>2153</v>
      </c>
      <c r="D334" s="109">
        <f t="shared" si="20"/>
        <v>124</v>
      </c>
      <c r="E334" s="109">
        <f t="shared" si="21"/>
        <v>118</v>
      </c>
      <c r="F334" s="7">
        <v>7</v>
      </c>
      <c r="G334" s="7"/>
      <c r="H334" s="25" t="s">
        <v>1672</v>
      </c>
      <c r="I334" s="7"/>
      <c r="J334" s="15" t="s">
        <v>2156</v>
      </c>
      <c r="K334" s="16"/>
      <c r="L334" s="16"/>
      <c r="M334" s="7"/>
      <c r="N334" s="7"/>
      <c r="O334" s="8"/>
      <c r="P334" s="8" t="s">
        <v>1540</v>
      </c>
      <c r="Q334" s="8"/>
      <c r="R334" s="372"/>
      <c r="S334" s="27"/>
      <c r="T334" s="209"/>
      <c r="U334" s="331"/>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76"/>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59"/>
      <c r="BS334" s="159"/>
      <c r="BT334" s="159"/>
      <c r="BU334" s="159"/>
      <c r="BV334" s="159"/>
      <c r="BW334" s="159"/>
      <c r="BX334" s="159"/>
      <c r="BY334" s="159"/>
      <c r="BZ334" s="159"/>
      <c r="CA334" s="159"/>
      <c r="CB334" s="159"/>
      <c r="CC334" s="159"/>
      <c r="CD334" s="159"/>
      <c r="CE334" s="159"/>
      <c r="CF334" s="159"/>
      <c r="CG334" s="159"/>
      <c r="CH334" s="159"/>
      <c r="CI334" s="159"/>
      <c r="CJ334" s="159"/>
      <c r="CK334" s="159"/>
      <c r="CL334" s="159"/>
      <c r="CM334" s="159"/>
      <c r="CN334" s="159"/>
      <c r="CO334" s="159"/>
      <c r="CP334" s="174"/>
      <c r="CQ334" s="174"/>
      <c r="CR334" s="174"/>
      <c r="CS334" s="174"/>
      <c r="CT334" s="174"/>
      <c r="CU334" s="174"/>
      <c r="CV334" s="174"/>
      <c r="CW334" s="174"/>
      <c r="CX334" s="174"/>
      <c r="CY334" s="174"/>
      <c r="CZ334" s="174"/>
      <c r="DA334" s="174"/>
      <c r="DB334" s="174"/>
      <c r="DC334" s="174"/>
      <c r="DD334" s="174"/>
      <c r="DE334" s="174"/>
      <c r="DF334" s="174"/>
      <c r="DG334" s="174"/>
      <c r="DH334" s="174"/>
      <c r="DI334" s="174"/>
      <c r="DJ334" s="174"/>
      <c r="DK334" s="174"/>
      <c r="DL334" s="174"/>
      <c r="DM334" s="174"/>
    </row>
    <row r="335" spans="2:117">
      <c r="B335" s="183"/>
      <c r="C335" s="184" t="s">
        <v>2153</v>
      </c>
      <c r="D335" s="109">
        <f t="shared" si="20"/>
        <v>127</v>
      </c>
      <c r="E335" s="109">
        <f t="shared" si="21"/>
        <v>125</v>
      </c>
      <c r="F335" s="184">
        <v>3</v>
      </c>
      <c r="G335" s="184"/>
      <c r="H335" s="185" t="s">
        <v>1672</v>
      </c>
      <c r="I335" s="184"/>
      <c r="J335" s="186" t="s">
        <v>2156</v>
      </c>
      <c r="K335" s="187"/>
      <c r="L335" s="187"/>
      <c r="M335" s="184"/>
      <c r="N335" s="184"/>
      <c r="O335" s="188"/>
      <c r="P335" s="188" t="s">
        <v>1540</v>
      </c>
      <c r="Q335" s="188"/>
      <c r="R335" s="381"/>
      <c r="S335" s="189"/>
      <c r="T335" s="209"/>
      <c r="U335" s="331"/>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76"/>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59"/>
      <c r="BS335" s="159"/>
      <c r="BT335" s="159"/>
      <c r="BU335" s="159"/>
      <c r="BV335" s="159"/>
      <c r="BW335" s="159"/>
      <c r="BX335" s="159"/>
      <c r="BY335" s="159"/>
      <c r="BZ335" s="159"/>
      <c r="CA335" s="159"/>
      <c r="CB335" s="159"/>
      <c r="CC335" s="159"/>
      <c r="CD335" s="159"/>
      <c r="CE335" s="159"/>
      <c r="CF335" s="159"/>
      <c r="CG335" s="159"/>
      <c r="CH335" s="159"/>
      <c r="CI335" s="159"/>
      <c r="CJ335" s="159"/>
      <c r="CK335" s="159"/>
      <c r="CL335" s="159"/>
      <c r="CM335" s="159"/>
      <c r="CN335" s="159"/>
      <c r="CO335" s="159"/>
      <c r="CP335" s="174"/>
      <c r="CQ335" s="174"/>
      <c r="CR335" s="174"/>
      <c r="CS335" s="174"/>
      <c r="CT335" s="174"/>
      <c r="CU335" s="174"/>
      <c r="CV335" s="174"/>
      <c r="CW335" s="174"/>
      <c r="CX335" s="174"/>
      <c r="CY335" s="174"/>
      <c r="CZ335" s="174"/>
      <c r="DA335" s="174"/>
      <c r="DB335" s="174"/>
      <c r="DC335" s="174"/>
      <c r="DD335" s="174"/>
      <c r="DE335" s="174"/>
      <c r="DF335" s="174"/>
      <c r="DG335" s="174"/>
      <c r="DH335" s="174"/>
      <c r="DI335" s="174"/>
      <c r="DJ335" s="174"/>
      <c r="DK335" s="174"/>
      <c r="DL335" s="174"/>
      <c r="DM335" s="174"/>
    </row>
    <row r="336" spans="2:117" ht="30">
      <c r="B336" s="852" t="s">
        <v>2187</v>
      </c>
      <c r="C336" s="178"/>
      <c r="D336" s="178">
        <f t="shared" si="20"/>
        <v>31</v>
      </c>
      <c r="E336" s="178">
        <v>0</v>
      </c>
      <c r="F336" s="178">
        <v>32</v>
      </c>
      <c r="G336" s="178"/>
      <c r="H336" s="179"/>
      <c r="I336" s="178" t="s">
        <v>2188</v>
      </c>
      <c r="J336" s="180" t="s">
        <v>2189</v>
      </c>
      <c r="K336" s="181"/>
      <c r="L336" s="181"/>
      <c r="M336" s="178"/>
      <c r="N336" s="178"/>
      <c r="O336" s="213" t="s">
        <v>2190</v>
      </c>
      <c r="P336" s="179"/>
      <c r="Q336" s="179"/>
      <c r="R336" s="373" t="s">
        <v>1697</v>
      </c>
      <c r="S336" s="182" t="s">
        <v>2191</v>
      </c>
      <c r="T336" s="209" t="s">
        <v>2192</v>
      </c>
      <c r="U336" s="331"/>
      <c r="V336" s="159" t="str">
        <f>nirvana1_phantom_1P02G!E12</f>
        <v>32'hBEFBF800</v>
      </c>
      <c r="W336" s="159" t="str">
        <f>nirvana1_phantom_1P02G!F12</f>
        <v>32'hBEFBF800</v>
      </c>
      <c r="X336" s="159" t="str">
        <f>nirvana1_phantom_1P02G!G12</f>
        <v>32'hBEFBF800</v>
      </c>
      <c r="Y336" s="159" t="str">
        <f>nirvana1_phantom_1P02G!I12</f>
        <v>32'hBEFBF800</v>
      </c>
      <c r="Z336" s="159" t="str">
        <f>nirvana1_phantom_1P02G!J12</f>
        <v>32'hBEFBF800</v>
      </c>
      <c r="AA336" s="159" t="str">
        <f>nirvana1_phantom_1P02G!K12</f>
        <v>32'hBEFBF800</v>
      </c>
      <c r="AB336" s="159" t="str">
        <f>nirvana1_phantom_1P02G!M12</f>
        <v>32'hBEFBF800</v>
      </c>
      <c r="AC336" s="159" t="str">
        <f>nirvana1_phantom_1P02G!N12</f>
        <v>32'hBEFBF800</v>
      </c>
      <c r="AD336" s="159" t="str">
        <f>nirvana1_phantom_1P02G!O12</f>
        <v>32'hBEFBF800</v>
      </c>
      <c r="AE336" s="159" t="str">
        <f>nirvana1_phantom_1P02G!Q12</f>
        <v>32'hBEFBF800</v>
      </c>
      <c r="AF336" s="159" t="str">
        <f>nirvana1_phantom_1P02G!R12</f>
        <v>32'hBEFBF800</v>
      </c>
      <c r="AG336" s="159" t="str">
        <f>nirvana1_phantom_1P02G!S12</f>
        <v>32'hBEFBF800</v>
      </c>
      <c r="AH336" s="159" t="str">
        <f>nirvana1_phantom_1P02G!T12</f>
        <v>32'hBEFBF800</v>
      </c>
      <c r="AI336" s="159" t="str">
        <f>nirvana1_phantom_1P02G!U12</f>
        <v>32'hBEFBF800</v>
      </c>
      <c r="AJ336" s="159" t="str">
        <f>nirvana1_phantom_1P02G!V12</f>
        <v>32'hBEFBF800</v>
      </c>
      <c r="AK336" s="159" t="str">
        <f>nirvana1_phantom_1P02G!X12</f>
        <v>32'hBEFBF800</v>
      </c>
      <c r="AL336" s="159" t="str">
        <f>nirvana1_phantom_1P02G!Y12</f>
        <v>32'hBEFBF800</v>
      </c>
      <c r="AM336" s="159" t="str">
        <f>nirvana1_phantom_1P02G!AA12</f>
        <v>32'hBEFBF800</v>
      </c>
      <c r="AN336" s="159" t="str">
        <f>nirvana1_phantom_1P02G!AB12</f>
        <v>32'h3EFBF800</v>
      </c>
      <c r="AO336" s="159" t="str">
        <f>nirvana1_phantom_1P02G!AC12</f>
        <v>32'h3EFBF800</v>
      </c>
      <c r="AP336" s="159" t="str">
        <f>nirvana1_phantom_1P02G!AD12</f>
        <v>32'h3EFBF800</v>
      </c>
      <c r="AQ336" s="159" t="str">
        <f>nirvana1_phantom_1P02G!AE12</f>
        <v>32'h3EFBF800</v>
      </c>
      <c r="AR336" s="159" t="str">
        <f>nirvana1_phantom_1P02G!AG12</f>
        <v>32'hBEFBF800</v>
      </c>
      <c r="AS336" s="159" t="str">
        <f>nirvana1_phantom_1P02G!AH12</f>
        <v>32'hBEFBF800</v>
      </c>
      <c r="AT336" s="174" t="str">
        <f>nirvana1_phantom_1P02G!AI12</f>
        <v>32'hBEFBF800</v>
      </c>
      <c r="AU336" s="174" t="str">
        <f>nirvana1_phantom_1P02G!AJ12</f>
        <v>32'hBEFBF800</v>
      </c>
      <c r="AV336" s="174" t="str">
        <f>nirvana1_phantom_1P02G!AK12</f>
        <v>32'hBEFBF800</v>
      </c>
      <c r="AW336" s="174" t="str">
        <f>nirvana1_phantom_1P02G!AL12</f>
        <v>32'hBEFBF800</v>
      </c>
      <c r="AX336" s="174" t="str">
        <f>nirvana1_phantom_1P02G!AM12</f>
        <v>32'hBEFBF800</v>
      </c>
      <c r="AY336" s="174" t="str">
        <f>nirvana1_phantom_1P02G!AN12</f>
        <v>32'hBEFBF800</v>
      </c>
      <c r="AZ336" s="174">
        <f>nirvana1_phantom_1P02G!AO12</f>
        <v>0</v>
      </c>
      <c r="BA336" s="174">
        <f>nirvana1_phantom_1P02G!AP12</f>
        <v>0</v>
      </c>
      <c r="BB336" s="174">
        <f>nirvana1_phantom_1P02G!AQ12</f>
        <v>0</v>
      </c>
      <c r="BC336" s="174">
        <f>nirvana1_phantom_1P02G!AR12</f>
        <v>0</v>
      </c>
      <c r="BD336" s="174">
        <f>nirvana1_phantom_1P02G!AS12</f>
        <v>0</v>
      </c>
      <c r="BE336" s="174">
        <f>nirvana1_phantom_1P02G!AT12</f>
        <v>0</v>
      </c>
      <c r="BF336" s="174">
        <f>nirvana1_phantom_1P02G!AU12</f>
        <v>0</v>
      </c>
      <c r="BG336" s="174">
        <f>nirvana1_phantom_1P02G!AV12</f>
        <v>0</v>
      </c>
      <c r="BH336" s="174">
        <f>nirvana1_phantom_1P02G!AW12</f>
        <v>0</v>
      </c>
      <c r="BI336" s="174">
        <f>nirvana1_phantom_1P02G!AX12</f>
        <v>0</v>
      </c>
      <c r="BJ336" s="174">
        <f>nirvana1_phantom_1P02G!AY12</f>
        <v>0</v>
      </c>
      <c r="BK336" s="174">
        <f>nirvana1_phantom_1P02G!AZ12</f>
        <v>0</v>
      </c>
      <c r="BL336" s="174">
        <f>nirvana1_phantom_1P02G!BA12</f>
        <v>0</v>
      </c>
      <c r="BM336" s="174">
        <f>nirvana1_phantom_1P02G!BB12</f>
        <v>0</v>
      </c>
      <c r="BN336" s="174">
        <f>nirvana1_phantom_1P02G!BC12</f>
        <v>0</v>
      </c>
      <c r="BO336" s="174">
        <f>nirvana1_phantom_1P02G!BD12</f>
        <v>0</v>
      </c>
      <c r="BP336" s="174">
        <f>nirvana1_phantom_1P02G!BE12</f>
        <v>0</v>
      </c>
      <c r="BQ336" s="174">
        <f>nirvana1_phantom_1P02G!BF12</f>
        <v>0</v>
      </c>
      <c r="BR336" s="159">
        <f>nirvana1_phantom_1P02G!E29</f>
        <v>0</v>
      </c>
      <c r="BS336" s="159">
        <f>nirvana1_phantom_1P02G!F29</f>
        <v>0</v>
      </c>
      <c r="BT336" s="159">
        <f>nirvana1_phantom_1P02G!G29</f>
        <v>0</v>
      </c>
      <c r="BU336" s="159">
        <f>nirvana1_phantom_1P02G!I29</f>
        <v>0</v>
      </c>
      <c r="BV336" s="159">
        <f>nirvana1_phantom_1P02G!J29</f>
        <v>0</v>
      </c>
      <c r="BW336" s="159">
        <f>nirvana1_phantom_1P02G!K29</f>
        <v>0</v>
      </c>
      <c r="BX336" s="159">
        <f>nirvana1_phantom_1P02G!M29</f>
        <v>0</v>
      </c>
      <c r="BY336" s="159">
        <f>nirvana1_phantom_1P02G!N29</f>
        <v>0</v>
      </c>
      <c r="BZ336" s="159">
        <f>nirvana1_phantom_1P02G!O29</f>
        <v>0</v>
      </c>
      <c r="CA336" s="159">
        <f>nirvana1_phantom_1P02G!Q29</f>
        <v>0</v>
      </c>
      <c r="CB336" s="159">
        <f>nirvana1_phantom_1P02G!R29</f>
        <v>0</v>
      </c>
      <c r="CC336" s="159">
        <f>nirvana1_phantom_1P02G!S29</f>
        <v>0</v>
      </c>
      <c r="CD336" s="159">
        <f>nirvana1_phantom_1P02G!T29</f>
        <v>0</v>
      </c>
      <c r="CE336" s="159">
        <f>nirvana1_phantom_1P02G!U29</f>
        <v>0</v>
      </c>
      <c r="CF336" s="159">
        <f>nirvana1_phantom_1P02G!V29</f>
        <v>0</v>
      </c>
      <c r="CG336" s="159">
        <f>nirvana1_phantom_1P02G!X29</f>
        <v>0</v>
      </c>
      <c r="CH336" s="159">
        <f>nirvana1_phantom_1P02G!Y29</f>
        <v>0</v>
      </c>
      <c r="CI336" s="159">
        <f>nirvana1_phantom_1P02G!AA29</f>
        <v>0</v>
      </c>
      <c r="CJ336" s="159">
        <f>nirvana1_phantom_1P02G!AB29</f>
        <v>0</v>
      </c>
      <c r="CK336" s="159">
        <f>nirvana1_phantom_1P02G!AC29</f>
        <v>0</v>
      </c>
      <c r="CL336" s="159">
        <f>nirvana1_phantom_1P02G!AD29</f>
        <v>0</v>
      </c>
      <c r="CM336" s="159">
        <f>nirvana1_phantom_1P02G!AE29</f>
        <v>0</v>
      </c>
      <c r="CN336" s="159">
        <f>nirvana1_phantom_1P02G!AG29</f>
        <v>0</v>
      </c>
      <c r="CO336" s="159">
        <f>nirvana1_phantom_1P02G!AH29</f>
        <v>0</v>
      </c>
      <c r="CP336" s="174">
        <f>nirvana1_phantom_1P02G!AI29</f>
        <v>0</v>
      </c>
      <c r="CQ336" s="174">
        <f>nirvana1_phantom_1P02G!AJ29</f>
        <v>0</v>
      </c>
      <c r="CR336" s="174">
        <f>nirvana1_phantom_1P02G!AK29</f>
        <v>0</v>
      </c>
      <c r="CS336" s="174">
        <f>nirvana1_phantom_1P02G!AL29</f>
        <v>0</v>
      </c>
      <c r="CT336" s="174">
        <f>nirvana1_phantom_1P02G!AM29</f>
        <v>0</v>
      </c>
      <c r="CU336" s="174">
        <f>nirvana1_phantom_1P02G!AN29</f>
        <v>0</v>
      </c>
      <c r="CV336" s="174">
        <f>nirvana1_phantom_1P02G!AO29</f>
        <v>0</v>
      </c>
      <c r="CW336" s="174">
        <f>nirvana1_phantom_1P02G!AP29</f>
        <v>0</v>
      </c>
      <c r="CX336" s="174">
        <f>nirvana1_phantom_1P02G!AQ29</f>
        <v>0</v>
      </c>
      <c r="CY336" s="174">
        <f>nirvana1_phantom_1P02G!AR29</f>
        <v>0</v>
      </c>
      <c r="CZ336" s="174">
        <f>nirvana1_phantom_1P02G!AS29</f>
        <v>0</v>
      </c>
      <c r="DA336" s="174">
        <f>nirvana1_phantom_1P02G!AT29</f>
        <v>0</v>
      </c>
      <c r="DB336" s="174">
        <f>nirvana1_phantom_1P02G!AU29</f>
        <v>0</v>
      </c>
      <c r="DC336" s="174">
        <f>nirvana1_phantom_1P02G!AV29</f>
        <v>0</v>
      </c>
      <c r="DD336" s="174">
        <f>nirvana1_phantom_1P02G!AW29</f>
        <v>0</v>
      </c>
      <c r="DE336" s="174">
        <f>nirvana1_phantom_1P02G!AX29</f>
        <v>0</v>
      </c>
      <c r="DF336" s="174">
        <f>nirvana1_phantom_1P02G!AY29</f>
        <v>0</v>
      </c>
      <c r="DG336" s="174">
        <f>nirvana1_phantom_1P02G!AZ29</f>
        <v>0</v>
      </c>
      <c r="DH336" s="174">
        <f>nirvana1_phantom_1P02G!BA29</f>
        <v>0</v>
      </c>
      <c r="DI336" s="174">
        <f>nirvana1_phantom_1P02G!BB29</f>
        <v>0</v>
      </c>
      <c r="DJ336" s="174">
        <f>nirvana1_phantom_1P02G!BC29</f>
        <v>0</v>
      </c>
      <c r="DK336" s="174">
        <f>nirvana1_phantom_1P02G!BD29</f>
        <v>0</v>
      </c>
      <c r="DL336" s="174">
        <f>nirvana1_phantom_1P02G!BE29</f>
        <v>0</v>
      </c>
      <c r="DM336" s="174">
        <f>nirvana1_phantom_1P02G!BF29</f>
        <v>0</v>
      </c>
    </row>
    <row r="337" spans="2:117" ht="30">
      <c r="B337" s="852"/>
      <c r="C337" s="178"/>
      <c r="D337" s="178">
        <f t="shared" si="20"/>
        <v>63</v>
      </c>
      <c r="E337" s="178">
        <f>D336+1</f>
        <v>32</v>
      </c>
      <c r="F337" s="178">
        <v>32</v>
      </c>
      <c r="G337" s="178"/>
      <c r="H337" s="179"/>
      <c r="I337" s="178" t="s">
        <v>2193</v>
      </c>
      <c r="J337" s="180" t="s">
        <v>2189</v>
      </c>
      <c r="K337" s="181"/>
      <c r="L337" s="181"/>
      <c r="M337" s="178"/>
      <c r="N337" s="178"/>
      <c r="O337" s="213" t="s">
        <v>2190</v>
      </c>
      <c r="P337" s="179"/>
      <c r="Q337" s="179"/>
      <c r="R337" s="373" t="s">
        <v>1697</v>
      </c>
      <c r="S337" s="182"/>
      <c r="T337" s="209" t="s">
        <v>2192</v>
      </c>
      <c r="U337" s="331"/>
      <c r="V337" s="159" t="str">
        <f>nirvana1_phantom_1P02G!E13</f>
        <v>32'hEFFFFF3F</v>
      </c>
      <c r="W337" s="159" t="str">
        <f>nirvana1_phantom_1P02G!F13</f>
        <v>32'hEFFFFF3F</v>
      </c>
      <c r="X337" s="159" t="str">
        <f>nirvana1_phantom_1P02G!G13</f>
        <v>32'hEFDFFC3F</v>
      </c>
      <c r="Y337" s="159" t="str">
        <f>nirvana1_phantom_1P02G!I13</f>
        <v>32'hEFDFFC3F</v>
      </c>
      <c r="Z337" s="159" t="str">
        <f>nirvana1_phantom_1P02G!J13</f>
        <v>32'hEFDFFC3F</v>
      </c>
      <c r="AA337" s="159" t="str">
        <f>nirvana1_phantom_1P02G!K13</f>
        <v>32'hEFDFFC3F</v>
      </c>
      <c r="AB337" s="159" t="str">
        <f>nirvana1_phantom_1P02G!M13</f>
        <v>32'hEFFFFF3F</v>
      </c>
      <c r="AC337" s="159" t="str">
        <f>nirvana1_phantom_1P02G!N13</f>
        <v>32'hEFFFFF3F</v>
      </c>
      <c r="AD337" s="159" t="str">
        <f>nirvana1_phantom_1P02G!O13</f>
        <v>32'hEFFFFF3F</v>
      </c>
      <c r="AE337" s="159" t="str">
        <f>nirvana1_phantom_1P02G!Q13</f>
        <v>32'hEFFFFF3F</v>
      </c>
      <c r="AF337" s="159" t="str">
        <f>nirvana1_phantom_1P02G!R13</f>
        <v>32'hEFFFFF3F</v>
      </c>
      <c r="AG337" s="159" t="str">
        <f>nirvana1_phantom_1P02G!S13</f>
        <v>32'hEFFFFF3F</v>
      </c>
      <c r="AH337" s="159" t="str">
        <f>nirvana1_phantom_1P02G!T13</f>
        <v>32'hEFFFFF3F</v>
      </c>
      <c r="AI337" s="159" t="str">
        <f>nirvana1_phantom_1P02G!U13</f>
        <v>32'hEFDFFC3F</v>
      </c>
      <c r="AJ337" s="159" t="str">
        <f>nirvana1_phantom_1P02G!V13</f>
        <v>32'hEFDFFC3F</v>
      </c>
      <c r="AK337" s="159" t="str">
        <f>nirvana1_phantom_1P02G!X13</f>
        <v>32'hEFDFFC3F</v>
      </c>
      <c r="AL337" s="159" t="str">
        <f>nirvana1_phantom_1P02G!Y13</f>
        <v>32'hEFDFFC3F</v>
      </c>
      <c r="AM337" s="159" t="str">
        <f>nirvana1_phantom_1P02G!AA13</f>
        <v>32'hEFFFFF3F</v>
      </c>
      <c r="AN337" s="159" t="str">
        <f>nirvana1_phantom_1P02G!AB13</f>
        <v>32'hEC47FF3F</v>
      </c>
      <c r="AO337" s="159" t="str">
        <f>nirvana1_phantom_1P02G!AC13</f>
        <v>32'hEC47FF3F</v>
      </c>
      <c r="AP337" s="159" t="str">
        <f>nirvana1_phantom_1P02G!AD13</f>
        <v>32'hEC47FF3F</v>
      </c>
      <c r="AQ337" s="159" t="str">
        <f>nirvana1_phantom_1P02G!AE13</f>
        <v>32'hEC47FF3F</v>
      </c>
      <c r="AR337" s="159" t="str">
        <f>nirvana1_phantom_1P02G!AG13</f>
        <v>32'hEC7FFC3F</v>
      </c>
      <c r="AS337" s="159" t="str">
        <f>nirvana1_phantom_1P02G!AH13</f>
        <v>32'hEC7FFC3F</v>
      </c>
      <c r="AT337" s="174" t="str">
        <f>nirvana1_phantom_1P02G!AI13</f>
        <v>32'hEC7FFC3F</v>
      </c>
      <c r="AU337" s="174" t="str">
        <f>nirvana1_phantom_1P02G!AJ13</f>
        <v>32'hEC7FFC3F</v>
      </c>
      <c r="AV337" s="174" t="str">
        <f>nirvana1_phantom_1P02G!AK13</f>
        <v>32'hEC7FFC3F</v>
      </c>
      <c r="AW337" s="174" t="str">
        <f>nirvana1_phantom_1P02G!AL13</f>
        <v>32'hEC7FFC3F</v>
      </c>
      <c r="AX337" s="174" t="str">
        <f>nirvana1_phantom_1P02G!AM13</f>
        <v>32'hEC7FFC3F</v>
      </c>
      <c r="AY337" s="174" t="str">
        <f>nirvana1_phantom_1P02G!AN13</f>
        <v>32'hEC7FFC3F</v>
      </c>
      <c r="AZ337" s="174">
        <f>nirvana1_phantom_1P02G!AO13</f>
        <v>0</v>
      </c>
      <c r="BA337" s="174">
        <f>nirvana1_phantom_1P02G!AP13</f>
        <v>0</v>
      </c>
      <c r="BB337" s="174">
        <f>nirvana1_phantom_1P02G!AQ13</f>
        <v>0</v>
      </c>
      <c r="BC337" s="174">
        <f>nirvana1_phantom_1P02G!AR13</f>
        <v>0</v>
      </c>
      <c r="BD337" s="174">
        <f>nirvana1_phantom_1P02G!AS13</f>
        <v>0</v>
      </c>
      <c r="BE337" s="174">
        <f>nirvana1_phantom_1P02G!AT13</f>
        <v>0</v>
      </c>
      <c r="BF337" s="174">
        <f>nirvana1_phantom_1P02G!AU13</f>
        <v>0</v>
      </c>
      <c r="BG337" s="174">
        <f>nirvana1_phantom_1P02G!AV13</f>
        <v>0</v>
      </c>
      <c r="BH337" s="174">
        <f>nirvana1_phantom_1P02G!AW13</f>
        <v>0</v>
      </c>
      <c r="BI337" s="174">
        <f>nirvana1_phantom_1P02G!AX13</f>
        <v>0</v>
      </c>
      <c r="BJ337" s="174">
        <f>nirvana1_phantom_1P02G!AY13</f>
        <v>0</v>
      </c>
      <c r="BK337" s="174">
        <f>nirvana1_phantom_1P02G!AZ13</f>
        <v>0</v>
      </c>
      <c r="BL337" s="174">
        <f>nirvana1_phantom_1P02G!BA13</f>
        <v>0</v>
      </c>
      <c r="BM337" s="174">
        <f>nirvana1_phantom_1P02G!BB13</f>
        <v>0</v>
      </c>
      <c r="BN337" s="174">
        <f>nirvana1_phantom_1P02G!BC13</f>
        <v>0</v>
      </c>
      <c r="BO337" s="174">
        <f>nirvana1_phantom_1P02G!BD13</f>
        <v>0</v>
      </c>
      <c r="BP337" s="174">
        <f>nirvana1_phantom_1P02G!BE13</f>
        <v>0</v>
      </c>
      <c r="BQ337" s="174">
        <f>nirvana1_phantom_1P02G!BF13</f>
        <v>0</v>
      </c>
      <c r="BR337" s="159">
        <f>nirvana1_phantom_1P02G!E30</f>
        <v>0</v>
      </c>
      <c r="BS337" s="159">
        <f>nirvana1_phantom_1P02G!F30</f>
        <v>0</v>
      </c>
      <c r="BT337" s="159">
        <f>nirvana1_phantom_1P02G!G30</f>
        <v>0</v>
      </c>
      <c r="BU337" s="159">
        <f>nirvana1_phantom_1P02G!I30</f>
        <v>0</v>
      </c>
      <c r="BV337" s="159">
        <f>nirvana1_phantom_1P02G!J30</f>
        <v>0</v>
      </c>
      <c r="BW337" s="159">
        <f>nirvana1_phantom_1P02G!K30</f>
        <v>0</v>
      </c>
      <c r="BX337" s="159">
        <f>nirvana1_phantom_1P02G!M30</f>
        <v>0</v>
      </c>
      <c r="BY337" s="159">
        <f>nirvana1_phantom_1P02G!N30</f>
        <v>0</v>
      </c>
      <c r="BZ337" s="159">
        <f>nirvana1_phantom_1P02G!O30</f>
        <v>0</v>
      </c>
      <c r="CA337" s="159">
        <f>nirvana1_phantom_1P02G!Q30</f>
        <v>0</v>
      </c>
      <c r="CB337" s="159">
        <f>nirvana1_phantom_1P02G!R30</f>
        <v>0</v>
      </c>
      <c r="CC337" s="159">
        <f>nirvana1_phantom_1P02G!S30</f>
        <v>0</v>
      </c>
      <c r="CD337" s="159">
        <f>nirvana1_phantom_1P02G!T30</f>
        <v>0</v>
      </c>
      <c r="CE337" s="159">
        <f>nirvana1_phantom_1P02G!U30</f>
        <v>0</v>
      </c>
      <c r="CF337" s="159">
        <f>nirvana1_phantom_1P02G!V30</f>
        <v>0</v>
      </c>
      <c r="CG337" s="159">
        <f>nirvana1_phantom_1P02G!X30</f>
        <v>0</v>
      </c>
      <c r="CH337" s="159">
        <f>nirvana1_phantom_1P02G!Y30</f>
        <v>0</v>
      </c>
      <c r="CI337" s="159">
        <f>nirvana1_phantom_1P02G!AA30</f>
        <v>0</v>
      </c>
      <c r="CJ337" s="159">
        <f>nirvana1_phantom_1P02G!AB30</f>
        <v>0</v>
      </c>
      <c r="CK337" s="159">
        <f>nirvana1_phantom_1P02G!AC30</f>
        <v>0</v>
      </c>
      <c r="CL337" s="159">
        <f>nirvana1_phantom_1P02G!AD30</f>
        <v>0</v>
      </c>
      <c r="CM337" s="159">
        <f>nirvana1_phantom_1P02G!AE30</f>
        <v>0</v>
      </c>
      <c r="CN337" s="159">
        <f>nirvana1_phantom_1P02G!AG30</f>
        <v>0</v>
      </c>
      <c r="CO337" s="159">
        <f>nirvana1_phantom_1P02G!AH30</f>
        <v>0</v>
      </c>
      <c r="CP337" s="174">
        <f>nirvana1_phantom_1P02G!AI30</f>
        <v>0</v>
      </c>
      <c r="CQ337" s="174">
        <f>nirvana1_phantom_1P02G!AJ30</f>
        <v>0</v>
      </c>
      <c r="CR337" s="174">
        <f>nirvana1_phantom_1P02G!AK30</f>
        <v>0</v>
      </c>
      <c r="CS337" s="174">
        <f>nirvana1_phantom_1P02G!AL30</f>
        <v>0</v>
      </c>
      <c r="CT337" s="174">
        <f>nirvana1_phantom_1P02G!AM30</f>
        <v>0</v>
      </c>
      <c r="CU337" s="174">
        <f>nirvana1_phantom_1P02G!AN30</f>
        <v>0</v>
      </c>
      <c r="CV337" s="174">
        <f>nirvana1_phantom_1P02G!AO30</f>
        <v>0</v>
      </c>
      <c r="CW337" s="174">
        <f>nirvana1_phantom_1P02G!AP30</f>
        <v>0</v>
      </c>
      <c r="CX337" s="174">
        <f>nirvana1_phantom_1P02G!AQ30</f>
        <v>0</v>
      </c>
      <c r="CY337" s="174">
        <f>nirvana1_phantom_1P02G!AR30</f>
        <v>0</v>
      </c>
      <c r="CZ337" s="174">
        <f>nirvana1_phantom_1P02G!AS30</f>
        <v>0</v>
      </c>
      <c r="DA337" s="174">
        <f>nirvana1_phantom_1P02G!AT30</f>
        <v>0</v>
      </c>
      <c r="DB337" s="174">
        <f>nirvana1_phantom_1P02G!AU30</f>
        <v>0</v>
      </c>
      <c r="DC337" s="174">
        <f>nirvana1_phantom_1P02G!AV30</f>
        <v>0</v>
      </c>
      <c r="DD337" s="174">
        <f>nirvana1_phantom_1P02G!AW30</f>
        <v>0</v>
      </c>
      <c r="DE337" s="174">
        <f>nirvana1_phantom_1P02G!AX30</f>
        <v>0</v>
      </c>
      <c r="DF337" s="174">
        <f>nirvana1_phantom_1P02G!AY30</f>
        <v>0</v>
      </c>
      <c r="DG337" s="174">
        <f>nirvana1_phantom_1P02G!AZ30</f>
        <v>0</v>
      </c>
      <c r="DH337" s="174">
        <f>nirvana1_phantom_1P02G!BA30</f>
        <v>0</v>
      </c>
      <c r="DI337" s="174">
        <f>nirvana1_phantom_1P02G!BB30</f>
        <v>0</v>
      </c>
      <c r="DJ337" s="174">
        <f>nirvana1_phantom_1P02G!BC30</f>
        <v>0</v>
      </c>
      <c r="DK337" s="174">
        <f>nirvana1_phantom_1P02G!BD30</f>
        <v>0</v>
      </c>
      <c r="DL337" s="174">
        <f>nirvana1_phantom_1P02G!BE30</f>
        <v>0</v>
      </c>
      <c r="DM337" s="174">
        <f>nirvana1_phantom_1P02G!BF30</f>
        <v>0</v>
      </c>
    </row>
    <row r="338" spans="2:117" ht="30">
      <c r="B338" s="852"/>
      <c r="C338" s="178"/>
      <c r="D338" s="178">
        <f t="shared" si="20"/>
        <v>95</v>
      </c>
      <c r="E338" s="178">
        <f t="shared" ref="E338:E339" si="22">D337+1</f>
        <v>64</v>
      </c>
      <c r="F338" s="178">
        <v>32</v>
      </c>
      <c r="G338" s="178"/>
      <c r="H338" s="179"/>
      <c r="I338" s="178" t="s">
        <v>2194</v>
      </c>
      <c r="J338" s="180" t="s">
        <v>2189</v>
      </c>
      <c r="K338" s="181"/>
      <c r="L338" s="181"/>
      <c r="M338" s="178"/>
      <c r="N338" s="178"/>
      <c r="O338" s="213" t="s">
        <v>2190</v>
      </c>
      <c r="P338" s="179"/>
      <c r="Q338" s="179"/>
      <c r="R338" s="373" t="s">
        <v>1697</v>
      </c>
      <c r="S338" s="182"/>
      <c r="T338" s="209" t="s">
        <v>2192</v>
      </c>
      <c r="U338" s="331"/>
      <c r="V338" s="159" t="str">
        <f>nirvana1_phantom_1P02G!E14</f>
        <v>32'hA3FFD97F</v>
      </c>
      <c r="W338" s="159" t="str">
        <f>nirvana1_phantom_1P02G!F14</f>
        <v>32'hA3FFD97F</v>
      </c>
      <c r="X338" s="159" t="str">
        <f>nirvana1_phantom_1P02G!G14</f>
        <v>32'hA3FCD977</v>
      </c>
      <c r="Y338" s="159" t="str">
        <f>nirvana1_phantom_1P02G!I14</f>
        <v>32'hA3FFD977</v>
      </c>
      <c r="Z338" s="159" t="str">
        <f>nirvana1_phantom_1P02G!J14</f>
        <v>32'hA3FFD977</v>
      </c>
      <c r="AA338" s="159" t="str">
        <f>nirvana1_phantom_1P02G!K14</f>
        <v>32'hA3FCD977</v>
      </c>
      <c r="AB338" s="159" t="str">
        <f>nirvana1_phantom_1P02G!M14</f>
        <v>32'hA3FF597F</v>
      </c>
      <c r="AC338" s="159" t="str">
        <f>nirvana1_phantom_1P02G!N14</f>
        <v>32'hA3FF597F</v>
      </c>
      <c r="AD338" s="159" t="str">
        <f>nirvana1_phantom_1P02G!O14</f>
        <v>32'hA3FF597F</v>
      </c>
      <c r="AE338" s="159" t="str">
        <f>nirvana1_phantom_1P02G!Q14</f>
        <v>32'h23FF597F</v>
      </c>
      <c r="AF338" s="159" t="str">
        <f>nirvana1_phantom_1P02G!R14</f>
        <v>32'hA3FF597F</v>
      </c>
      <c r="AG338" s="159" t="str">
        <f>nirvana1_phantom_1P02G!S14</f>
        <v>32'hA3FF597F</v>
      </c>
      <c r="AH338" s="159" t="str">
        <f>nirvana1_phantom_1P02G!T14</f>
        <v>32'hA3FF597F</v>
      </c>
      <c r="AI338" s="159" t="str">
        <f>nirvana1_phantom_1P02G!U14</f>
        <v>32'h23FF191A</v>
      </c>
      <c r="AJ338" s="159" t="str">
        <f>nirvana1_phantom_1P02G!V14</f>
        <v>32'h23FF191A</v>
      </c>
      <c r="AK338" s="159" t="str">
        <f>nirvana1_phantom_1P02G!X14</f>
        <v>32'h23FF191A</v>
      </c>
      <c r="AL338" s="159" t="str">
        <f>nirvana1_phantom_1P02G!Y14</f>
        <v>32'h23FF191A</v>
      </c>
      <c r="AM338" s="159" t="str">
        <f>nirvana1_phantom_1P02G!AA14</f>
        <v>32'hA3EF597F</v>
      </c>
      <c r="AN338" s="159" t="str">
        <f>nirvana1_phantom_1P02G!AB14</f>
        <v>32'h23F7D916</v>
      </c>
      <c r="AO338" s="159" t="str">
        <f>nirvana1_phantom_1P02G!AC14</f>
        <v>32'h23F7D916</v>
      </c>
      <c r="AP338" s="159" t="str">
        <f>nirvana1_phantom_1P02G!AD14</f>
        <v>32'h23F7D916</v>
      </c>
      <c r="AQ338" s="159" t="str">
        <f>nirvana1_phantom_1P02G!AE14</f>
        <v>32'h23F7D916</v>
      </c>
      <c r="AR338" s="159" t="str">
        <f>nirvana1_phantom_1P02G!AG14</f>
        <v>32'h23EF597A</v>
      </c>
      <c r="AS338" s="159" t="str">
        <f>nirvana1_phantom_1P02G!AH14</f>
        <v>32'h23EF597A</v>
      </c>
      <c r="AT338" s="174" t="str">
        <f>nirvana1_phantom_1P02G!AI14</f>
        <v>32'h23EF597A</v>
      </c>
      <c r="AU338" s="174" t="str">
        <f>nirvana1_phantom_1P02G!AJ14</f>
        <v>32'h23EF597A</v>
      </c>
      <c r="AV338" s="174" t="str">
        <f>nirvana1_phantom_1P02G!AK14</f>
        <v>32'h23EF597A</v>
      </c>
      <c r="AW338" s="174" t="str">
        <f>nirvana1_phantom_1P02G!AL14</f>
        <v>32'h23EF597A</v>
      </c>
      <c r="AX338" s="174" t="str">
        <f>nirvana1_phantom_1P02G!AM14</f>
        <v>32'h23EF597A</v>
      </c>
      <c r="AY338" s="174" t="str">
        <f>nirvana1_phantom_1P02G!AN14</f>
        <v>32'h23EF597A</v>
      </c>
      <c r="AZ338" s="174">
        <f>nirvana1_phantom_1P02G!AO14</f>
        <v>0</v>
      </c>
      <c r="BA338" s="174">
        <f>nirvana1_phantom_1P02G!AP14</f>
        <v>0</v>
      </c>
      <c r="BB338" s="174">
        <f>nirvana1_phantom_1P02G!AQ14</f>
        <v>0</v>
      </c>
      <c r="BC338" s="174">
        <f>nirvana1_phantom_1P02G!AR14</f>
        <v>0</v>
      </c>
      <c r="BD338" s="174">
        <f>nirvana1_phantom_1P02G!AS14</f>
        <v>0</v>
      </c>
      <c r="BE338" s="174">
        <f>nirvana1_phantom_1P02G!AT14</f>
        <v>0</v>
      </c>
      <c r="BF338" s="174">
        <f>nirvana1_phantom_1P02G!AU14</f>
        <v>0</v>
      </c>
      <c r="BG338" s="174">
        <f>nirvana1_phantom_1P02G!AV14</f>
        <v>0</v>
      </c>
      <c r="BH338" s="174">
        <f>nirvana1_phantom_1P02G!AW14</f>
        <v>0</v>
      </c>
      <c r="BI338" s="174">
        <f>nirvana1_phantom_1P02G!AX14</f>
        <v>0</v>
      </c>
      <c r="BJ338" s="174">
        <f>nirvana1_phantom_1P02G!AY14</f>
        <v>0</v>
      </c>
      <c r="BK338" s="174">
        <f>nirvana1_phantom_1P02G!AZ14</f>
        <v>0</v>
      </c>
      <c r="BL338" s="174">
        <f>nirvana1_phantom_1P02G!BA14</f>
        <v>0</v>
      </c>
      <c r="BM338" s="174">
        <f>nirvana1_phantom_1P02G!BB14</f>
        <v>0</v>
      </c>
      <c r="BN338" s="174">
        <f>nirvana1_phantom_1P02G!BC14</f>
        <v>0</v>
      </c>
      <c r="BO338" s="174">
        <f>nirvana1_phantom_1P02G!BD14</f>
        <v>0</v>
      </c>
      <c r="BP338" s="174">
        <f>nirvana1_phantom_1P02G!BE14</f>
        <v>0</v>
      </c>
      <c r="BQ338" s="174">
        <f>nirvana1_phantom_1P02G!BF14</f>
        <v>0</v>
      </c>
      <c r="BR338" s="159">
        <f>nirvana1_phantom_1P02G!E31</f>
        <v>0</v>
      </c>
      <c r="BS338" s="159">
        <f>nirvana1_phantom_1P02G!F31</f>
        <v>0</v>
      </c>
      <c r="BT338" s="159">
        <f>nirvana1_phantom_1P02G!G31</f>
        <v>0</v>
      </c>
      <c r="BU338" s="159">
        <f>nirvana1_phantom_1P02G!I31</f>
        <v>0</v>
      </c>
      <c r="BV338" s="159">
        <f>nirvana1_phantom_1P02G!J31</f>
        <v>0</v>
      </c>
      <c r="BW338" s="159">
        <f>nirvana1_phantom_1P02G!K31</f>
        <v>0</v>
      </c>
      <c r="BX338" s="159">
        <f>nirvana1_phantom_1P02G!M31</f>
        <v>0</v>
      </c>
      <c r="BY338" s="159">
        <f>nirvana1_phantom_1P02G!N31</f>
        <v>0</v>
      </c>
      <c r="BZ338" s="159">
        <f>nirvana1_phantom_1P02G!O31</f>
        <v>0</v>
      </c>
      <c r="CA338" s="159">
        <f>nirvana1_phantom_1P02G!Q31</f>
        <v>0</v>
      </c>
      <c r="CB338" s="159">
        <f>nirvana1_phantom_1P02G!R31</f>
        <v>0</v>
      </c>
      <c r="CC338" s="159">
        <f>nirvana1_phantom_1P02G!S31</f>
        <v>0</v>
      </c>
      <c r="CD338" s="159">
        <f>nirvana1_phantom_1P02G!T31</f>
        <v>0</v>
      </c>
      <c r="CE338" s="159">
        <f>nirvana1_phantom_1P02G!U31</f>
        <v>0</v>
      </c>
      <c r="CF338" s="159">
        <f>nirvana1_phantom_1P02G!V31</f>
        <v>0</v>
      </c>
      <c r="CG338" s="159">
        <f>nirvana1_phantom_1P02G!X31</f>
        <v>0</v>
      </c>
      <c r="CH338" s="159">
        <f>nirvana1_phantom_1P02G!Y31</f>
        <v>0</v>
      </c>
      <c r="CI338" s="159">
        <f>nirvana1_phantom_1P02G!AA31</f>
        <v>0</v>
      </c>
      <c r="CJ338" s="159">
        <f>nirvana1_phantom_1P02G!AB31</f>
        <v>0</v>
      </c>
      <c r="CK338" s="159">
        <f>nirvana1_phantom_1P02G!AC31</f>
        <v>0</v>
      </c>
      <c r="CL338" s="159">
        <f>nirvana1_phantom_1P02G!AD31</f>
        <v>0</v>
      </c>
      <c r="CM338" s="159">
        <f>nirvana1_phantom_1P02G!AE31</f>
        <v>0</v>
      </c>
      <c r="CN338" s="159">
        <f>nirvana1_phantom_1P02G!AG31</f>
        <v>0</v>
      </c>
      <c r="CO338" s="159">
        <f>nirvana1_phantom_1P02G!AH31</f>
        <v>0</v>
      </c>
      <c r="CP338" s="174">
        <f>nirvana1_phantom_1P02G!AI31</f>
        <v>0</v>
      </c>
      <c r="CQ338" s="174">
        <f>nirvana1_phantom_1P02G!AJ31</f>
        <v>0</v>
      </c>
      <c r="CR338" s="174">
        <f>nirvana1_phantom_1P02G!AK31</f>
        <v>0</v>
      </c>
      <c r="CS338" s="174">
        <f>nirvana1_phantom_1P02G!AL31</f>
        <v>0</v>
      </c>
      <c r="CT338" s="174">
        <f>nirvana1_phantom_1P02G!AM31</f>
        <v>0</v>
      </c>
      <c r="CU338" s="174">
        <f>nirvana1_phantom_1P02G!AN31</f>
        <v>0</v>
      </c>
      <c r="CV338" s="174">
        <f>nirvana1_phantom_1P02G!AO31</f>
        <v>0</v>
      </c>
      <c r="CW338" s="174">
        <f>nirvana1_phantom_1P02G!AP31</f>
        <v>0</v>
      </c>
      <c r="CX338" s="174">
        <f>nirvana1_phantom_1P02G!AQ31</f>
        <v>0</v>
      </c>
      <c r="CY338" s="174">
        <f>nirvana1_phantom_1P02G!AR31</f>
        <v>0</v>
      </c>
      <c r="CZ338" s="174">
        <f>nirvana1_phantom_1P02G!AS31</f>
        <v>0</v>
      </c>
      <c r="DA338" s="174">
        <f>nirvana1_phantom_1P02G!AT31</f>
        <v>0</v>
      </c>
      <c r="DB338" s="174">
        <f>nirvana1_phantom_1P02G!AU31</f>
        <v>0</v>
      </c>
      <c r="DC338" s="174">
        <f>nirvana1_phantom_1P02G!AV31</f>
        <v>0</v>
      </c>
      <c r="DD338" s="174">
        <f>nirvana1_phantom_1P02G!AW31</f>
        <v>0</v>
      </c>
      <c r="DE338" s="174">
        <f>nirvana1_phantom_1P02G!AX31</f>
        <v>0</v>
      </c>
      <c r="DF338" s="174">
        <f>nirvana1_phantom_1P02G!AY31</f>
        <v>0</v>
      </c>
      <c r="DG338" s="174">
        <f>nirvana1_phantom_1P02G!AZ31</f>
        <v>0</v>
      </c>
      <c r="DH338" s="174">
        <f>nirvana1_phantom_1P02G!BA31</f>
        <v>0</v>
      </c>
      <c r="DI338" s="174">
        <f>nirvana1_phantom_1P02G!BB31</f>
        <v>0</v>
      </c>
      <c r="DJ338" s="174">
        <f>nirvana1_phantom_1P02G!BC31</f>
        <v>0</v>
      </c>
      <c r="DK338" s="174">
        <f>nirvana1_phantom_1P02G!BD31</f>
        <v>0</v>
      </c>
      <c r="DL338" s="174">
        <f>nirvana1_phantom_1P02G!BE31</f>
        <v>0</v>
      </c>
      <c r="DM338" s="174">
        <f>nirvana1_phantom_1P02G!BF31</f>
        <v>0</v>
      </c>
    </row>
    <row r="339" spans="2:117" ht="30">
      <c r="B339" s="852"/>
      <c r="C339" s="178"/>
      <c r="D339" s="178">
        <f t="shared" si="20"/>
        <v>127</v>
      </c>
      <c r="E339" s="178">
        <f t="shared" si="22"/>
        <v>96</v>
      </c>
      <c r="F339" s="178">
        <v>32</v>
      </c>
      <c r="G339" s="178"/>
      <c r="H339" s="179"/>
      <c r="I339" s="178" t="s">
        <v>2195</v>
      </c>
      <c r="J339" s="180" t="s">
        <v>2189</v>
      </c>
      <c r="K339" s="181"/>
      <c r="L339" s="181"/>
      <c r="M339" s="178"/>
      <c r="N339" s="178"/>
      <c r="O339" s="213" t="s">
        <v>2190</v>
      </c>
      <c r="P339" s="179"/>
      <c r="Q339" s="179"/>
      <c r="R339" s="373" t="s">
        <v>1697</v>
      </c>
      <c r="S339" s="182"/>
      <c r="T339" s="209" t="s">
        <v>2192</v>
      </c>
      <c r="U339" s="331"/>
      <c r="V339" s="159" t="str">
        <f>nirvana1_phantom_1P02G!E15</f>
        <v>32'h0FFCFFFF</v>
      </c>
      <c r="W339" s="159" t="str">
        <f>nirvana1_phantom_1P02G!F15</f>
        <v>32'h0FFCFFFF</v>
      </c>
      <c r="X339" s="159" t="str">
        <f>nirvana1_phantom_1P02G!G15</f>
        <v>32'h0FBCFFFF</v>
      </c>
      <c r="Y339" s="159" t="str">
        <f>nirvana1_phantom_1P02G!I15</f>
        <v>32'h0FBCFFFF</v>
      </c>
      <c r="Z339" s="159" t="str">
        <f>nirvana1_phantom_1P02G!J15</f>
        <v>32'h0FBCFFFF</v>
      </c>
      <c r="AA339" s="159" t="str">
        <f>nirvana1_phantom_1P02G!K15</f>
        <v>32'h0FBCFFFF</v>
      </c>
      <c r="AB339" s="159" t="str">
        <f>nirvana1_phantom_1P02G!M15</f>
        <v>32'h0FE80753</v>
      </c>
      <c r="AC339" s="159" t="str">
        <f>nirvana1_phantom_1P02G!N15</f>
        <v>32'h0FE80753</v>
      </c>
      <c r="AD339" s="159" t="str">
        <f>nirvana1_phantom_1P02G!O15</f>
        <v>32'h0FE80753</v>
      </c>
      <c r="AE339" s="159" t="str">
        <f>nirvana1_phantom_1P02G!Q15</f>
        <v>32'h0FE80753</v>
      </c>
      <c r="AF339" s="159" t="str">
        <f>nirvana1_phantom_1P02G!R15</f>
        <v>32'h0FE80753</v>
      </c>
      <c r="AG339" s="159" t="str">
        <f>nirvana1_phantom_1P02G!S15</f>
        <v>32'h0FE80753</v>
      </c>
      <c r="AH339" s="159" t="str">
        <f>nirvana1_phantom_1P02G!T15</f>
        <v>32'h0FE80753</v>
      </c>
      <c r="AI339" s="159" t="str">
        <f>nirvana1_phantom_1P02G!U15</f>
        <v>32'h0F9CFE0B</v>
      </c>
      <c r="AJ339" s="159" t="str">
        <f>nirvana1_phantom_1P02G!V15</f>
        <v>32'h0F9C3E0B</v>
      </c>
      <c r="AK339" s="159" t="str">
        <f>nirvana1_phantom_1P02G!X15</f>
        <v>32'h0F9CFE0B</v>
      </c>
      <c r="AL339" s="159" t="str">
        <f>nirvana1_phantom_1P02G!Y15</f>
        <v>32'h0F9C3E0B</v>
      </c>
      <c r="AM339" s="159" t="str">
        <f>nirvana1_phantom_1P02G!AA15</f>
        <v>32'h0FE80F53</v>
      </c>
      <c r="AN339" s="159" t="str">
        <f>nirvana1_phantom_1P02G!AB15</f>
        <v>32'h0788FFF7</v>
      </c>
      <c r="AO339" s="159" t="str">
        <f>nirvana1_phantom_1P02G!AC15</f>
        <v>32'h07883FF7</v>
      </c>
      <c r="AP339" s="159" t="str">
        <f>nirvana1_phantom_1P02G!AD15</f>
        <v>32'h0788FFF7</v>
      </c>
      <c r="AQ339" s="159" t="str">
        <f>nirvana1_phantom_1P02G!AE15</f>
        <v>32'h0788FFF7</v>
      </c>
      <c r="AR339" s="159" t="str">
        <f>nirvana1_phantom_1P02G!AG15</f>
        <v>32'h0FECE643</v>
      </c>
      <c r="AS339" s="159" t="str">
        <f>nirvana1_phantom_1P02G!AH15</f>
        <v>32'h0FECE643</v>
      </c>
      <c r="AT339" s="174" t="str">
        <f>nirvana1_phantom_1P02G!AI15</f>
        <v>32'h0FEC2643</v>
      </c>
      <c r="AU339" s="174" t="str">
        <f>nirvana1_phantom_1P02G!AJ15</f>
        <v>32'h0FECE643</v>
      </c>
      <c r="AV339" s="174" t="str">
        <f>nirvana1_phantom_1P02G!AK15</f>
        <v>32'h0FECE643</v>
      </c>
      <c r="AW339" s="174" t="str">
        <f>nirvana1_phantom_1P02G!AL15</f>
        <v>32'h0FECE643</v>
      </c>
      <c r="AX339" s="174" t="str">
        <f>nirvana1_phantom_1P02G!AM15</f>
        <v>32'h0FEC2643</v>
      </c>
      <c r="AY339" s="174" t="str">
        <f>nirvana1_phantom_1P02G!AN15</f>
        <v>32'h0FECE643</v>
      </c>
      <c r="AZ339" s="174">
        <f>nirvana1_phantom_1P02G!AO15</f>
        <v>0</v>
      </c>
      <c r="BA339" s="174">
        <f>nirvana1_phantom_1P02G!AP15</f>
        <v>0</v>
      </c>
      <c r="BB339" s="174">
        <f>nirvana1_phantom_1P02G!AQ15</f>
        <v>0</v>
      </c>
      <c r="BC339" s="174">
        <f>nirvana1_phantom_1P02G!AR15</f>
        <v>0</v>
      </c>
      <c r="BD339" s="174">
        <f>nirvana1_phantom_1P02G!AS15</f>
        <v>0</v>
      </c>
      <c r="BE339" s="174">
        <f>nirvana1_phantom_1P02G!AT15</f>
        <v>0</v>
      </c>
      <c r="BF339" s="174">
        <f>nirvana1_phantom_1P02G!AU15</f>
        <v>0</v>
      </c>
      <c r="BG339" s="174">
        <f>nirvana1_phantom_1P02G!AV15</f>
        <v>0</v>
      </c>
      <c r="BH339" s="174">
        <f>nirvana1_phantom_1P02G!AW15</f>
        <v>0</v>
      </c>
      <c r="BI339" s="174">
        <f>nirvana1_phantom_1P02G!AX15</f>
        <v>0</v>
      </c>
      <c r="BJ339" s="174">
        <f>nirvana1_phantom_1P02G!AY15</f>
        <v>0</v>
      </c>
      <c r="BK339" s="174">
        <f>nirvana1_phantom_1P02G!AZ15</f>
        <v>0</v>
      </c>
      <c r="BL339" s="174">
        <f>nirvana1_phantom_1P02G!BA15</f>
        <v>0</v>
      </c>
      <c r="BM339" s="174">
        <f>nirvana1_phantom_1P02G!BB15</f>
        <v>0</v>
      </c>
      <c r="BN339" s="174">
        <f>nirvana1_phantom_1P02G!BC15</f>
        <v>0</v>
      </c>
      <c r="BO339" s="174">
        <f>nirvana1_phantom_1P02G!BD15</f>
        <v>0</v>
      </c>
      <c r="BP339" s="174">
        <f>nirvana1_phantom_1P02G!BE15</f>
        <v>0</v>
      </c>
      <c r="BQ339" s="174">
        <f>nirvana1_phantom_1P02G!BF15</f>
        <v>0</v>
      </c>
      <c r="BR339" s="159">
        <f>nirvana1_phantom_1P02G!E32</f>
        <v>0</v>
      </c>
      <c r="BS339" s="159">
        <f>nirvana1_phantom_1P02G!F32</f>
        <v>0</v>
      </c>
      <c r="BT339" s="159">
        <f>nirvana1_phantom_1P02G!G32</f>
        <v>0</v>
      </c>
      <c r="BU339" s="159">
        <f>nirvana1_phantom_1P02G!I32</f>
        <v>0</v>
      </c>
      <c r="BV339" s="159">
        <f>nirvana1_phantom_1P02G!J32</f>
        <v>0</v>
      </c>
      <c r="BW339" s="159">
        <f>nirvana1_phantom_1P02G!K32</f>
        <v>0</v>
      </c>
      <c r="BX339" s="159">
        <f>nirvana1_phantom_1P02G!M32</f>
        <v>0</v>
      </c>
      <c r="BY339" s="159">
        <f>nirvana1_phantom_1P02G!N32</f>
        <v>0</v>
      </c>
      <c r="BZ339" s="159">
        <f>nirvana1_phantom_1P02G!O32</f>
        <v>0</v>
      </c>
      <c r="CA339" s="159">
        <f>nirvana1_phantom_1P02G!Q32</f>
        <v>0</v>
      </c>
      <c r="CB339" s="159">
        <f>nirvana1_phantom_1P02G!R32</f>
        <v>0</v>
      </c>
      <c r="CC339" s="159">
        <f>nirvana1_phantom_1P02G!S32</f>
        <v>0</v>
      </c>
      <c r="CD339" s="159">
        <f>nirvana1_phantom_1P02G!T32</f>
        <v>0</v>
      </c>
      <c r="CE339" s="159">
        <f>nirvana1_phantom_1P02G!U32</f>
        <v>0</v>
      </c>
      <c r="CF339" s="159">
        <f>nirvana1_phantom_1P02G!V32</f>
        <v>0</v>
      </c>
      <c r="CG339" s="159">
        <f>nirvana1_phantom_1P02G!X32</f>
        <v>0</v>
      </c>
      <c r="CH339" s="159">
        <f>nirvana1_phantom_1P02G!Y32</f>
        <v>0</v>
      </c>
      <c r="CI339" s="159">
        <f>nirvana1_phantom_1P02G!AA32</f>
        <v>0</v>
      </c>
      <c r="CJ339" s="159">
        <f>nirvana1_phantom_1P02G!AB32</f>
        <v>0</v>
      </c>
      <c r="CK339" s="159">
        <f>nirvana1_phantom_1P02G!AC32</f>
        <v>0</v>
      </c>
      <c r="CL339" s="159">
        <f>nirvana1_phantom_1P02G!AD32</f>
        <v>0</v>
      </c>
      <c r="CM339" s="159">
        <f>nirvana1_phantom_1P02G!AE32</f>
        <v>0</v>
      </c>
      <c r="CN339" s="159">
        <f>nirvana1_phantom_1P02G!AG32</f>
        <v>0</v>
      </c>
      <c r="CO339" s="159">
        <f>nirvana1_phantom_1P02G!AH32</f>
        <v>0</v>
      </c>
      <c r="CP339" s="174">
        <f>nirvana1_phantom_1P02G!AI32</f>
        <v>0</v>
      </c>
      <c r="CQ339" s="174">
        <f>nirvana1_phantom_1P02G!AJ32</f>
        <v>0</v>
      </c>
      <c r="CR339" s="174">
        <f>nirvana1_phantom_1P02G!AK32</f>
        <v>0</v>
      </c>
      <c r="CS339" s="174">
        <f>nirvana1_phantom_1P02G!AL32</f>
        <v>0</v>
      </c>
      <c r="CT339" s="174">
        <f>nirvana1_phantom_1P02G!AM32</f>
        <v>0</v>
      </c>
      <c r="CU339" s="174">
        <f>nirvana1_phantom_1P02G!AN32</f>
        <v>0</v>
      </c>
      <c r="CV339" s="174">
        <f>nirvana1_phantom_1P02G!AO32</f>
        <v>0</v>
      </c>
      <c r="CW339" s="174">
        <f>nirvana1_phantom_1P02G!AP32</f>
        <v>0</v>
      </c>
      <c r="CX339" s="174">
        <f>nirvana1_phantom_1P02G!AQ32</f>
        <v>0</v>
      </c>
      <c r="CY339" s="174">
        <f>nirvana1_phantom_1P02G!AR32</f>
        <v>0</v>
      </c>
      <c r="CZ339" s="174">
        <f>nirvana1_phantom_1P02G!AS32</f>
        <v>0</v>
      </c>
      <c r="DA339" s="174">
        <f>nirvana1_phantom_1P02G!AT32</f>
        <v>0</v>
      </c>
      <c r="DB339" s="174">
        <f>nirvana1_phantom_1P02G!AU32</f>
        <v>0</v>
      </c>
      <c r="DC339" s="174">
        <f>nirvana1_phantom_1P02G!AV32</f>
        <v>0</v>
      </c>
      <c r="DD339" s="174">
        <f>nirvana1_phantom_1P02G!AW32</f>
        <v>0</v>
      </c>
      <c r="DE339" s="174">
        <f>nirvana1_phantom_1P02G!AX32</f>
        <v>0</v>
      </c>
      <c r="DF339" s="174">
        <f>nirvana1_phantom_1P02G!AY32</f>
        <v>0</v>
      </c>
      <c r="DG339" s="174">
        <f>nirvana1_phantom_1P02G!AZ32</f>
        <v>0</v>
      </c>
      <c r="DH339" s="174">
        <f>nirvana1_phantom_1P02G!BA32</f>
        <v>0</v>
      </c>
      <c r="DI339" s="174">
        <f>nirvana1_phantom_1P02G!BB32</f>
        <v>0</v>
      </c>
      <c r="DJ339" s="174">
        <f>nirvana1_phantom_1P02G!BC32</f>
        <v>0</v>
      </c>
      <c r="DK339" s="174">
        <f>nirvana1_phantom_1P02G!BD32</f>
        <v>0</v>
      </c>
      <c r="DL339" s="174">
        <f>nirvana1_phantom_1P02G!BE32</f>
        <v>0</v>
      </c>
      <c r="DM339" s="174">
        <f>nirvana1_phantom_1P02G!BF32</f>
        <v>0</v>
      </c>
    </row>
    <row r="340" spans="2:117" ht="45">
      <c r="B340" s="852"/>
      <c r="C340" s="179"/>
      <c r="D340" s="178">
        <f t="shared" si="20"/>
        <v>31</v>
      </c>
      <c r="E340" s="179">
        <v>0</v>
      </c>
      <c r="F340" s="179">
        <v>32</v>
      </c>
      <c r="G340" s="179"/>
      <c r="H340" s="179"/>
      <c r="I340" s="178" t="s">
        <v>2196</v>
      </c>
      <c r="J340" s="180" t="s">
        <v>2197</v>
      </c>
      <c r="K340" s="181"/>
      <c r="L340" s="181"/>
      <c r="M340" s="178"/>
      <c r="N340" s="178"/>
      <c r="O340" s="213" t="s">
        <v>2190</v>
      </c>
      <c r="P340" s="179"/>
      <c r="Q340" s="179"/>
      <c r="R340" s="373" t="s">
        <v>1697</v>
      </c>
      <c r="S340" s="182" t="s">
        <v>2198</v>
      </c>
      <c r="T340" s="209" t="s">
        <v>2192</v>
      </c>
      <c r="U340" s="331"/>
      <c r="V340" s="159" t="str">
        <f>nirvana1_phantom_1P02G!E16</f>
        <v>32'h07FF0F03</v>
      </c>
      <c r="W340" s="159" t="str">
        <f>nirvana1_phantom_1P02G!F16</f>
        <v>32'h07FF0F03</v>
      </c>
      <c r="X340" s="159" t="str">
        <f>nirvana1_phantom_1P02G!G16</f>
        <v>32'h07FF0F03</v>
      </c>
      <c r="Y340" s="159" t="str">
        <f>nirvana1_phantom_1P02G!I16</f>
        <v>32'h07FF0F72</v>
      </c>
      <c r="Z340" s="159" t="str">
        <f>nirvana1_phantom_1P02G!J16</f>
        <v>32'h07FF0F72</v>
      </c>
      <c r="AA340" s="159" t="str">
        <f>nirvana1_phantom_1P02G!K16</f>
        <v>32'h07FF0F72</v>
      </c>
      <c r="AB340" s="159" t="str">
        <f>nirvana1_phantom_1P02G!M16</f>
        <v>32'h07FF0FF3</v>
      </c>
      <c r="AC340" s="159" t="str">
        <f>nirvana1_phantom_1P02G!N16</f>
        <v>32'h07FF0FF3</v>
      </c>
      <c r="AD340" s="159" t="str">
        <f>nirvana1_phantom_1P02G!O16</f>
        <v>32'h07FF0FF3</v>
      </c>
      <c r="AE340" s="159" t="str">
        <f>nirvana1_phantom_1P02G!Q16</f>
        <v>32'h07FF0FF2</v>
      </c>
      <c r="AF340" s="159" t="str">
        <f>nirvana1_phantom_1P02G!R16</f>
        <v>32'h07FF0FF2</v>
      </c>
      <c r="AG340" s="159" t="str">
        <f>nirvana1_phantom_1P02G!S16</f>
        <v>32'h07FF0FF2</v>
      </c>
      <c r="AH340" s="159" t="str">
        <f>nirvana1_phantom_1P02G!T16</f>
        <v>32'h07FF0FF2</v>
      </c>
      <c r="AI340" s="159" t="str">
        <f>nirvana1_phantom_1P02G!U16</f>
        <v>32'h07FD0FF3</v>
      </c>
      <c r="AJ340" s="159" t="str">
        <f>nirvana1_phantom_1P02G!V16</f>
        <v>32'h07FD0FF3</v>
      </c>
      <c r="AK340" s="159" t="str">
        <f>nirvana1_phantom_1P02G!X16</f>
        <v>32'h07FD0FF2</v>
      </c>
      <c r="AL340" s="159" t="str">
        <f>nirvana1_phantom_1P02G!Y16</f>
        <v>32'h07FD0FF2</v>
      </c>
      <c r="AM340" s="159" t="str">
        <f>nirvana1_phantom_1P02G!AA16</f>
        <v>32'h07FF0FF3</v>
      </c>
      <c r="AN340" s="159" t="str">
        <f>nirvana1_phantom_1P02G!AB16</f>
        <v>32'h07FE0FF3</v>
      </c>
      <c r="AO340" s="159" t="str">
        <f>nirvana1_phantom_1P02G!AC16</f>
        <v>32'h07FE0FF3</v>
      </c>
      <c r="AP340" s="159" t="str">
        <f>nirvana1_phantom_1P02G!AD16</f>
        <v>32'h07FE0FF3</v>
      </c>
      <c r="AQ340" s="159" t="str">
        <f>nirvana1_phantom_1P02G!AE16</f>
        <v>32'h07FE0FF3</v>
      </c>
      <c r="AR340" s="159" t="str">
        <f>nirvana1_phantom_1P02G!AG16</f>
        <v>32'h07FF0FF3</v>
      </c>
      <c r="AS340" s="159" t="str">
        <f>nirvana1_phantom_1P02G!AH16</f>
        <v>32'h07FF0FF3</v>
      </c>
      <c r="AT340" s="174" t="str">
        <f>nirvana1_phantom_1P02G!AI16</f>
        <v>32'h07FF0FF3</v>
      </c>
      <c r="AU340" s="174" t="str">
        <f>nirvana1_phantom_1P02G!AJ16</f>
        <v>32'h07FF0FF3</v>
      </c>
      <c r="AV340" s="174" t="str">
        <f>nirvana1_phantom_1P02G!AK16</f>
        <v>32'h07FF0FF2</v>
      </c>
      <c r="AW340" s="174" t="str">
        <f>nirvana1_phantom_1P02G!AL16</f>
        <v>32'h07FF0FF2</v>
      </c>
      <c r="AX340" s="174" t="str">
        <f>nirvana1_phantom_1P02G!AM16</f>
        <v>32'h07FF0FF2</v>
      </c>
      <c r="AY340" s="174" t="str">
        <f>nirvana1_phantom_1P02G!AN16</f>
        <v>32'h07FF0FF2</v>
      </c>
      <c r="AZ340" s="174">
        <f>nirvana1_phantom_1P02G!AO16</f>
        <v>0</v>
      </c>
      <c r="BA340" s="174">
        <f>nirvana1_phantom_1P02G!AP16</f>
        <v>0</v>
      </c>
      <c r="BB340" s="174">
        <f>nirvana1_phantom_1P02G!AQ16</f>
        <v>0</v>
      </c>
      <c r="BC340" s="174">
        <f>nirvana1_phantom_1P02G!AR16</f>
        <v>0</v>
      </c>
      <c r="BD340" s="174">
        <f>nirvana1_phantom_1P02G!AS16</f>
        <v>0</v>
      </c>
      <c r="BE340" s="174">
        <f>nirvana1_phantom_1P02G!AT16</f>
        <v>0</v>
      </c>
      <c r="BF340" s="174">
        <f>nirvana1_phantom_1P02G!AU16</f>
        <v>0</v>
      </c>
      <c r="BG340" s="174">
        <f>nirvana1_phantom_1P02G!AV16</f>
        <v>0</v>
      </c>
      <c r="BH340" s="174">
        <f>nirvana1_phantom_1P02G!AW16</f>
        <v>0</v>
      </c>
      <c r="BI340" s="174">
        <f>nirvana1_phantom_1P02G!AX16</f>
        <v>0</v>
      </c>
      <c r="BJ340" s="174">
        <f>nirvana1_phantom_1P02G!AY16</f>
        <v>0</v>
      </c>
      <c r="BK340" s="174">
        <f>nirvana1_phantom_1P02G!AZ16</f>
        <v>0</v>
      </c>
      <c r="BL340" s="174">
        <f>nirvana1_phantom_1P02G!BA16</f>
        <v>0</v>
      </c>
      <c r="BM340" s="174">
        <f>nirvana1_phantom_1P02G!BB16</f>
        <v>0</v>
      </c>
      <c r="BN340" s="174">
        <f>nirvana1_phantom_1P02G!BC16</f>
        <v>0</v>
      </c>
      <c r="BO340" s="174">
        <f>nirvana1_phantom_1P02G!BD16</f>
        <v>0</v>
      </c>
      <c r="BP340" s="174">
        <f>nirvana1_phantom_1P02G!BE16</f>
        <v>0</v>
      </c>
      <c r="BQ340" s="174">
        <f>nirvana1_phantom_1P02G!BF16</f>
        <v>0</v>
      </c>
      <c r="BR340" s="159">
        <f>nirvana1_phantom_1P02G!E33</f>
        <v>0</v>
      </c>
      <c r="BS340" s="159">
        <f>nirvana1_phantom_1P02G!F33</f>
        <v>0</v>
      </c>
      <c r="BT340" s="159">
        <f>nirvana1_phantom_1P02G!G33</f>
        <v>0</v>
      </c>
      <c r="BU340" s="159">
        <f>nirvana1_phantom_1P02G!I33</f>
        <v>0</v>
      </c>
      <c r="BV340" s="159">
        <f>nirvana1_phantom_1P02G!J33</f>
        <v>0</v>
      </c>
      <c r="BW340" s="159">
        <f>nirvana1_phantom_1P02G!K33</f>
        <v>0</v>
      </c>
      <c r="BX340" s="159">
        <f>nirvana1_phantom_1P02G!M33</f>
        <v>0</v>
      </c>
      <c r="BY340" s="159">
        <f>nirvana1_phantom_1P02G!N33</f>
        <v>0</v>
      </c>
      <c r="BZ340" s="159">
        <f>nirvana1_phantom_1P02G!O33</f>
        <v>0</v>
      </c>
      <c r="CA340" s="159">
        <f>nirvana1_phantom_1P02G!Q33</f>
        <v>0</v>
      </c>
      <c r="CB340" s="159">
        <f>nirvana1_phantom_1P02G!R33</f>
        <v>0</v>
      </c>
      <c r="CC340" s="159">
        <f>nirvana1_phantom_1P02G!S33</f>
        <v>0</v>
      </c>
      <c r="CD340" s="159">
        <f>nirvana1_phantom_1P02G!T33</f>
        <v>0</v>
      </c>
      <c r="CE340" s="159">
        <f>nirvana1_phantom_1P02G!U33</f>
        <v>0</v>
      </c>
      <c r="CF340" s="159">
        <f>nirvana1_phantom_1P02G!V33</f>
        <v>0</v>
      </c>
      <c r="CG340" s="159">
        <f>nirvana1_phantom_1P02G!X33</f>
        <v>0</v>
      </c>
      <c r="CH340" s="159">
        <f>nirvana1_phantom_1P02G!Y33</f>
        <v>0</v>
      </c>
      <c r="CI340" s="159">
        <f>nirvana1_phantom_1P02G!AA33</f>
        <v>0</v>
      </c>
      <c r="CJ340" s="159">
        <f>nirvana1_phantom_1P02G!AB33</f>
        <v>0</v>
      </c>
      <c r="CK340" s="159">
        <f>nirvana1_phantom_1P02G!AC33</f>
        <v>0</v>
      </c>
      <c r="CL340" s="159">
        <f>nirvana1_phantom_1P02G!AD33</f>
        <v>0</v>
      </c>
      <c r="CM340" s="159">
        <f>nirvana1_phantom_1P02G!AE33</f>
        <v>0</v>
      </c>
      <c r="CN340" s="159">
        <f>nirvana1_phantom_1P02G!AG33</f>
        <v>0</v>
      </c>
      <c r="CO340" s="159">
        <f>nirvana1_phantom_1P02G!AH33</f>
        <v>0</v>
      </c>
      <c r="CP340" s="174">
        <f>nirvana1_phantom_1P02G!AI33</f>
        <v>0</v>
      </c>
      <c r="CQ340" s="174">
        <f>nirvana1_phantom_1P02G!AJ33</f>
        <v>0</v>
      </c>
      <c r="CR340" s="174">
        <f>nirvana1_phantom_1P02G!AK33</f>
        <v>0</v>
      </c>
      <c r="CS340" s="174">
        <f>nirvana1_phantom_1P02G!AL33</f>
        <v>0</v>
      </c>
      <c r="CT340" s="174">
        <f>nirvana1_phantom_1P02G!AM33</f>
        <v>0</v>
      </c>
      <c r="CU340" s="174">
        <f>nirvana1_phantom_1P02G!AN33</f>
        <v>0</v>
      </c>
      <c r="CV340" s="174">
        <f>nirvana1_phantom_1P02G!AO33</f>
        <v>0</v>
      </c>
      <c r="CW340" s="174">
        <f>nirvana1_phantom_1P02G!AP33</f>
        <v>0</v>
      </c>
      <c r="CX340" s="174">
        <f>nirvana1_phantom_1P02G!AQ33</f>
        <v>0</v>
      </c>
      <c r="CY340" s="174">
        <f>nirvana1_phantom_1P02G!AR33</f>
        <v>0</v>
      </c>
      <c r="CZ340" s="174">
        <f>nirvana1_phantom_1P02G!AS33</f>
        <v>0</v>
      </c>
      <c r="DA340" s="174">
        <f>nirvana1_phantom_1P02G!AT33</f>
        <v>0</v>
      </c>
      <c r="DB340" s="174">
        <f>nirvana1_phantom_1P02G!AU33</f>
        <v>0</v>
      </c>
      <c r="DC340" s="174">
        <f>nirvana1_phantom_1P02G!AV33</f>
        <v>0</v>
      </c>
      <c r="DD340" s="174">
        <f>nirvana1_phantom_1P02G!AW33</f>
        <v>0</v>
      </c>
      <c r="DE340" s="174">
        <f>nirvana1_phantom_1P02G!AX33</f>
        <v>0</v>
      </c>
      <c r="DF340" s="174">
        <f>nirvana1_phantom_1P02G!AY33</f>
        <v>0</v>
      </c>
      <c r="DG340" s="174">
        <f>nirvana1_phantom_1P02G!AZ33</f>
        <v>0</v>
      </c>
      <c r="DH340" s="174">
        <f>nirvana1_phantom_1P02G!BA33</f>
        <v>0</v>
      </c>
      <c r="DI340" s="174">
        <f>nirvana1_phantom_1P02G!BB33</f>
        <v>0</v>
      </c>
      <c r="DJ340" s="174">
        <f>nirvana1_phantom_1P02G!BC33</f>
        <v>0</v>
      </c>
      <c r="DK340" s="174">
        <f>nirvana1_phantom_1P02G!BD33</f>
        <v>0</v>
      </c>
      <c r="DL340" s="174">
        <f>nirvana1_phantom_1P02G!BE33</f>
        <v>0</v>
      </c>
      <c r="DM340" s="174">
        <f>nirvana1_phantom_1P02G!BF33</f>
        <v>0</v>
      </c>
    </row>
    <row r="341" spans="2:117">
      <c r="B341" s="852"/>
      <c r="C341" s="179"/>
      <c r="D341" s="178">
        <f t="shared" si="20"/>
        <v>127</v>
      </c>
      <c r="E341" s="179">
        <f>D340+1</f>
        <v>32</v>
      </c>
      <c r="F341" s="179">
        <v>96</v>
      </c>
      <c r="G341" s="179"/>
      <c r="H341" s="179"/>
      <c r="I341" s="178" t="s">
        <v>245</v>
      </c>
      <c r="J341" s="180" t="s">
        <v>2197</v>
      </c>
      <c r="K341" s="181"/>
      <c r="L341" s="181"/>
      <c r="M341" s="178"/>
      <c r="N341" s="178"/>
      <c r="O341" s="213"/>
      <c r="P341" s="179"/>
      <c r="Q341" s="179"/>
      <c r="R341" s="213"/>
      <c r="S341" s="182"/>
      <c r="T341" s="209" t="s">
        <v>2192</v>
      </c>
      <c r="U341" s="331"/>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76"/>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59"/>
      <c r="BS341" s="159"/>
      <c r="BT341" s="159"/>
      <c r="BU341" s="159"/>
      <c r="BV341" s="159"/>
      <c r="BW341" s="159"/>
      <c r="BX341" s="159"/>
      <c r="BY341" s="159"/>
      <c r="BZ341" s="159"/>
      <c r="CA341" s="159"/>
      <c r="CB341" s="159"/>
      <c r="CC341" s="159"/>
      <c r="CD341" s="159"/>
      <c r="CE341" s="159"/>
      <c r="CF341" s="159"/>
      <c r="CG341" s="159"/>
      <c r="CH341" s="159"/>
      <c r="CI341" s="159"/>
      <c r="CJ341" s="159"/>
      <c r="CK341" s="159"/>
      <c r="CL341" s="159"/>
      <c r="CM341" s="159"/>
      <c r="CN341" s="159"/>
      <c r="CO341" s="159"/>
      <c r="CP341" s="174"/>
      <c r="CQ341" s="174"/>
      <c r="CR341" s="174"/>
      <c r="CS341" s="174"/>
      <c r="CT341" s="174"/>
      <c r="CU341" s="174"/>
      <c r="CV341" s="174"/>
      <c r="CW341" s="174"/>
      <c r="CX341" s="174"/>
      <c r="CY341" s="174"/>
      <c r="CZ341" s="174"/>
      <c r="DA341" s="174"/>
      <c r="DB341" s="174"/>
      <c r="DC341" s="174"/>
      <c r="DD341" s="174"/>
      <c r="DE341" s="174"/>
      <c r="DF341" s="174"/>
      <c r="DG341" s="174"/>
      <c r="DH341" s="174"/>
      <c r="DI341" s="174"/>
      <c r="DJ341" s="174"/>
      <c r="DK341" s="174"/>
      <c r="DL341" s="174"/>
      <c r="DM341" s="174"/>
    </row>
    <row r="342" spans="2:117">
      <c r="B342" s="852"/>
      <c r="C342" s="179"/>
      <c r="D342" s="179">
        <f t="shared" si="20"/>
        <v>31</v>
      </c>
      <c r="E342" s="179">
        <v>0</v>
      </c>
      <c r="F342" s="179">
        <v>32</v>
      </c>
      <c r="G342" s="179"/>
      <c r="H342" s="179"/>
      <c r="I342" s="178" t="s">
        <v>2199</v>
      </c>
      <c r="J342" s="179" t="s">
        <v>2200</v>
      </c>
      <c r="K342" s="179"/>
      <c r="L342" s="179"/>
      <c r="M342" s="182" t="s">
        <v>2201</v>
      </c>
      <c r="N342" s="179"/>
      <c r="O342" s="213" t="s">
        <v>1635</v>
      </c>
      <c r="P342" s="179"/>
      <c r="Q342" s="179"/>
      <c r="R342" s="383"/>
      <c r="S342" s="842" t="s">
        <v>2202</v>
      </c>
      <c r="T342" s="209" t="s">
        <v>2192</v>
      </c>
      <c r="U342" s="331" t="s">
        <v>1635</v>
      </c>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76"/>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59"/>
      <c r="BS342" s="159"/>
      <c r="BT342" s="159"/>
      <c r="BU342" s="159"/>
      <c r="BV342" s="159"/>
      <c r="BW342" s="159"/>
      <c r="BX342" s="159"/>
      <c r="BY342" s="159"/>
      <c r="BZ342" s="159"/>
      <c r="CA342" s="159"/>
      <c r="CB342" s="159"/>
      <c r="CC342" s="159"/>
      <c r="CD342" s="159"/>
      <c r="CE342" s="159"/>
      <c r="CF342" s="159"/>
      <c r="CG342" s="159"/>
      <c r="CH342" s="159"/>
      <c r="CI342" s="159"/>
      <c r="CJ342" s="159"/>
      <c r="CK342" s="159"/>
      <c r="CL342" s="159"/>
      <c r="CM342" s="159"/>
      <c r="CN342" s="159"/>
      <c r="CO342" s="159"/>
      <c r="CP342" s="174"/>
      <c r="CQ342" s="174"/>
      <c r="CR342" s="174"/>
      <c r="CS342" s="174"/>
      <c r="CT342" s="174"/>
      <c r="CU342" s="174"/>
      <c r="CV342" s="174"/>
      <c r="CW342" s="174"/>
      <c r="CX342" s="174"/>
      <c r="CY342" s="174"/>
      <c r="CZ342" s="174"/>
      <c r="DA342" s="174"/>
      <c r="DB342" s="174"/>
      <c r="DC342" s="174"/>
      <c r="DD342" s="174"/>
      <c r="DE342" s="174"/>
      <c r="DF342" s="174"/>
      <c r="DG342" s="174"/>
      <c r="DH342" s="174"/>
      <c r="DI342" s="174"/>
      <c r="DJ342" s="174"/>
      <c r="DK342" s="174"/>
      <c r="DL342" s="174"/>
      <c r="DM342" s="174"/>
    </row>
    <row r="343" spans="2:117">
      <c r="B343" s="852"/>
      <c r="C343" s="179"/>
      <c r="D343" s="179">
        <f t="shared" si="20"/>
        <v>63</v>
      </c>
      <c r="E343" s="179">
        <f t="shared" ref="E343:E348" si="23">D342+1</f>
        <v>32</v>
      </c>
      <c r="F343" s="179">
        <v>32</v>
      </c>
      <c r="G343" s="179"/>
      <c r="H343" s="179"/>
      <c r="I343" s="178" t="s">
        <v>2203</v>
      </c>
      <c r="J343" s="179" t="s">
        <v>2200</v>
      </c>
      <c r="K343" s="179"/>
      <c r="L343" s="179"/>
      <c r="M343" s="182" t="s">
        <v>2204</v>
      </c>
      <c r="N343" s="179"/>
      <c r="O343" s="213" t="s">
        <v>1635</v>
      </c>
      <c r="P343" s="179"/>
      <c r="Q343" s="179"/>
      <c r="R343" s="383"/>
      <c r="S343" s="843"/>
      <c r="T343" s="209" t="s">
        <v>2192</v>
      </c>
      <c r="U343" s="331" t="s">
        <v>1635</v>
      </c>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76"/>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59"/>
      <c r="BS343" s="159"/>
      <c r="BT343" s="159"/>
      <c r="BU343" s="159"/>
      <c r="BV343" s="159"/>
      <c r="BW343" s="159"/>
      <c r="BX343" s="159"/>
      <c r="BY343" s="159"/>
      <c r="BZ343" s="159"/>
      <c r="CA343" s="159"/>
      <c r="CB343" s="159"/>
      <c r="CC343" s="159"/>
      <c r="CD343" s="159"/>
      <c r="CE343" s="159"/>
      <c r="CF343" s="159"/>
      <c r="CG343" s="159"/>
      <c r="CH343" s="159"/>
      <c r="CI343" s="159"/>
      <c r="CJ343" s="159"/>
      <c r="CK343" s="159"/>
      <c r="CL343" s="159"/>
      <c r="CM343" s="159"/>
      <c r="CN343" s="159"/>
      <c r="CO343" s="159"/>
      <c r="CP343" s="174"/>
      <c r="CQ343" s="174"/>
      <c r="CR343" s="174"/>
      <c r="CS343" s="174"/>
      <c r="CT343" s="174"/>
      <c r="CU343" s="174"/>
      <c r="CV343" s="174"/>
      <c r="CW343" s="174"/>
      <c r="CX343" s="174"/>
      <c r="CY343" s="174"/>
      <c r="CZ343" s="174"/>
      <c r="DA343" s="174"/>
      <c r="DB343" s="174"/>
      <c r="DC343" s="174"/>
      <c r="DD343" s="174"/>
      <c r="DE343" s="174"/>
      <c r="DF343" s="174"/>
      <c r="DG343" s="174"/>
      <c r="DH343" s="174"/>
      <c r="DI343" s="174"/>
      <c r="DJ343" s="174"/>
      <c r="DK343" s="174"/>
      <c r="DL343" s="174"/>
      <c r="DM343" s="174"/>
    </row>
    <row r="344" spans="2:117">
      <c r="B344" s="852"/>
      <c r="C344" s="179"/>
      <c r="D344" s="179">
        <f t="shared" si="20"/>
        <v>95</v>
      </c>
      <c r="E344" s="179">
        <f t="shared" si="23"/>
        <v>64</v>
      </c>
      <c r="F344" s="179">
        <v>32</v>
      </c>
      <c r="G344" s="179"/>
      <c r="H344" s="179"/>
      <c r="I344" s="178" t="s">
        <v>2205</v>
      </c>
      <c r="J344" s="179" t="s">
        <v>2200</v>
      </c>
      <c r="K344" s="179"/>
      <c r="L344" s="179"/>
      <c r="M344" s="182" t="s">
        <v>2206</v>
      </c>
      <c r="N344" s="179"/>
      <c r="O344" s="213" t="s">
        <v>1635</v>
      </c>
      <c r="P344" s="179"/>
      <c r="Q344" s="179"/>
      <c r="R344" s="383"/>
      <c r="S344" s="843"/>
      <c r="T344" s="209" t="s">
        <v>2192</v>
      </c>
      <c r="U344" s="331" t="s">
        <v>1635</v>
      </c>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76"/>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59"/>
      <c r="BS344" s="159"/>
      <c r="BT344" s="159"/>
      <c r="BU344" s="159"/>
      <c r="BV344" s="159"/>
      <c r="BW344" s="159"/>
      <c r="BX344" s="159"/>
      <c r="BY344" s="159"/>
      <c r="BZ344" s="159"/>
      <c r="CA344" s="159"/>
      <c r="CB344" s="159"/>
      <c r="CC344" s="159"/>
      <c r="CD344" s="159"/>
      <c r="CE344" s="159"/>
      <c r="CF344" s="159"/>
      <c r="CG344" s="159"/>
      <c r="CH344" s="159"/>
      <c r="CI344" s="159"/>
      <c r="CJ344" s="159"/>
      <c r="CK344" s="159"/>
      <c r="CL344" s="159"/>
      <c r="CM344" s="159"/>
      <c r="CN344" s="159"/>
      <c r="CO344" s="159"/>
      <c r="CP344" s="174"/>
      <c r="CQ344" s="174"/>
      <c r="CR344" s="174"/>
      <c r="CS344" s="174"/>
      <c r="CT344" s="174"/>
      <c r="CU344" s="174"/>
      <c r="CV344" s="174"/>
      <c r="CW344" s="174"/>
      <c r="CX344" s="174"/>
      <c r="CY344" s="174"/>
      <c r="CZ344" s="174"/>
      <c r="DA344" s="174"/>
      <c r="DB344" s="174"/>
      <c r="DC344" s="174"/>
      <c r="DD344" s="174"/>
      <c r="DE344" s="174"/>
      <c r="DF344" s="174"/>
      <c r="DG344" s="174"/>
      <c r="DH344" s="174"/>
      <c r="DI344" s="174"/>
      <c r="DJ344" s="174"/>
      <c r="DK344" s="174"/>
      <c r="DL344" s="174"/>
      <c r="DM344" s="174"/>
    </row>
    <row r="345" spans="2:117">
      <c r="B345" s="852"/>
      <c r="C345" s="179"/>
      <c r="D345" s="179">
        <f t="shared" si="20"/>
        <v>127</v>
      </c>
      <c r="E345" s="179">
        <f t="shared" si="23"/>
        <v>96</v>
      </c>
      <c r="F345" s="179">
        <v>32</v>
      </c>
      <c r="G345" s="179"/>
      <c r="H345" s="179"/>
      <c r="I345" s="178" t="s">
        <v>2207</v>
      </c>
      <c r="J345" s="179" t="s">
        <v>2200</v>
      </c>
      <c r="K345" s="179"/>
      <c r="L345" s="179"/>
      <c r="M345" s="182" t="s">
        <v>2208</v>
      </c>
      <c r="N345" s="179"/>
      <c r="O345" s="213" t="s">
        <v>1635</v>
      </c>
      <c r="P345" s="179"/>
      <c r="Q345" s="179"/>
      <c r="R345" s="383"/>
      <c r="S345" s="843"/>
      <c r="T345" s="209" t="s">
        <v>2192</v>
      </c>
      <c r="U345" s="331" t="s">
        <v>1635</v>
      </c>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76"/>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59"/>
      <c r="BS345" s="159"/>
      <c r="BT345" s="159"/>
      <c r="BU345" s="159"/>
      <c r="BV345" s="159"/>
      <c r="BW345" s="159"/>
      <c r="BX345" s="159"/>
      <c r="BY345" s="159"/>
      <c r="BZ345" s="159"/>
      <c r="CA345" s="159"/>
      <c r="CB345" s="159"/>
      <c r="CC345" s="159"/>
      <c r="CD345" s="159"/>
      <c r="CE345" s="159"/>
      <c r="CF345" s="159"/>
      <c r="CG345" s="159"/>
      <c r="CH345" s="159"/>
      <c r="CI345" s="159"/>
      <c r="CJ345" s="159"/>
      <c r="CK345" s="159"/>
      <c r="CL345" s="159"/>
      <c r="CM345" s="159"/>
      <c r="CN345" s="159"/>
      <c r="CO345" s="159"/>
      <c r="CP345" s="174"/>
      <c r="CQ345" s="174"/>
      <c r="CR345" s="174"/>
      <c r="CS345" s="174"/>
      <c r="CT345" s="174"/>
      <c r="CU345" s="174"/>
      <c r="CV345" s="174"/>
      <c r="CW345" s="174"/>
      <c r="CX345" s="174"/>
      <c r="CY345" s="174"/>
      <c r="CZ345" s="174"/>
      <c r="DA345" s="174"/>
      <c r="DB345" s="174"/>
      <c r="DC345" s="174"/>
      <c r="DD345" s="174"/>
      <c r="DE345" s="174"/>
      <c r="DF345" s="174"/>
      <c r="DG345" s="174"/>
      <c r="DH345" s="174"/>
      <c r="DI345" s="174"/>
      <c r="DJ345" s="174"/>
      <c r="DK345" s="174"/>
      <c r="DL345" s="174"/>
      <c r="DM345" s="174"/>
    </row>
    <row r="346" spans="2:117">
      <c r="B346" s="852"/>
      <c r="C346" s="179"/>
      <c r="D346" s="179">
        <f t="shared" si="20"/>
        <v>31</v>
      </c>
      <c r="E346" s="179">
        <v>0</v>
      </c>
      <c r="F346" s="179">
        <v>32</v>
      </c>
      <c r="G346" s="179"/>
      <c r="H346" s="179"/>
      <c r="I346" s="178" t="s">
        <v>2209</v>
      </c>
      <c r="J346" s="179" t="s">
        <v>2210</v>
      </c>
      <c r="K346" s="179"/>
      <c r="L346" s="179"/>
      <c r="M346" s="182" t="s">
        <v>2211</v>
      </c>
      <c r="N346" s="179"/>
      <c r="O346" s="213" t="s">
        <v>1635</v>
      </c>
      <c r="P346" s="179"/>
      <c r="Q346" s="179"/>
      <c r="R346" s="383"/>
      <c r="S346" s="843"/>
      <c r="T346" s="209" t="s">
        <v>2192</v>
      </c>
      <c r="U346" s="331" t="s">
        <v>1635</v>
      </c>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76"/>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59"/>
      <c r="BS346" s="159"/>
      <c r="BT346" s="159"/>
      <c r="BU346" s="159"/>
      <c r="BV346" s="159"/>
      <c r="BW346" s="159"/>
      <c r="BX346" s="159"/>
      <c r="BY346" s="159"/>
      <c r="BZ346" s="159"/>
      <c r="CA346" s="159"/>
      <c r="CB346" s="159"/>
      <c r="CC346" s="159"/>
      <c r="CD346" s="159"/>
      <c r="CE346" s="159"/>
      <c r="CF346" s="159"/>
      <c r="CG346" s="159"/>
      <c r="CH346" s="159"/>
      <c r="CI346" s="159"/>
      <c r="CJ346" s="159"/>
      <c r="CK346" s="159"/>
      <c r="CL346" s="159"/>
      <c r="CM346" s="159"/>
      <c r="CN346" s="159"/>
      <c r="CO346" s="159"/>
      <c r="CP346" s="174"/>
      <c r="CQ346" s="174"/>
      <c r="CR346" s="174"/>
      <c r="CS346" s="174"/>
      <c r="CT346" s="174"/>
      <c r="CU346" s="174"/>
      <c r="CV346" s="174"/>
      <c r="CW346" s="174"/>
      <c r="CX346" s="174"/>
      <c r="CY346" s="174"/>
      <c r="CZ346" s="174"/>
      <c r="DA346" s="174"/>
      <c r="DB346" s="174"/>
      <c r="DC346" s="174"/>
      <c r="DD346" s="174"/>
      <c r="DE346" s="174"/>
      <c r="DF346" s="174"/>
      <c r="DG346" s="174"/>
      <c r="DH346" s="174"/>
      <c r="DI346" s="174"/>
      <c r="DJ346" s="174"/>
      <c r="DK346" s="174"/>
      <c r="DL346" s="174"/>
      <c r="DM346" s="174"/>
    </row>
    <row r="347" spans="2:117">
      <c r="B347" s="852"/>
      <c r="C347" s="179"/>
      <c r="D347" s="179">
        <f t="shared" si="20"/>
        <v>63</v>
      </c>
      <c r="E347" s="179">
        <f>D346+1</f>
        <v>32</v>
      </c>
      <c r="F347" s="179">
        <v>32</v>
      </c>
      <c r="G347" s="179"/>
      <c r="H347" s="179"/>
      <c r="I347" s="178" t="s">
        <v>2212</v>
      </c>
      <c r="J347" s="179" t="s">
        <v>2210</v>
      </c>
      <c r="K347" s="179"/>
      <c r="L347" s="179"/>
      <c r="M347" s="182" t="s">
        <v>2213</v>
      </c>
      <c r="N347" s="179"/>
      <c r="O347" s="213" t="s">
        <v>1635</v>
      </c>
      <c r="P347" s="179"/>
      <c r="Q347" s="179"/>
      <c r="R347" s="383"/>
      <c r="S347" s="843"/>
      <c r="T347" s="209" t="s">
        <v>2192</v>
      </c>
      <c r="U347" s="331" t="s">
        <v>1635</v>
      </c>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76"/>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59"/>
      <c r="BS347" s="159"/>
      <c r="BT347" s="159"/>
      <c r="BU347" s="159"/>
      <c r="BV347" s="159"/>
      <c r="BW347" s="159"/>
      <c r="BX347" s="159"/>
      <c r="BY347" s="159"/>
      <c r="BZ347" s="159"/>
      <c r="CA347" s="159"/>
      <c r="CB347" s="159"/>
      <c r="CC347" s="159"/>
      <c r="CD347" s="159"/>
      <c r="CE347" s="159"/>
      <c r="CF347" s="159"/>
      <c r="CG347" s="159"/>
      <c r="CH347" s="159"/>
      <c r="CI347" s="159"/>
      <c r="CJ347" s="159"/>
      <c r="CK347" s="159"/>
      <c r="CL347" s="159"/>
      <c r="CM347" s="159"/>
      <c r="CN347" s="159"/>
      <c r="CO347" s="159"/>
      <c r="CP347" s="174"/>
      <c r="CQ347" s="174"/>
      <c r="CR347" s="174"/>
      <c r="CS347" s="174"/>
      <c r="CT347" s="174"/>
      <c r="CU347" s="174"/>
      <c r="CV347" s="174"/>
      <c r="CW347" s="174"/>
      <c r="CX347" s="174"/>
      <c r="CY347" s="174"/>
      <c r="CZ347" s="174"/>
      <c r="DA347" s="174"/>
      <c r="DB347" s="174"/>
      <c r="DC347" s="174"/>
      <c r="DD347" s="174"/>
      <c r="DE347" s="174"/>
      <c r="DF347" s="174"/>
      <c r="DG347" s="174"/>
      <c r="DH347" s="174"/>
      <c r="DI347" s="174"/>
      <c r="DJ347" s="174"/>
      <c r="DK347" s="174"/>
      <c r="DL347" s="174"/>
      <c r="DM347" s="174"/>
    </row>
    <row r="348" spans="2:117" ht="41.25" customHeight="1">
      <c r="B348" s="852"/>
      <c r="C348" s="178"/>
      <c r="D348" s="179">
        <f t="shared" si="20"/>
        <v>127</v>
      </c>
      <c r="E348" s="179">
        <f t="shared" si="23"/>
        <v>64</v>
      </c>
      <c r="F348" s="178">
        <v>64</v>
      </c>
      <c r="G348" s="178"/>
      <c r="H348" s="179"/>
      <c r="I348" s="178" t="s">
        <v>245</v>
      </c>
      <c r="J348" s="180" t="s">
        <v>2210</v>
      </c>
      <c r="K348" s="181"/>
      <c r="L348" s="181"/>
      <c r="M348" s="182"/>
      <c r="N348" s="178"/>
      <c r="O348" s="213"/>
      <c r="P348" s="179"/>
      <c r="Q348" s="179"/>
      <c r="R348" s="213"/>
      <c r="S348" s="182"/>
      <c r="T348" s="209" t="s">
        <v>2192</v>
      </c>
      <c r="U348" s="331"/>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76"/>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59"/>
      <c r="BS348" s="159"/>
      <c r="BT348" s="159"/>
      <c r="BU348" s="159"/>
      <c r="BV348" s="159"/>
      <c r="BW348" s="159"/>
      <c r="BX348" s="159"/>
      <c r="BY348" s="159"/>
      <c r="BZ348" s="159"/>
      <c r="CA348" s="159"/>
      <c r="CB348" s="159"/>
      <c r="CC348" s="159"/>
      <c r="CD348" s="159"/>
      <c r="CE348" s="159"/>
      <c r="CF348" s="159"/>
      <c r="CG348" s="159"/>
      <c r="CH348" s="159"/>
      <c r="CI348" s="159"/>
      <c r="CJ348" s="159"/>
      <c r="CK348" s="159"/>
      <c r="CL348" s="159"/>
      <c r="CM348" s="159"/>
      <c r="CN348" s="159"/>
      <c r="CO348" s="159"/>
      <c r="CP348" s="174"/>
      <c r="CQ348" s="174"/>
      <c r="CR348" s="174"/>
      <c r="CS348" s="174"/>
      <c r="CT348" s="174"/>
      <c r="CU348" s="174"/>
      <c r="CV348" s="174"/>
      <c r="CW348" s="174"/>
      <c r="CX348" s="174"/>
      <c r="CY348" s="174"/>
      <c r="CZ348" s="174"/>
      <c r="DA348" s="174"/>
      <c r="DB348" s="174"/>
      <c r="DC348" s="174"/>
      <c r="DD348" s="174"/>
      <c r="DE348" s="174"/>
      <c r="DF348" s="174"/>
      <c r="DG348" s="174"/>
      <c r="DH348" s="174"/>
      <c r="DI348" s="174"/>
      <c r="DJ348" s="174"/>
      <c r="DK348" s="174"/>
      <c r="DL348" s="174"/>
      <c r="DM348" s="174"/>
    </row>
    <row r="349" spans="2:117" ht="15.75" customHeight="1">
      <c r="B349" s="863" t="s">
        <v>2214</v>
      </c>
      <c r="C349" s="190"/>
      <c r="D349" s="190">
        <f t="shared" si="20"/>
        <v>127</v>
      </c>
      <c r="E349" s="190">
        <v>0</v>
      </c>
      <c r="F349" s="190">
        <v>128</v>
      </c>
      <c r="G349" s="190"/>
      <c r="H349" s="191"/>
      <c r="I349" s="190" t="s">
        <v>2215</v>
      </c>
      <c r="J349" s="192" t="s">
        <v>2216</v>
      </c>
      <c r="K349" s="193"/>
      <c r="L349" s="193"/>
      <c r="M349" s="190"/>
      <c r="N349" s="190"/>
      <c r="O349" s="191" t="s">
        <v>1592</v>
      </c>
      <c r="P349" s="191" t="s">
        <v>1540</v>
      </c>
      <c r="Q349" s="361"/>
      <c r="R349" s="382"/>
      <c r="S349" s="856" t="s">
        <v>2217</v>
      </c>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76"/>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59"/>
      <c r="BS349" s="159"/>
      <c r="BT349" s="159"/>
      <c r="BU349" s="159"/>
      <c r="BV349" s="159"/>
      <c r="BW349" s="159"/>
      <c r="BX349" s="159"/>
      <c r="BY349" s="159"/>
      <c r="BZ349" s="159"/>
      <c r="CA349" s="159"/>
      <c r="CB349" s="159"/>
      <c r="CC349" s="159"/>
      <c r="CD349" s="159"/>
      <c r="CE349" s="159"/>
      <c r="CF349" s="159"/>
      <c r="CG349" s="159"/>
      <c r="CH349" s="159"/>
      <c r="CI349" s="159"/>
      <c r="CJ349" s="159"/>
      <c r="CK349" s="159"/>
      <c r="CL349" s="159"/>
      <c r="CM349" s="159"/>
      <c r="CN349" s="159"/>
      <c r="CO349" s="159"/>
      <c r="CP349" s="174"/>
      <c r="CQ349" s="174"/>
      <c r="CR349" s="174"/>
      <c r="CS349" s="174"/>
      <c r="CT349" s="174"/>
      <c r="CU349" s="174"/>
      <c r="CV349" s="174"/>
      <c r="CW349" s="174"/>
      <c r="CX349" s="174"/>
      <c r="CY349" s="174"/>
      <c r="CZ349" s="174"/>
      <c r="DA349" s="174"/>
      <c r="DB349" s="174"/>
      <c r="DC349" s="174"/>
      <c r="DD349" s="174"/>
      <c r="DE349" s="174"/>
      <c r="DF349" s="174"/>
      <c r="DG349" s="174"/>
      <c r="DH349" s="174"/>
      <c r="DI349" s="174"/>
      <c r="DJ349" s="174"/>
      <c r="DK349" s="174"/>
      <c r="DL349" s="174"/>
      <c r="DM349" s="174"/>
    </row>
    <row r="350" spans="2:117">
      <c r="B350" s="859"/>
      <c r="C350" s="96"/>
      <c r="D350" s="96">
        <f t="shared" si="20"/>
        <v>127</v>
      </c>
      <c r="E350" s="96">
        <v>0</v>
      </c>
      <c r="F350" s="96">
        <v>128</v>
      </c>
      <c r="G350" s="96"/>
      <c r="H350" s="97"/>
      <c r="I350" s="96" t="s">
        <v>2218</v>
      </c>
      <c r="J350" s="98" t="s">
        <v>2219</v>
      </c>
      <c r="K350" s="99"/>
      <c r="L350" s="99"/>
      <c r="M350" s="96"/>
      <c r="N350" s="96"/>
      <c r="O350" s="97" t="s">
        <v>1592</v>
      </c>
      <c r="P350" s="97" t="s">
        <v>1540</v>
      </c>
      <c r="Q350" s="361"/>
      <c r="R350" s="382"/>
      <c r="S350" s="856"/>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76"/>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59"/>
      <c r="BS350" s="159"/>
      <c r="BT350" s="159"/>
      <c r="BU350" s="159"/>
      <c r="BV350" s="159"/>
      <c r="BW350" s="159"/>
      <c r="BX350" s="159"/>
      <c r="BY350" s="159"/>
      <c r="BZ350" s="159"/>
      <c r="CA350" s="159"/>
      <c r="CB350" s="159"/>
      <c r="CC350" s="159"/>
      <c r="CD350" s="159"/>
      <c r="CE350" s="159"/>
      <c r="CF350" s="159"/>
      <c r="CG350" s="159"/>
      <c r="CH350" s="159"/>
      <c r="CI350" s="159"/>
      <c r="CJ350" s="159"/>
      <c r="CK350" s="159"/>
      <c r="CL350" s="159"/>
      <c r="CM350" s="159"/>
      <c r="CN350" s="159"/>
      <c r="CO350" s="159"/>
      <c r="CP350" s="174"/>
      <c r="CQ350" s="174"/>
      <c r="CR350" s="174"/>
      <c r="CS350" s="174"/>
      <c r="CT350" s="174"/>
      <c r="CU350" s="174"/>
      <c r="CV350" s="174"/>
      <c r="CW350" s="174"/>
      <c r="CX350" s="174"/>
      <c r="CY350" s="174"/>
      <c r="CZ350" s="174"/>
      <c r="DA350" s="174"/>
      <c r="DB350" s="174"/>
      <c r="DC350" s="174"/>
      <c r="DD350" s="174"/>
      <c r="DE350" s="174"/>
      <c r="DF350" s="174"/>
      <c r="DG350" s="174"/>
      <c r="DH350" s="174"/>
      <c r="DI350" s="174"/>
      <c r="DJ350" s="174"/>
      <c r="DK350" s="174"/>
      <c r="DL350" s="174"/>
      <c r="DM350" s="174"/>
    </row>
    <row r="351" spans="2:117">
      <c r="B351" s="859"/>
      <c r="C351" s="96"/>
      <c r="D351" s="96">
        <f t="shared" si="20"/>
        <v>127</v>
      </c>
      <c r="E351" s="96">
        <v>0</v>
      </c>
      <c r="F351" s="96">
        <v>128</v>
      </c>
      <c r="G351" s="96"/>
      <c r="H351" s="97"/>
      <c r="I351" s="96" t="s">
        <v>2220</v>
      </c>
      <c r="J351" s="98" t="s">
        <v>2221</v>
      </c>
      <c r="K351" s="99"/>
      <c r="L351" s="99"/>
      <c r="M351" s="96"/>
      <c r="N351" s="96"/>
      <c r="O351" s="97" t="s">
        <v>1592</v>
      </c>
      <c r="P351" s="97" t="s">
        <v>1540</v>
      </c>
      <c r="Q351" s="361"/>
      <c r="R351" s="382"/>
      <c r="S351" s="856"/>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76"/>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59"/>
      <c r="BS351" s="159"/>
      <c r="BT351" s="159"/>
      <c r="BU351" s="159"/>
      <c r="BV351" s="159"/>
      <c r="BW351" s="159"/>
      <c r="BX351" s="159"/>
      <c r="BY351" s="159"/>
      <c r="BZ351" s="159"/>
      <c r="CA351" s="159"/>
      <c r="CB351" s="159"/>
      <c r="CC351" s="159"/>
      <c r="CD351" s="159"/>
      <c r="CE351" s="159"/>
      <c r="CF351" s="159"/>
      <c r="CG351" s="159"/>
      <c r="CH351" s="159"/>
      <c r="CI351" s="159"/>
      <c r="CJ351" s="159"/>
      <c r="CK351" s="159"/>
      <c r="CL351" s="159"/>
      <c r="CM351" s="159"/>
      <c r="CN351" s="159"/>
      <c r="CO351" s="159"/>
      <c r="CP351" s="174"/>
      <c r="CQ351" s="174"/>
      <c r="CR351" s="174"/>
      <c r="CS351" s="174"/>
      <c r="CT351" s="174"/>
      <c r="CU351" s="174"/>
      <c r="CV351" s="174"/>
      <c r="CW351" s="174"/>
      <c r="CX351" s="174"/>
      <c r="CY351" s="174"/>
      <c r="CZ351" s="174"/>
      <c r="DA351" s="174"/>
      <c r="DB351" s="174"/>
      <c r="DC351" s="174"/>
      <c r="DD351" s="174"/>
      <c r="DE351" s="174"/>
      <c r="DF351" s="174"/>
      <c r="DG351" s="174"/>
      <c r="DH351" s="174"/>
      <c r="DI351" s="174"/>
      <c r="DJ351" s="174"/>
      <c r="DK351" s="174"/>
      <c r="DL351" s="174"/>
      <c r="DM351" s="174"/>
    </row>
    <row r="352" spans="2:117">
      <c r="B352" s="859"/>
      <c r="C352" s="96"/>
      <c r="D352" s="96">
        <f t="shared" si="20"/>
        <v>127</v>
      </c>
      <c r="E352" s="96">
        <v>0</v>
      </c>
      <c r="F352" s="96">
        <v>128</v>
      </c>
      <c r="G352" s="96"/>
      <c r="H352" s="97"/>
      <c r="I352" s="96" t="s">
        <v>2222</v>
      </c>
      <c r="J352" s="100" t="s">
        <v>2223</v>
      </c>
      <c r="K352" s="96"/>
      <c r="L352" s="96"/>
      <c r="M352" s="96"/>
      <c r="N352" s="96"/>
      <c r="O352" s="97" t="s">
        <v>1592</v>
      </c>
      <c r="P352" s="97" t="s">
        <v>1540</v>
      </c>
      <c r="Q352" s="191"/>
      <c r="R352" s="384"/>
      <c r="S352" s="857"/>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76"/>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59"/>
      <c r="BS352" s="159"/>
      <c r="BT352" s="159"/>
      <c r="BU352" s="159"/>
      <c r="BV352" s="159"/>
      <c r="BW352" s="159"/>
      <c r="BX352" s="159"/>
      <c r="BY352" s="159"/>
      <c r="BZ352" s="159"/>
      <c r="CA352" s="159"/>
      <c r="CB352" s="159"/>
      <c r="CC352" s="159"/>
      <c r="CD352" s="159"/>
      <c r="CE352" s="159"/>
      <c r="CF352" s="159"/>
      <c r="CG352" s="159"/>
      <c r="CH352" s="159"/>
      <c r="CI352" s="159"/>
      <c r="CJ352" s="159"/>
      <c r="CK352" s="159"/>
      <c r="CL352" s="159"/>
      <c r="CM352" s="159"/>
      <c r="CN352" s="159"/>
      <c r="CO352" s="159"/>
      <c r="CP352" s="174"/>
      <c r="CQ352" s="174"/>
      <c r="CR352" s="174"/>
      <c r="CS352" s="174"/>
      <c r="CT352" s="174"/>
      <c r="CU352" s="174"/>
      <c r="CV352" s="174"/>
      <c r="CW352" s="174"/>
      <c r="CX352" s="174"/>
      <c r="CY352" s="174"/>
      <c r="CZ352" s="174"/>
      <c r="DA352" s="174"/>
      <c r="DB352" s="174"/>
      <c r="DC352" s="174"/>
      <c r="DD352" s="174"/>
      <c r="DE352" s="174"/>
      <c r="DF352" s="174"/>
      <c r="DG352" s="174"/>
      <c r="DH352" s="174"/>
      <c r="DI352" s="174"/>
      <c r="DJ352" s="174"/>
      <c r="DK352" s="174"/>
      <c r="DL352" s="174"/>
      <c r="DM352" s="174"/>
    </row>
    <row r="353" spans="2:117">
      <c r="B353" s="858" t="s">
        <v>2224</v>
      </c>
      <c r="C353" s="93"/>
      <c r="D353" s="17">
        <v>31</v>
      </c>
      <c r="E353" s="17">
        <v>0</v>
      </c>
      <c r="F353" s="17">
        <v>32</v>
      </c>
      <c r="G353" s="17"/>
      <c r="H353" s="18"/>
      <c r="I353" s="17"/>
      <c r="J353" s="19" t="s">
        <v>2225</v>
      </c>
      <c r="K353" s="20"/>
      <c r="L353" s="20"/>
      <c r="M353" s="17"/>
      <c r="N353" s="17" t="s">
        <v>2226</v>
      </c>
      <c r="O353" s="18"/>
      <c r="P353" s="18"/>
      <c r="Q353" s="18"/>
      <c r="R353" s="373" t="s">
        <v>1707</v>
      </c>
      <c r="S353" s="17"/>
      <c r="T353" s="209" t="s">
        <v>2227</v>
      </c>
      <c r="U353" s="331"/>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76"/>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59"/>
      <c r="BS353" s="159"/>
      <c r="BT353" s="159"/>
      <c r="BU353" s="159"/>
      <c r="BV353" s="159"/>
      <c r="BW353" s="159"/>
      <c r="BX353" s="159"/>
      <c r="BY353" s="159"/>
      <c r="BZ353" s="159"/>
      <c r="CA353" s="159"/>
      <c r="CB353" s="159"/>
      <c r="CC353" s="159"/>
      <c r="CD353" s="159"/>
      <c r="CE353" s="159"/>
      <c r="CF353" s="159"/>
      <c r="CG353" s="159"/>
      <c r="CH353" s="159"/>
      <c r="CI353" s="159"/>
      <c r="CJ353" s="159"/>
      <c r="CK353" s="159"/>
      <c r="CL353" s="159"/>
      <c r="CM353" s="159"/>
      <c r="CN353" s="159"/>
      <c r="CO353" s="159"/>
      <c r="CP353" s="174"/>
      <c r="CQ353" s="174"/>
      <c r="CR353" s="174"/>
      <c r="CS353" s="174"/>
      <c r="CT353" s="174"/>
      <c r="CU353" s="174"/>
      <c r="CV353" s="174"/>
      <c r="CW353" s="174"/>
      <c r="CX353" s="174"/>
      <c r="CY353" s="174"/>
      <c r="CZ353" s="174"/>
      <c r="DA353" s="174"/>
      <c r="DB353" s="174"/>
      <c r="DC353" s="174"/>
      <c r="DD353" s="174"/>
      <c r="DE353" s="174"/>
      <c r="DF353" s="174"/>
      <c r="DG353" s="174"/>
      <c r="DH353" s="174"/>
      <c r="DI353" s="174"/>
      <c r="DJ353" s="174"/>
      <c r="DK353" s="174"/>
      <c r="DL353" s="174"/>
      <c r="DM353" s="174"/>
    </row>
    <row r="354" spans="2:117">
      <c r="B354" s="859"/>
      <c r="C354" s="93"/>
      <c r="D354" s="17">
        <v>47</v>
      </c>
      <c r="E354" s="17">
        <v>32</v>
      </c>
      <c r="F354" s="17">
        <v>16</v>
      </c>
      <c r="G354" s="17"/>
      <c r="H354" s="18"/>
      <c r="I354" s="17"/>
      <c r="J354" s="19" t="s">
        <v>2228</v>
      </c>
      <c r="K354" s="20"/>
      <c r="L354" s="20"/>
      <c r="M354" s="17"/>
      <c r="N354" s="17" t="s">
        <v>2229</v>
      </c>
      <c r="O354" s="18"/>
      <c r="P354" s="18"/>
      <c r="Q354" s="18"/>
      <c r="R354" s="373" t="s">
        <v>1707</v>
      </c>
      <c r="S354" s="17"/>
      <c r="T354" s="209" t="s">
        <v>2227</v>
      </c>
      <c r="U354" s="331"/>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76"/>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59"/>
      <c r="BS354" s="159"/>
      <c r="BT354" s="159"/>
      <c r="BU354" s="159"/>
      <c r="BV354" s="159"/>
      <c r="BW354" s="159"/>
      <c r="BX354" s="159"/>
      <c r="BY354" s="159"/>
      <c r="BZ354" s="159"/>
      <c r="CA354" s="159"/>
      <c r="CB354" s="159"/>
      <c r="CC354" s="159"/>
      <c r="CD354" s="159"/>
      <c r="CE354" s="159"/>
      <c r="CF354" s="159"/>
      <c r="CG354" s="159"/>
      <c r="CH354" s="159"/>
      <c r="CI354" s="159"/>
      <c r="CJ354" s="159"/>
      <c r="CK354" s="159"/>
      <c r="CL354" s="159"/>
      <c r="CM354" s="159"/>
      <c r="CN354" s="159"/>
      <c r="CO354" s="159"/>
      <c r="CP354" s="174"/>
      <c r="CQ354" s="174"/>
      <c r="CR354" s="174"/>
      <c r="CS354" s="174"/>
      <c r="CT354" s="174"/>
      <c r="CU354" s="174"/>
      <c r="CV354" s="174"/>
      <c r="CW354" s="174"/>
      <c r="CX354" s="174"/>
      <c r="CY354" s="174"/>
      <c r="CZ354" s="174"/>
      <c r="DA354" s="174"/>
      <c r="DB354" s="174"/>
      <c r="DC354" s="174"/>
      <c r="DD354" s="174"/>
      <c r="DE354" s="174"/>
      <c r="DF354" s="174"/>
      <c r="DG354" s="174"/>
      <c r="DH354" s="174"/>
      <c r="DI354" s="174"/>
      <c r="DJ354" s="174"/>
      <c r="DK354" s="174"/>
      <c r="DL354" s="174"/>
      <c r="DM354" s="174"/>
    </row>
    <row r="355" spans="2:117">
      <c r="B355" s="859"/>
      <c r="C355" s="93"/>
      <c r="D355" s="17">
        <v>63</v>
      </c>
      <c r="E355" s="17">
        <v>48</v>
      </c>
      <c r="F355" s="17">
        <v>16</v>
      </c>
      <c r="G355" s="17"/>
      <c r="H355" s="18"/>
      <c r="I355" s="17"/>
      <c r="J355" s="19" t="s">
        <v>2230</v>
      </c>
      <c r="K355" s="20"/>
      <c r="L355" s="20"/>
      <c r="M355" s="17"/>
      <c r="N355" s="17" t="s">
        <v>2231</v>
      </c>
      <c r="O355" s="18"/>
      <c r="P355" s="18"/>
      <c r="Q355" s="18"/>
      <c r="R355" s="373" t="s">
        <v>1707</v>
      </c>
      <c r="S355" s="17"/>
      <c r="T355" s="209" t="s">
        <v>2227</v>
      </c>
      <c r="U355" s="331"/>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76"/>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59"/>
      <c r="BS355" s="159"/>
      <c r="BT355" s="159"/>
      <c r="BU355" s="159"/>
      <c r="BV355" s="159"/>
      <c r="BW355" s="159"/>
      <c r="BX355" s="159"/>
      <c r="BY355" s="159"/>
      <c r="BZ355" s="159"/>
      <c r="CA355" s="159"/>
      <c r="CB355" s="159"/>
      <c r="CC355" s="159"/>
      <c r="CD355" s="159"/>
      <c r="CE355" s="159"/>
      <c r="CF355" s="159"/>
      <c r="CG355" s="159"/>
      <c r="CH355" s="159"/>
      <c r="CI355" s="159"/>
      <c r="CJ355" s="159"/>
      <c r="CK355" s="159"/>
      <c r="CL355" s="159"/>
      <c r="CM355" s="159"/>
      <c r="CN355" s="159"/>
      <c r="CO355" s="159"/>
      <c r="CP355" s="174"/>
      <c r="CQ355" s="174"/>
      <c r="CR355" s="174"/>
      <c r="CS355" s="174"/>
      <c r="CT355" s="174"/>
      <c r="CU355" s="174"/>
      <c r="CV355" s="174"/>
      <c r="CW355" s="174"/>
      <c r="CX355" s="174"/>
      <c r="CY355" s="174"/>
      <c r="CZ355" s="174"/>
      <c r="DA355" s="174"/>
      <c r="DB355" s="174"/>
      <c r="DC355" s="174"/>
      <c r="DD355" s="174"/>
      <c r="DE355" s="174"/>
      <c r="DF355" s="174"/>
      <c r="DG355" s="174"/>
      <c r="DH355" s="174"/>
      <c r="DI355" s="174"/>
      <c r="DJ355" s="174"/>
      <c r="DK355" s="174"/>
      <c r="DL355" s="174"/>
      <c r="DM355" s="174"/>
    </row>
    <row r="356" spans="2:117">
      <c r="B356" s="859"/>
      <c r="C356" s="93"/>
      <c r="D356" s="17">
        <v>127</v>
      </c>
      <c r="E356" s="17">
        <v>64</v>
      </c>
      <c r="F356" s="17">
        <v>64</v>
      </c>
      <c r="G356" s="17"/>
      <c r="H356" s="18"/>
      <c r="I356" s="17"/>
      <c r="J356" s="19" t="s">
        <v>2232</v>
      </c>
      <c r="K356" s="20"/>
      <c r="L356" s="20"/>
      <c r="M356" s="17"/>
      <c r="N356" s="17" t="s">
        <v>2233</v>
      </c>
      <c r="O356" s="18"/>
      <c r="P356" s="18"/>
      <c r="Q356" s="18"/>
      <c r="R356" s="373" t="s">
        <v>1707</v>
      </c>
      <c r="S356" s="17"/>
      <c r="T356" s="209" t="s">
        <v>2227</v>
      </c>
      <c r="U356" s="331"/>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76"/>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59"/>
      <c r="BS356" s="159"/>
      <c r="BT356" s="159"/>
      <c r="BU356" s="159"/>
      <c r="BV356" s="159"/>
      <c r="BW356" s="159"/>
      <c r="BX356" s="159"/>
      <c r="BY356" s="159"/>
      <c r="BZ356" s="159"/>
      <c r="CA356" s="159"/>
      <c r="CB356" s="159"/>
      <c r="CC356" s="159"/>
      <c r="CD356" s="159"/>
      <c r="CE356" s="159"/>
      <c r="CF356" s="159"/>
      <c r="CG356" s="159"/>
      <c r="CH356" s="159"/>
      <c r="CI356" s="159"/>
      <c r="CJ356" s="159"/>
      <c r="CK356" s="159"/>
      <c r="CL356" s="159"/>
      <c r="CM356" s="159"/>
      <c r="CN356" s="159"/>
      <c r="CO356" s="159"/>
      <c r="CP356" s="174"/>
      <c r="CQ356" s="174"/>
      <c r="CR356" s="174"/>
      <c r="CS356" s="174"/>
      <c r="CT356" s="174"/>
      <c r="CU356" s="174"/>
      <c r="CV356" s="174"/>
      <c r="CW356" s="174"/>
      <c r="CX356" s="174"/>
      <c r="CY356" s="174"/>
      <c r="CZ356" s="174"/>
      <c r="DA356" s="174"/>
      <c r="DB356" s="174"/>
      <c r="DC356" s="174"/>
      <c r="DD356" s="174"/>
      <c r="DE356" s="174"/>
      <c r="DF356" s="174"/>
      <c r="DG356" s="174"/>
      <c r="DH356" s="174"/>
      <c r="DI356" s="174"/>
      <c r="DJ356" s="174"/>
      <c r="DK356" s="174"/>
      <c r="DL356" s="174"/>
      <c r="DM356" s="174"/>
    </row>
    <row r="357" spans="2:117">
      <c r="B357" s="859"/>
      <c r="C357" s="93"/>
      <c r="D357" s="17">
        <v>63</v>
      </c>
      <c r="E357" s="17">
        <v>32</v>
      </c>
      <c r="F357" s="17">
        <v>32</v>
      </c>
      <c r="G357" s="17"/>
      <c r="H357" s="18"/>
      <c r="I357" s="17"/>
      <c r="J357" s="19" t="s">
        <v>2228</v>
      </c>
      <c r="K357" s="20"/>
      <c r="L357" s="20"/>
      <c r="M357" s="17"/>
      <c r="N357" s="17" t="s">
        <v>2234</v>
      </c>
      <c r="O357" s="18"/>
      <c r="P357" s="18"/>
      <c r="Q357" s="18"/>
      <c r="R357" s="373" t="s">
        <v>1707</v>
      </c>
      <c r="S357" s="17"/>
      <c r="T357" s="209" t="s">
        <v>2227</v>
      </c>
      <c r="U357" s="331"/>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76"/>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59"/>
      <c r="BS357" s="159"/>
      <c r="BT357" s="159"/>
      <c r="BU357" s="159"/>
      <c r="BV357" s="159"/>
      <c r="BW357" s="159"/>
      <c r="BX357" s="159"/>
      <c r="BY357" s="159"/>
      <c r="BZ357" s="159"/>
      <c r="CA357" s="159"/>
      <c r="CB357" s="159"/>
      <c r="CC357" s="159"/>
      <c r="CD357" s="159"/>
      <c r="CE357" s="159"/>
      <c r="CF357" s="159"/>
      <c r="CG357" s="159"/>
      <c r="CH357" s="159"/>
      <c r="CI357" s="159"/>
      <c r="CJ357" s="159"/>
      <c r="CK357" s="159"/>
      <c r="CL357" s="159"/>
      <c r="CM357" s="159"/>
      <c r="CN357" s="159"/>
      <c r="CO357" s="159"/>
      <c r="CP357" s="174"/>
      <c r="CQ357" s="174"/>
      <c r="CR357" s="174"/>
      <c r="CS357" s="174"/>
      <c r="CT357" s="174"/>
      <c r="CU357" s="174"/>
      <c r="CV357" s="174"/>
      <c r="CW357" s="174"/>
      <c r="CX357" s="174"/>
      <c r="CY357" s="174"/>
      <c r="CZ357" s="174"/>
      <c r="DA357" s="174"/>
      <c r="DB357" s="174"/>
      <c r="DC357" s="174"/>
      <c r="DD357" s="174"/>
      <c r="DE357" s="174"/>
      <c r="DF357" s="174"/>
      <c r="DG357" s="174"/>
      <c r="DH357" s="174"/>
      <c r="DI357" s="174"/>
      <c r="DJ357" s="174"/>
      <c r="DK357" s="174"/>
      <c r="DL357" s="174"/>
      <c r="DM357" s="174"/>
    </row>
    <row r="358" spans="2:117">
      <c r="B358" s="860"/>
      <c r="C358" s="93"/>
      <c r="D358" s="17">
        <v>95</v>
      </c>
      <c r="E358" s="17">
        <v>64</v>
      </c>
      <c r="F358" s="17">
        <v>32</v>
      </c>
      <c r="G358" s="17"/>
      <c r="H358" s="18"/>
      <c r="I358" s="17"/>
      <c r="J358" s="19" t="s">
        <v>2230</v>
      </c>
      <c r="K358" s="20"/>
      <c r="L358" s="20"/>
      <c r="M358" s="17"/>
      <c r="N358" s="17" t="s">
        <v>2235</v>
      </c>
      <c r="O358" s="18"/>
      <c r="P358" s="18"/>
      <c r="Q358" s="18"/>
      <c r="R358" s="373" t="s">
        <v>1707</v>
      </c>
      <c r="S358" s="17"/>
      <c r="T358" s="209" t="s">
        <v>2227</v>
      </c>
      <c r="U358" s="331"/>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76"/>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59"/>
      <c r="BS358" s="159"/>
      <c r="BT358" s="159"/>
      <c r="BU358" s="159"/>
      <c r="BV358" s="159"/>
      <c r="BW358" s="159"/>
      <c r="BX358" s="159"/>
      <c r="BY358" s="159"/>
      <c r="BZ358" s="159"/>
      <c r="CA358" s="159"/>
      <c r="CB358" s="159"/>
      <c r="CC358" s="159"/>
      <c r="CD358" s="159"/>
      <c r="CE358" s="159"/>
      <c r="CF358" s="159"/>
      <c r="CG358" s="159"/>
      <c r="CH358" s="159"/>
      <c r="CI358" s="159"/>
      <c r="CJ358" s="159"/>
      <c r="CK358" s="159"/>
      <c r="CL358" s="159"/>
      <c r="CM358" s="159"/>
      <c r="CN358" s="159"/>
      <c r="CO358" s="159"/>
      <c r="CP358" s="174"/>
      <c r="CQ358" s="174"/>
      <c r="CR358" s="174"/>
      <c r="CS358" s="174"/>
      <c r="CT358" s="174"/>
      <c r="CU358" s="174"/>
      <c r="CV358" s="174"/>
      <c r="CW358" s="174"/>
      <c r="CX358" s="174"/>
      <c r="CY358" s="174"/>
      <c r="CZ358" s="174"/>
      <c r="DA358" s="174"/>
      <c r="DB358" s="174"/>
      <c r="DC358" s="174"/>
      <c r="DD358" s="174"/>
      <c r="DE358" s="174"/>
      <c r="DF358" s="174"/>
      <c r="DG358" s="174"/>
      <c r="DH358" s="174"/>
      <c r="DI358" s="174"/>
      <c r="DJ358" s="174"/>
      <c r="DK358" s="174"/>
      <c r="DL358" s="174"/>
      <c r="DM358" s="174"/>
    </row>
    <row r="359" spans="2:117">
      <c r="B359" s="858" t="s">
        <v>2236</v>
      </c>
      <c r="C359" s="93"/>
      <c r="D359" s="17">
        <v>127</v>
      </c>
      <c r="E359" s="17">
        <v>0</v>
      </c>
      <c r="F359" s="17">
        <v>128</v>
      </c>
      <c r="G359" s="17"/>
      <c r="H359" s="18"/>
      <c r="I359" s="17"/>
      <c r="J359" s="19" t="s">
        <v>2237</v>
      </c>
      <c r="K359" s="20">
        <v>0</v>
      </c>
      <c r="L359" s="20">
        <v>0</v>
      </c>
      <c r="M359" s="17"/>
      <c r="N359" s="17"/>
      <c r="O359" s="18"/>
      <c r="P359" s="18"/>
      <c r="Q359" s="18"/>
      <c r="R359" s="374"/>
      <c r="S359" s="17"/>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76"/>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59"/>
      <c r="BS359" s="159"/>
      <c r="BT359" s="159"/>
      <c r="BU359" s="159"/>
      <c r="BV359" s="159"/>
      <c r="BW359" s="159"/>
      <c r="BX359" s="159"/>
      <c r="BY359" s="159"/>
      <c r="BZ359" s="159"/>
      <c r="CA359" s="159"/>
      <c r="CB359" s="159"/>
      <c r="CC359" s="159"/>
      <c r="CD359" s="159"/>
      <c r="CE359" s="159"/>
      <c r="CF359" s="159"/>
      <c r="CG359" s="159"/>
      <c r="CH359" s="159"/>
      <c r="CI359" s="159"/>
      <c r="CJ359" s="159"/>
      <c r="CK359" s="159"/>
      <c r="CL359" s="159"/>
      <c r="CM359" s="159"/>
      <c r="CN359" s="159"/>
      <c r="CO359" s="159"/>
      <c r="CP359" s="174"/>
      <c r="CQ359" s="174"/>
      <c r="CR359" s="174"/>
      <c r="CS359" s="174"/>
      <c r="CT359" s="174"/>
      <c r="CU359" s="174"/>
      <c r="CV359" s="174"/>
      <c r="CW359" s="174"/>
      <c r="CX359" s="174"/>
      <c r="CY359" s="174"/>
      <c r="CZ359" s="174"/>
      <c r="DA359" s="174"/>
      <c r="DB359" s="174"/>
      <c r="DC359" s="174"/>
      <c r="DD359" s="174"/>
      <c r="DE359" s="174"/>
      <c r="DF359" s="174"/>
      <c r="DG359" s="174"/>
      <c r="DH359" s="174"/>
      <c r="DI359" s="174"/>
      <c r="DJ359" s="174"/>
      <c r="DK359" s="174"/>
      <c r="DL359" s="174"/>
      <c r="DM359" s="174"/>
    </row>
    <row r="360" spans="2:117">
      <c r="B360" s="859"/>
      <c r="C360" s="93"/>
      <c r="D360" s="17"/>
      <c r="E360" s="17"/>
      <c r="F360" s="17"/>
      <c r="G360" s="17"/>
      <c r="H360" s="18"/>
      <c r="I360" s="17"/>
      <c r="J360" s="19"/>
      <c r="K360" s="20"/>
      <c r="L360" s="20"/>
      <c r="M360" s="17"/>
      <c r="N360" s="17"/>
      <c r="O360" s="18"/>
      <c r="P360" s="18"/>
      <c r="Q360" s="18"/>
      <c r="R360" s="374"/>
      <c r="S360" s="17"/>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76"/>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59"/>
      <c r="BS360" s="159"/>
      <c r="BT360" s="159"/>
      <c r="BU360" s="159"/>
      <c r="BV360" s="159"/>
      <c r="BW360" s="159"/>
      <c r="BX360" s="159"/>
      <c r="BY360" s="159"/>
      <c r="BZ360" s="159"/>
      <c r="CA360" s="159"/>
      <c r="CB360" s="159"/>
      <c r="CC360" s="159"/>
      <c r="CD360" s="159"/>
      <c r="CE360" s="159"/>
      <c r="CF360" s="159"/>
      <c r="CG360" s="159"/>
      <c r="CH360" s="159"/>
      <c r="CI360" s="159"/>
      <c r="CJ360" s="159"/>
      <c r="CK360" s="159"/>
      <c r="CL360" s="159"/>
      <c r="CM360" s="159"/>
      <c r="CN360" s="159"/>
      <c r="CO360" s="159"/>
      <c r="CP360" s="174"/>
      <c r="CQ360" s="174"/>
      <c r="CR360" s="174"/>
      <c r="CS360" s="174"/>
      <c r="CT360" s="174"/>
      <c r="CU360" s="174"/>
      <c r="CV360" s="174"/>
      <c r="CW360" s="174"/>
      <c r="CX360" s="174"/>
      <c r="CY360" s="174"/>
      <c r="CZ360" s="174"/>
      <c r="DA360" s="174"/>
      <c r="DB360" s="174"/>
      <c r="DC360" s="174"/>
      <c r="DD360" s="174"/>
      <c r="DE360" s="174"/>
      <c r="DF360" s="174"/>
      <c r="DG360" s="174"/>
      <c r="DH360" s="174"/>
      <c r="DI360" s="174"/>
      <c r="DJ360" s="174"/>
      <c r="DK360" s="174"/>
      <c r="DL360" s="174"/>
      <c r="DM360" s="174"/>
    </row>
    <row r="361" spans="2:117">
      <c r="B361" s="859"/>
      <c r="C361" s="93"/>
      <c r="D361" s="17"/>
      <c r="E361" s="17"/>
      <c r="F361" s="17"/>
      <c r="G361" s="17"/>
      <c r="H361" s="18"/>
      <c r="I361" s="17"/>
      <c r="J361" s="19"/>
      <c r="K361" s="20"/>
      <c r="L361" s="20"/>
      <c r="M361" s="17"/>
      <c r="N361" s="17"/>
      <c r="O361" s="18"/>
      <c r="P361" s="18"/>
      <c r="Q361" s="18"/>
      <c r="R361" s="374"/>
      <c r="S361" s="17"/>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76"/>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59"/>
      <c r="BS361" s="159"/>
      <c r="BT361" s="159"/>
      <c r="BU361" s="159"/>
      <c r="BV361" s="159"/>
      <c r="BW361" s="159"/>
      <c r="BX361" s="159"/>
      <c r="BY361" s="159"/>
      <c r="BZ361" s="159"/>
      <c r="CA361" s="159"/>
      <c r="CB361" s="159"/>
      <c r="CC361" s="159"/>
      <c r="CD361" s="159"/>
      <c r="CE361" s="159"/>
      <c r="CF361" s="159"/>
      <c r="CG361" s="159"/>
      <c r="CH361" s="159"/>
      <c r="CI361" s="159"/>
      <c r="CJ361" s="159"/>
      <c r="CK361" s="159"/>
      <c r="CL361" s="159"/>
      <c r="CM361" s="159"/>
      <c r="CN361" s="159"/>
      <c r="CO361" s="159"/>
      <c r="CP361" s="174"/>
      <c r="CQ361" s="174"/>
      <c r="CR361" s="174"/>
      <c r="CS361" s="174"/>
      <c r="CT361" s="174"/>
      <c r="CU361" s="174"/>
      <c r="CV361" s="174"/>
      <c r="CW361" s="174"/>
      <c r="CX361" s="174"/>
      <c r="CY361" s="174"/>
      <c r="CZ361" s="174"/>
      <c r="DA361" s="174"/>
      <c r="DB361" s="174"/>
      <c r="DC361" s="174"/>
      <c r="DD361" s="174"/>
      <c r="DE361" s="174"/>
      <c r="DF361" s="174"/>
      <c r="DG361" s="174"/>
      <c r="DH361" s="174"/>
      <c r="DI361" s="174"/>
      <c r="DJ361" s="174"/>
      <c r="DK361" s="174"/>
      <c r="DL361" s="174"/>
      <c r="DM361" s="174"/>
    </row>
    <row r="362" spans="2:117">
      <c r="B362" s="859"/>
      <c r="C362" s="93"/>
      <c r="D362" s="17"/>
      <c r="E362" s="17"/>
      <c r="F362" s="17"/>
      <c r="G362" s="17"/>
      <c r="H362" s="18"/>
      <c r="I362" s="17"/>
      <c r="J362" s="19"/>
      <c r="K362" s="20"/>
      <c r="L362" s="20"/>
      <c r="M362" s="17"/>
      <c r="N362" s="17"/>
      <c r="O362" s="18"/>
      <c r="P362" s="18"/>
      <c r="Q362" s="18"/>
      <c r="R362" s="374"/>
      <c r="S362" s="17"/>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76"/>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59"/>
      <c r="BS362" s="159"/>
      <c r="BT362" s="159"/>
      <c r="BU362" s="159"/>
      <c r="BV362" s="159"/>
      <c r="BW362" s="159"/>
      <c r="BX362" s="159"/>
      <c r="BY362" s="159"/>
      <c r="BZ362" s="159"/>
      <c r="CA362" s="159"/>
      <c r="CB362" s="159"/>
      <c r="CC362" s="159"/>
      <c r="CD362" s="159"/>
      <c r="CE362" s="159"/>
      <c r="CF362" s="159"/>
      <c r="CG362" s="159"/>
      <c r="CH362" s="159"/>
      <c r="CI362" s="159"/>
      <c r="CJ362" s="159"/>
      <c r="CK362" s="159"/>
      <c r="CL362" s="159"/>
      <c r="CM362" s="159"/>
      <c r="CN362" s="159"/>
      <c r="CO362" s="159"/>
      <c r="CP362" s="174"/>
      <c r="CQ362" s="174"/>
      <c r="CR362" s="174"/>
      <c r="CS362" s="174"/>
      <c r="CT362" s="174"/>
      <c r="CU362" s="174"/>
      <c r="CV362" s="174"/>
      <c r="CW362" s="174"/>
      <c r="CX362" s="174"/>
      <c r="CY362" s="174"/>
      <c r="CZ362" s="174"/>
      <c r="DA362" s="174"/>
      <c r="DB362" s="174"/>
      <c r="DC362" s="174"/>
      <c r="DD362" s="174"/>
      <c r="DE362" s="174"/>
      <c r="DF362" s="174"/>
      <c r="DG362" s="174"/>
      <c r="DH362" s="174"/>
      <c r="DI362" s="174"/>
      <c r="DJ362" s="174"/>
      <c r="DK362" s="174"/>
      <c r="DL362" s="174"/>
      <c r="DM362" s="174"/>
    </row>
    <row r="363" spans="2:117">
      <c r="B363" s="859"/>
      <c r="C363" s="93"/>
      <c r="D363" s="17"/>
      <c r="E363" s="17"/>
      <c r="F363" s="17"/>
      <c r="G363" s="17"/>
      <c r="H363" s="18"/>
      <c r="I363" s="17"/>
      <c r="J363" s="19"/>
      <c r="K363" s="20"/>
      <c r="L363" s="20"/>
      <c r="M363" s="17"/>
      <c r="N363" s="17"/>
      <c r="O363" s="18"/>
      <c r="P363" s="18"/>
      <c r="Q363" s="18"/>
      <c r="R363" s="374"/>
      <c r="S363" s="17"/>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76"/>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59"/>
      <c r="BS363" s="159"/>
      <c r="BT363" s="159"/>
      <c r="BU363" s="159"/>
      <c r="BV363" s="159"/>
      <c r="BW363" s="159"/>
      <c r="BX363" s="159"/>
      <c r="BY363" s="159"/>
      <c r="BZ363" s="159"/>
      <c r="CA363" s="159"/>
      <c r="CB363" s="159"/>
      <c r="CC363" s="159"/>
      <c r="CD363" s="159"/>
      <c r="CE363" s="159"/>
      <c r="CF363" s="159"/>
      <c r="CG363" s="159"/>
      <c r="CH363" s="159"/>
      <c r="CI363" s="159"/>
      <c r="CJ363" s="159"/>
      <c r="CK363" s="159"/>
      <c r="CL363" s="159"/>
      <c r="CM363" s="159"/>
      <c r="CN363" s="159"/>
      <c r="CO363" s="159"/>
      <c r="CP363" s="174"/>
      <c r="CQ363" s="174"/>
      <c r="CR363" s="174"/>
      <c r="CS363" s="174"/>
      <c r="CT363" s="174"/>
      <c r="CU363" s="174"/>
      <c r="CV363" s="174"/>
      <c r="CW363" s="174"/>
      <c r="CX363" s="174"/>
      <c r="CY363" s="174"/>
      <c r="CZ363" s="174"/>
      <c r="DA363" s="174"/>
      <c r="DB363" s="174"/>
      <c r="DC363" s="174"/>
      <c r="DD363" s="174"/>
      <c r="DE363" s="174"/>
      <c r="DF363" s="174"/>
      <c r="DG363" s="174"/>
      <c r="DH363" s="174"/>
      <c r="DI363" s="174"/>
      <c r="DJ363" s="174"/>
      <c r="DK363" s="174"/>
      <c r="DL363" s="174"/>
      <c r="DM363" s="174"/>
    </row>
    <row r="364" spans="2:117">
      <c r="B364" s="860"/>
      <c r="C364" s="93"/>
      <c r="D364" s="17"/>
      <c r="E364" s="17"/>
      <c r="F364" s="17"/>
      <c r="G364" s="17"/>
      <c r="H364" s="18"/>
      <c r="I364" s="17"/>
      <c r="J364" s="19" t="s">
        <v>2238</v>
      </c>
      <c r="K364" s="20"/>
      <c r="L364" s="20"/>
      <c r="M364" s="17"/>
      <c r="N364" s="17"/>
      <c r="O364" s="18"/>
      <c r="P364" s="18"/>
      <c r="Q364" s="18"/>
      <c r="R364" s="374"/>
      <c r="S364" s="17"/>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76"/>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59"/>
      <c r="BS364" s="159"/>
      <c r="BT364" s="159"/>
      <c r="BU364" s="159"/>
      <c r="BV364" s="159"/>
      <c r="BW364" s="159"/>
      <c r="BX364" s="159"/>
      <c r="BY364" s="159"/>
      <c r="BZ364" s="159"/>
      <c r="CA364" s="159"/>
      <c r="CB364" s="159"/>
      <c r="CC364" s="159"/>
      <c r="CD364" s="159"/>
      <c r="CE364" s="159"/>
      <c r="CF364" s="159"/>
      <c r="CG364" s="159"/>
      <c r="CH364" s="159"/>
      <c r="CI364" s="159"/>
      <c r="CJ364" s="159"/>
      <c r="CK364" s="159"/>
      <c r="CL364" s="159"/>
      <c r="CM364" s="159"/>
      <c r="CN364" s="159"/>
      <c r="CO364" s="159"/>
      <c r="CP364" s="174"/>
      <c r="CQ364" s="174"/>
      <c r="CR364" s="174"/>
      <c r="CS364" s="174"/>
      <c r="CT364" s="174"/>
      <c r="CU364" s="174"/>
      <c r="CV364" s="174"/>
      <c r="CW364" s="174"/>
      <c r="CX364" s="174"/>
      <c r="CY364" s="174"/>
      <c r="CZ364" s="174"/>
      <c r="DA364" s="174"/>
      <c r="DB364" s="174"/>
      <c r="DC364" s="174"/>
      <c r="DD364" s="174"/>
      <c r="DE364" s="174"/>
      <c r="DF364" s="174"/>
      <c r="DG364" s="174"/>
      <c r="DH364" s="174"/>
      <c r="DI364" s="174"/>
      <c r="DJ364" s="174"/>
      <c r="DK364" s="174"/>
      <c r="DL364" s="174"/>
      <c r="DM364" s="174"/>
    </row>
    <row r="365" spans="2:117">
      <c r="B365" s="845" t="s">
        <v>2239</v>
      </c>
      <c r="C365" s="7"/>
      <c r="D365" s="24">
        <v>127</v>
      </c>
      <c r="E365" s="24">
        <v>0</v>
      </c>
      <c r="F365" s="24">
        <v>128</v>
      </c>
      <c r="G365" s="7"/>
      <c r="H365" s="8"/>
      <c r="I365" s="7"/>
      <c r="J365" s="15" t="s">
        <v>2240</v>
      </c>
      <c r="K365" s="16">
        <v>7</v>
      </c>
      <c r="L365" s="16">
        <v>0</v>
      </c>
      <c r="M365" s="24" t="s">
        <v>2241</v>
      </c>
      <c r="N365" s="7"/>
      <c r="O365" s="25" t="s">
        <v>2242</v>
      </c>
      <c r="P365" s="8" t="s">
        <v>1540</v>
      </c>
      <c r="Q365" s="8"/>
      <c r="R365" s="372"/>
      <c r="S365" s="32" t="s">
        <v>2243</v>
      </c>
      <c r="T365" s="209" t="s">
        <v>1542</v>
      </c>
      <c r="U365" s="331"/>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76"/>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59"/>
      <c r="BS365" s="159"/>
      <c r="BT365" s="159"/>
      <c r="BU365" s="159"/>
      <c r="BV365" s="159"/>
      <c r="BW365" s="159"/>
      <c r="BX365" s="159"/>
      <c r="BY365" s="159"/>
      <c r="BZ365" s="159"/>
      <c r="CA365" s="159"/>
      <c r="CB365" s="159"/>
      <c r="CC365" s="159"/>
      <c r="CD365" s="159"/>
      <c r="CE365" s="159"/>
      <c r="CF365" s="159"/>
      <c r="CG365" s="159"/>
      <c r="CH365" s="159"/>
      <c r="CI365" s="159"/>
      <c r="CJ365" s="159"/>
      <c r="CK365" s="159"/>
      <c r="CL365" s="159"/>
      <c r="CM365" s="159"/>
      <c r="CN365" s="159"/>
      <c r="CO365" s="159"/>
      <c r="CP365" s="174"/>
      <c r="CQ365" s="174"/>
      <c r="CR365" s="174"/>
      <c r="CS365" s="174"/>
      <c r="CT365" s="174"/>
      <c r="CU365" s="174"/>
      <c r="CV365" s="174"/>
      <c r="CW365" s="174"/>
      <c r="CX365" s="174"/>
      <c r="CY365" s="174"/>
      <c r="CZ365" s="174"/>
      <c r="DA365" s="174"/>
      <c r="DB365" s="174"/>
      <c r="DC365" s="174"/>
      <c r="DD365" s="174"/>
      <c r="DE365" s="174"/>
      <c r="DF365" s="174"/>
      <c r="DG365" s="174"/>
      <c r="DH365" s="174"/>
      <c r="DI365" s="174"/>
      <c r="DJ365" s="174"/>
      <c r="DK365" s="174"/>
      <c r="DL365" s="174"/>
      <c r="DM365" s="174"/>
    </row>
    <row r="366" spans="2:117">
      <c r="B366" s="861"/>
      <c r="C366" s="7"/>
      <c r="D366" s="24">
        <v>127</v>
      </c>
      <c r="E366" s="24">
        <v>0</v>
      </c>
      <c r="F366" s="24">
        <v>128</v>
      </c>
      <c r="G366" s="7"/>
      <c r="H366" s="8"/>
      <c r="I366" s="7"/>
      <c r="J366" s="15" t="s">
        <v>2244</v>
      </c>
      <c r="K366" s="16">
        <v>7</v>
      </c>
      <c r="L366" s="16">
        <v>1</v>
      </c>
      <c r="M366" s="24" t="s">
        <v>2245</v>
      </c>
      <c r="N366" s="7"/>
      <c r="O366" s="25" t="s">
        <v>2242</v>
      </c>
      <c r="P366" s="8" t="s">
        <v>1540</v>
      </c>
      <c r="Q366" s="8"/>
      <c r="R366" s="372"/>
      <c r="S366" s="32" t="s">
        <v>2246</v>
      </c>
      <c r="T366" s="209" t="s">
        <v>1542</v>
      </c>
      <c r="U366" s="331"/>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76"/>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59"/>
      <c r="BS366" s="159"/>
      <c r="BT366" s="159"/>
      <c r="BU366" s="159"/>
      <c r="BV366" s="159"/>
      <c r="BW366" s="159"/>
      <c r="BX366" s="159"/>
      <c r="BY366" s="159"/>
      <c r="BZ366" s="159"/>
      <c r="CA366" s="159"/>
      <c r="CB366" s="159"/>
      <c r="CC366" s="159"/>
      <c r="CD366" s="159"/>
      <c r="CE366" s="159"/>
      <c r="CF366" s="159"/>
      <c r="CG366" s="159"/>
      <c r="CH366" s="159"/>
      <c r="CI366" s="159"/>
      <c r="CJ366" s="159"/>
      <c r="CK366" s="159"/>
      <c r="CL366" s="159"/>
      <c r="CM366" s="159"/>
      <c r="CN366" s="159"/>
      <c r="CO366" s="159"/>
      <c r="CP366" s="174"/>
      <c r="CQ366" s="174"/>
      <c r="CR366" s="174"/>
      <c r="CS366" s="174"/>
      <c r="CT366" s="174"/>
      <c r="CU366" s="174"/>
      <c r="CV366" s="174"/>
      <c r="CW366" s="174"/>
      <c r="CX366" s="174"/>
      <c r="CY366" s="174"/>
      <c r="CZ366" s="174"/>
      <c r="DA366" s="174"/>
      <c r="DB366" s="174"/>
      <c r="DC366" s="174"/>
      <c r="DD366" s="174"/>
      <c r="DE366" s="174"/>
      <c r="DF366" s="174"/>
      <c r="DG366" s="174"/>
      <c r="DH366" s="174"/>
      <c r="DI366" s="174"/>
      <c r="DJ366" s="174"/>
      <c r="DK366" s="174"/>
      <c r="DL366" s="174"/>
      <c r="DM366" s="174"/>
    </row>
    <row r="367" spans="2:117">
      <c r="B367" s="861"/>
      <c r="C367" s="7"/>
      <c r="D367" s="24">
        <v>127</v>
      </c>
      <c r="E367" s="24">
        <v>0</v>
      </c>
      <c r="F367" s="24">
        <v>128</v>
      </c>
      <c r="G367" s="7"/>
      <c r="H367" s="8"/>
      <c r="I367" s="7"/>
      <c r="J367" s="15" t="s">
        <v>2247</v>
      </c>
      <c r="K367" s="16">
        <v>7</v>
      </c>
      <c r="L367" s="16">
        <v>2</v>
      </c>
      <c r="M367" s="24" t="s">
        <v>2248</v>
      </c>
      <c r="N367" s="7"/>
      <c r="O367" s="25" t="s">
        <v>2249</v>
      </c>
      <c r="P367" s="8" t="s">
        <v>1540</v>
      </c>
      <c r="Q367" s="8"/>
      <c r="R367" s="372"/>
      <c r="S367" s="32" t="s">
        <v>2250</v>
      </c>
      <c r="T367" s="209" t="s">
        <v>1542</v>
      </c>
      <c r="U367" s="331"/>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76"/>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59"/>
      <c r="BS367" s="159"/>
      <c r="BT367" s="159"/>
      <c r="BU367" s="159"/>
      <c r="BV367" s="159"/>
      <c r="BW367" s="159"/>
      <c r="BX367" s="159"/>
      <c r="BY367" s="159"/>
      <c r="BZ367" s="159"/>
      <c r="CA367" s="159"/>
      <c r="CB367" s="159"/>
      <c r="CC367" s="159"/>
      <c r="CD367" s="159"/>
      <c r="CE367" s="159"/>
      <c r="CF367" s="159"/>
      <c r="CG367" s="159"/>
      <c r="CH367" s="159"/>
      <c r="CI367" s="159"/>
      <c r="CJ367" s="159"/>
      <c r="CK367" s="159"/>
      <c r="CL367" s="159"/>
      <c r="CM367" s="159"/>
      <c r="CN367" s="159"/>
      <c r="CO367" s="159"/>
      <c r="CP367" s="174"/>
      <c r="CQ367" s="174"/>
      <c r="CR367" s="174"/>
      <c r="CS367" s="174"/>
      <c r="CT367" s="174"/>
      <c r="CU367" s="174"/>
      <c r="CV367" s="174"/>
      <c r="CW367" s="174"/>
      <c r="CX367" s="174"/>
      <c r="CY367" s="174"/>
      <c r="CZ367" s="174"/>
      <c r="DA367" s="174"/>
      <c r="DB367" s="174"/>
      <c r="DC367" s="174"/>
      <c r="DD367" s="174"/>
      <c r="DE367" s="174"/>
      <c r="DF367" s="174"/>
      <c r="DG367" s="174"/>
      <c r="DH367" s="174"/>
      <c r="DI367" s="174"/>
      <c r="DJ367" s="174"/>
      <c r="DK367" s="174"/>
      <c r="DL367" s="174"/>
      <c r="DM367" s="174"/>
    </row>
    <row r="368" spans="2:117">
      <c r="B368" s="862"/>
      <c r="C368" s="7"/>
      <c r="D368" s="24">
        <v>127</v>
      </c>
      <c r="E368" s="24">
        <v>0</v>
      </c>
      <c r="F368" s="24">
        <v>128</v>
      </c>
      <c r="G368" s="7"/>
      <c r="H368" s="8"/>
      <c r="I368" s="7"/>
      <c r="J368" s="15" t="s">
        <v>2251</v>
      </c>
      <c r="K368" s="16">
        <v>7</v>
      </c>
      <c r="L368" s="16">
        <v>3</v>
      </c>
      <c r="M368" s="7"/>
      <c r="N368" s="7"/>
      <c r="O368" s="8"/>
      <c r="P368" s="8" t="s">
        <v>1540</v>
      </c>
      <c r="Q368" s="8"/>
      <c r="R368" s="372"/>
      <c r="S368" s="80" t="s">
        <v>2252</v>
      </c>
      <c r="T368" s="209" t="s">
        <v>1542</v>
      </c>
      <c r="U368" s="331"/>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76"/>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59"/>
      <c r="BS368" s="159"/>
      <c r="BT368" s="159"/>
      <c r="BU368" s="159"/>
      <c r="BV368" s="159"/>
      <c r="BW368" s="159"/>
      <c r="BX368" s="159"/>
      <c r="BY368" s="159"/>
      <c r="BZ368" s="159"/>
      <c r="CA368" s="159"/>
      <c r="CB368" s="159"/>
      <c r="CC368" s="159"/>
      <c r="CD368" s="159"/>
      <c r="CE368" s="159"/>
      <c r="CF368" s="159"/>
      <c r="CG368" s="159"/>
      <c r="CH368" s="159"/>
      <c r="CI368" s="159"/>
      <c r="CJ368" s="159"/>
      <c r="CK368" s="159"/>
      <c r="CL368" s="159"/>
      <c r="CM368" s="159"/>
      <c r="CN368" s="159"/>
      <c r="CO368" s="159"/>
      <c r="CP368" s="174"/>
      <c r="CQ368" s="174"/>
      <c r="CR368" s="174"/>
      <c r="CS368" s="174"/>
      <c r="CT368" s="174"/>
      <c r="CU368" s="174"/>
      <c r="CV368" s="174"/>
      <c r="CW368" s="174"/>
      <c r="CX368" s="174"/>
      <c r="CY368" s="174"/>
      <c r="CZ368" s="174"/>
      <c r="DA368" s="174"/>
      <c r="DB368" s="174"/>
      <c r="DC368" s="174"/>
      <c r="DD368" s="174"/>
      <c r="DE368" s="174"/>
      <c r="DF368" s="174"/>
      <c r="DG368" s="174"/>
      <c r="DH368" s="174"/>
      <c r="DI368" s="174"/>
      <c r="DJ368" s="174"/>
      <c r="DK368" s="174"/>
      <c r="DL368" s="174"/>
      <c r="DM368" s="174"/>
    </row>
    <row r="369" spans="2:117">
      <c r="B369" s="858" t="s">
        <v>2253</v>
      </c>
      <c r="C369" s="93"/>
      <c r="D369" s="17">
        <v>127</v>
      </c>
      <c r="E369" s="17">
        <v>0</v>
      </c>
      <c r="F369" s="17">
        <v>128</v>
      </c>
      <c r="G369" s="17"/>
      <c r="H369" s="18"/>
      <c r="I369" s="17"/>
      <c r="J369" s="19" t="s">
        <v>2254</v>
      </c>
      <c r="K369" s="20">
        <v>0</v>
      </c>
      <c r="L369" s="20">
        <v>0</v>
      </c>
      <c r="M369" s="17"/>
      <c r="N369" s="17"/>
      <c r="O369" s="18"/>
      <c r="P369" s="18"/>
      <c r="Q369" s="18"/>
      <c r="R369" s="374"/>
      <c r="S369" s="17"/>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76"/>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59"/>
      <c r="BS369" s="159"/>
      <c r="BT369" s="159"/>
      <c r="BU369" s="159"/>
      <c r="BV369" s="159"/>
      <c r="BW369" s="159"/>
      <c r="BX369" s="159"/>
      <c r="BY369" s="159"/>
      <c r="BZ369" s="159"/>
      <c r="CA369" s="159"/>
      <c r="CB369" s="159"/>
      <c r="CC369" s="159"/>
      <c r="CD369" s="159"/>
      <c r="CE369" s="159"/>
      <c r="CF369" s="159"/>
      <c r="CG369" s="159"/>
      <c r="CH369" s="159"/>
      <c r="CI369" s="159"/>
      <c r="CJ369" s="159"/>
      <c r="CK369" s="159"/>
      <c r="CL369" s="159"/>
      <c r="CM369" s="159"/>
      <c r="CN369" s="159"/>
      <c r="CO369" s="159"/>
      <c r="CP369" s="174"/>
      <c r="CQ369" s="174"/>
      <c r="CR369" s="174"/>
      <c r="CS369" s="174"/>
      <c r="CT369" s="174"/>
      <c r="CU369" s="174"/>
      <c r="CV369" s="174"/>
      <c r="CW369" s="174"/>
      <c r="CX369" s="174"/>
      <c r="CY369" s="174"/>
      <c r="CZ369" s="174"/>
      <c r="DA369" s="174"/>
      <c r="DB369" s="174"/>
      <c r="DC369" s="174"/>
      <c r="DD369" s="174"/>
      <c r="DE369" s="174"/>
      <c r="DF369" s="174"/>
      <c r="DG369" s="174"/>
      <c r="DH369" s="174"/>
      <c r="DI369" s="174"/>
      <c r="DJ369" s="174"/>
      <c r="DK369" s="174"/>
      <c r="DL369" s="174"/>
      <c r="DM369" s="174"/>
    </row>
    <row r="370" spans="2:117">
      <c r="B370" s="859"/>
      <c r="C370" s="93"/>
      <c r="D370" s="17"/>
      <c r="E370" s="17"/>
      <c r="F370" s="17"/>
      <c r="G370" s="17"/>
      <c r="H370" s="18"/>
      <c r="I370" s="17"/>
      <c r="J370" s="19"/>
      <c r="K370" s="20"/>
      <c r="L370" s="20"/>
      <c r="M370" s="17"/>
      <c r="N370" s="17"/>
      <c r="O370" s="18"/>
      <c r="P370" s="18"/>
      <c r="Q370" s="18"/>
      <c r="R370" s="374"/>
      <c r="S370" s="17"/>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76"/>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59"/>
      <c r="BS370" s="159"/>
      <c r="BT370" s="159"/>
      <c r="BU370" s="159"/>
      <c r="BV370" s="159"/>
      <c r="BW370" s="159"/>
      <c r="BX370" s="159"/>
      <c r="BY370" s="159"/>
      <c r="BZ370" s="159"/>
      <c r="CA370" s="159"/>
      <c r="CB370" s="159"/>
      <c r="CC370" s="159"/>
      <c r="CD370" s="159"/>
      <c r="CE370" s="159"/>
      <c r="CF370" s="159"/>
      <c r="CG370" s="159"/>
      <c r="CH370" s="159"/>
      <c r="CI370" s="159"/>
      <c r="CJ370" s="159"/>
      <c r="CK370" s="159"/>
      <c r="CL370" s="159"/>
      <c r="CM370" s="159"/>
      <c r="CN370" s="159"/>
      <c r="CO370" s="159"/>
      <c r="CP370" s="174"/>
      <c r="CQ370" s="174"/>
      <c r="CR370" s="174"/>
      <c r="CS370" s="174"/>
      <c r="CT370" s="174"/>
      <c r="CU370" s="174"/>
      <c r="CV370" s="174"/>
      <c r="CW370" s="174"/>
      <c r="CX370" s="174"/>
      <c r="CY370" s="174"/>
      <c r="CZ370" s="174"/>
      <c r="DA370" s="174"/>
      <c r="DB370" s="174"/>
      <c r="DC370" s="174"/>
      <c r="DD370" s="174"/>
      <c r="DE370" s="174"/>
      <c r="DF370" s="174"/>
      <c r="DG370" s="174"/>
      <c r="DH370" s="174"/>
      <c r="DI370" s="174"/>
      <c r="DJ370" s="174"/>
      <c r="DK370" s="174"/>
      <c r="DL370" s="174"/>
      <c r="DM370" s="174"/>
    </row>
    <row r="371" spans="2:117">
      <c r="B371" s="859"/>
      <c r="C371" s="93"/>
      <c r="D371" s="17"/>
      <c r="E371" s="17"/>
      <c r="F371" s="17"/>
      <c r="G371" s="17"/>
      <c r="H371" s="18"/>
      <c r="I371" s="17"/>
      <c r="J371" s="19"/>
      <c r="K371" s="20"/>
      <c r="L371" s="20"/>
      <c r="M371" s="17"/>
      <c r="N371" s="17"/>
      <c r="O371" s="18"/>
      <c r="P371" s="18"/>
      <c r="Q371" s="18"/>
      <c r="R371" s="374"/>
      <c r="S371" s="17"/>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76"/>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59"/>
      <c r="BS371" s="159"/>
      <c r="BT371" s="159"/>
      <c r="BU371" s="159"/>
      <c r="BV371" s="159"/>
      <c r="BW371" s="159"/>
      <c r="BX371" s="159"/>
      <c r="BY371" s="159"/>
      <c r="BZ371" s="159"/>
      <c r="CA371" s="159"/>
      <c r="CB371" s="159"/>
      <c r="CC371" s="159"/>
      <c r="CD371" s="159"/>
      <c r="CE371" s="159"/>
      <c r="CF371" s="159"/>
      <c r="CG371" s="159"/>
      <c r="CH371" s="159"/>
      <c r="CI371" s="159"/>
      <c r="CJ371" s="159"/>
      <c r="CK371" s="159"/>
      <c r="CL371" s="159"/>
      <c r="CM371" s="159"/>
      <c r="CN371" s="159"/>
      <c r="CO371" s="159"/>
      <c r="CP371" s="174"/>
      <c r="CQ371" s="174"/>
      <c r="CR371" s="174"/>
      <c r="CS371" s="174"/>
      <c r="CT371" s="174"/>
      <c r="CU371" s="174"/>
      <c r="CV371" s="174"/>
      <c r="CW371" s="174"/>
      <c r="CX371" s="174"/>
      <c r="CY371" s="174"/>
      <c r="CZ371" s="174"/>
      <c r="DA371" s="174"/>
      <c r="DB371" s="174"/>
      <c r="DC371" s="174"/>
      <c r="DD371" s="174"/>
      <c r="DE371" s="174"/>
      <c r="DF371" s="174"/>
      <c r="DG371" s="174"/>
      <c r="DH371" s="174"/>
      <c r="DI371" s="174"/>
      <c r="DJ371" s="174"/>
      <c r="DK371" s="174"/>
      <c r="DL371" s="174"/>
      <c r="DM371" s="174"/>
    </row>
    <row r="372" spans="2:117">
      <c r="B372" s="859"/>
      <c r="C372" s="93"/>
      <c r="D372" s="17"/>
      <c r="E372" s="17"/>
      <c r="F372" s="17"/>
      <c r="G372" s="17"/>
      <c r="H372" s="18"/>
      <c r="I372" s="17"/>
      <c r="J372" s="19"/>
      <c r="K372" s="20"/>
      <c r="L372" s="20"/>
      <c r="M372" s="17"/>
      <c r="N372" s="17"/>
      <c r="O372" s="18"/>
      <c r="P372" s="18"/>
      <c r="Q372" s="18"/>
      <c r="R372" s="374"/>
      <c r="S372" s="17"/>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76"/>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59"/>
      <c r="BS372" s="159"/>
      <c r="BT372" s="159"/>
      <c r="BU372" s="159"/>
      <c r="BV372" s="159"/>
      <c r="BW372" s="159"/>
      <c r="BX372" s="159"/>
      <c r="BY372" s="159"/>
      <c r="BZ372" s="159"/>
      <c r="CA372" s="159"/>
      <c r="CB372" s="159"/>
      <c r="CC372" s="159"/>
      <c r="CD372" s="159"/>
      <c r="CE372" s="159"/>
      <c r="CF372" s="159"/>
      <c r="CG372" s="159"/>
      <c r="CH372" s="159"/>
      <c r="CI372" s="159"/>
      <c r="CJ372" s="159"/>
      <c r="CK372" s="159"/>
      <c r="CL372" s="159"/>
      <c r="CM372" s="159"/>
      <c r="CN372" s="159"/>
      <c r="CO372" s="159"/>
      <c r="CP372" s="174"/>
      <c r="CQ372" s="174"/>
      <c r="CR372" s="174"/>
      <c r="CS372" s="174"/>
      <c r="CT372" s="174"/>
      <c r="CU372" s="174"/>
      <c r="CV372" s="174"/>
      <c r="CW372" s="174"/>
      <c r="CX372" s="174"/>
      <c r="CY372" s="174"/>
      <c r="CZ372" s="174"/>
      <c r="DA372" s="174"/>
      <c r="DB372" s="174"/>
      <c r="DC372" s="174"/>
      <c r="DD372" s="174"/>
      <c r="DE372" s="174"/>
      <c r="DF372" s="174"/>
      <c r="DG372" s="174"/>
      <c r="DH372" s="174"/>
      <c r="DI372" s="174"/>
      <c r="DJ372" s="174"/>
      <c r="DK372" s="174"/>
      <c r="DL372" s="174"/>
      <c r="DM372" s="174"/>
    </row>
    <row r="373" spans="2:117">
      <c r="B373" s="859"/>
      <c r="C373" s="93"/>
      <c r="D373" s="17"/>
      <c r="E373" s="17"/>
      <c r="F373" s="17"/>
      <c r="G373" s="17"/>
      <c r="H373" s="18"/>
      <c r="I373" s="17"/>
      <c r="J373" s="19"/>
      <c r="K373" s="20"/>
      <c r="L373" s="20"/>
      <c r="M373" s="17"/>
      <c r="N373" s="17"/>
      <c r="O373" s="18"/>
      <c r="P373" s="18"/>
      <c r="Q373" s="18"/>
      <c r="R373" s="374"/>
      <c r="S373" s="17"/>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76"/>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59"/>
      <c r="BS373" s="159"/>
      <c r="BT373" s="159"/>
      <c r="BU373" s="159"/>
      <c r="BV373" s="159"/>
      <c r="BW373" s="159"/>
      <c r="BX373" s="159"/>
      <c r="BY373" s="159"/>
      <c r="BZ373" s="159"/>
      <c r="CA373" s="159"/>
      <c r="CB373" s="159"/>
      <c r="CC373" s="159"/>
      <c r="CD373" s="159"/>
      <c r="CE373" s="159"/>
      <c r="CF373" s="159"/>
      <c r="CG373" s="159"/>
      <c r="CH373" s="159"/>
      <c r="CI373" s="159"/>
      <c r="CJ373" s="159"/>
      <c r="CK373" s="159"/>
      <c r="CL373" s="159"/>
      <c r="CM373" s="159"/>
      <c r="CN373" s="159"/>
      <c r="CO373" s="159"/>
      <c r="CP373" s="174"/>
      <c r="CQ373" s="174"/>
      <c r="CR373" s="174"/>
      <c r="CS373" s="174"/>
      <c r="CT373" s="174"/>
      <c r="CU373" s="174"/>
      <c r="CV373" s="174"/>
      <c r="CW373" s="174"/>
      <c r="CX373" s="174"/>
      <c r="CY373" s="174"/>
      <c r="CZ373" s="174"/>
      <c r="DA373" s="174"/>
      <c r="DB373" s="174"/>
      <c r="DC373" s="174"/>
      <c r="DD373" s="174"/>
      <c r="DE373" s="174"/>
      <c r="DF373" s="174"/>
      <c r="DG373" s="174"/>
      <c r="DH373" s="174"/>
      <c r="DI373" s="174"/>
      <c r="DJ373" s="174"/>
      <c r="DK373" s="174"/>
      <c r="DL373" s="174"/>
      <c r="DM373" s="174"/>
    </row>
    <row r="374" spans="2:117">
      <c r="B374" s="860"/>
      <c r="C374" s="93"/>
      <c r="D374" s="17"/>
      <c r="E374" s="17"/>
      <c r="F374" s="17"/>
      <c r="G374" s="17"/>
      <c r="H374" s="18"/>
      <c r="I374" s="17"/>
      <c r="J374" s="19" t="s">
        <v>2255</v>
      </c>
      <c r="K374" s="20"/>
      <c r="L374" s="20"/>
      <c r="M374" s="17"/>
      <c r="N374" s="17"/>
      <c r="O374" s="18"/>
      <c r="P374" s="18"/>
      <c r="Q374" s="18"/>
      <c r="R374" s="374"/>
      <c r="S374" s="17"/>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76"/>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59"/>
      <c r="BS374" s="159"/>
      <c r="BT374" s="159"/>
      <c r="BU374" s="159"/>
      <c r="BV374" s="159"/>
      <c r="BW374" s="159"/>
      <c r="BX374" s="159"/>
      <c r="BY374" s="159"/>
      <c r="BZ374" s="159"/>
      <c r="CA374" s="159"/>
      <c r="CB374" s="159"/>
      <c r="CC374" s="159"/>
      <c r="CD374" s="159"/>
      <c r="CE374" s="159"/>
      <c r="CF374" s="159"/>
      <c r="CG374" s="159"/>
      <c r="CH374" s="159"/>
      <c r="CI374" s="159"/>
      <c r="CJ374" s="159"/>
      <c r="CK374" s="159"/>
      <c r="CL374" s="159"/>
      <c r="CM374" s="159"/>
      <c r="CN374" s="159"/>
      <c r="CO374" s="159"/>
      <c r="CP374" s="174"/>
      <c r="CQ374" s="174"/>
      <c r="CR374" s="174"/>
      <c r="CS374" s="174"/>
      <c r="CT374" s="174"/>
      <c r="CU374" s="174"/>
      <c r="CV374" s="174"/>
      <c r="CW374" s="174"/>
      <c r="CX374" s="174"/>
      <c r="CY374" s="174"/>
      <c r="CZ374" s="174"/>
      <c r="DA374" s="174"/>
      <c r="DB374" s="174"/>
      <c r="DC374" s="174"/>
      <c r="DD374" s="174"/>
      <c r="DE374" s="174"/>
      <c r="DF374" s="174"/>
      <c r="DG374" s="174"/>
      <c r="DH374" s="174"/>
      <c r="DI374" s="174"/>
      <c r="DJ374" s="174"/>
      <c r="DK374" s="174"/>
      <c r="DL374" s="174"/>
      <c r="DM374" s="174"/>
    </row>
  </sheetData>
  <mergeCells count="14">
    <mergeCell ref="B365:B368"/>
    <mergeCell ref="B369:B374"/>
    <mergeCell ref="B336:B348"/>
    <mergeCell ref="S342:S347"/>
    <mergeCell ref="B349:B352"/>
    <mergeCell ref="S349:S352"/>
    <mergeCell ref="B353:B358"/>
    <mergeCell ref="B359:B364"/>
    <mergeCell ref="B49:B96"/>
    <mergeCell ref="BR1:DM1"/>
    <mergeCell ref="B3:B29"/>
    <mergeCell ref="R8:R10"/>
    <mergeCell ref="B30:B43"/>
    <mergeCell ref="B45:B48"/>
  </mergeCells>
  <phoneticPr fontId="10" type="noConversion"/>
  <hyperlinks>
    <hyperlink ref="U5" location="'TRNG Config'!A1" display="use A0 TRNG config, until new CZ data avilable" xr:uid="{45551BCD-D9C2-49D5-8C0A-8AC6F3647BCB}"/>
    <hyperlink ref="U8" location="'GDET Config'!A1" display="Use A1 GDET config until new cz data available" xr:uid="{54CA6D42-1961-4BE2-8E3E-02403FF13255}"/>
    <hyperlink ref="Q5" location="'TRNG Config'!A1" display="use A0 TRNG config, until new CZ data avilable" xr:uid="{4D51B4C9-BD98-466C-A4D8-F30A71260313}"/>
    <hyperlink ref="Q8" location="'GDET Config'!E1" display="Use A1 GDET config value" xr:uid="{A3451BE6-089B-4D5A-BCED-E82209821988}"/>
    <hyperlink ref="Q10" location="'GDET Config'!E1" display="Use A1 GDET config value" xr:uid="{7F609193-690D-4328-AE44-584095A833A8}"/>
  </hyperlinks>
  <pageMargins left="0.7" right="0.7" top="0.75" bottom="0.75" header="0.3" footer="0.3"/>
  <pageSetup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41EF-90F8-41B0-AFE9-2F620766346C}">
  <sheetPr codeName="Sheet7"/>
  <dimension ref="A1:J31"/>
  <sheetViews>
    <sheetView workbookViewId="0">
      <selection activeCell="K29" sqref="K29"/>
    </sheetView>
  </sheetViews>
  <sheetFormatPr defaultRowHeight="15.75"/>
  <cols>
    <col min="1" max="1" width="22.375" bestFit="1" customWidth="1"/>
    <col min="2" max="2" width="6.875" style="268" customWidth="1"/>
    <col min="3" max="3" width="3.875" style="259" customWidth="1"/>
    <col min="4" max="4" width="10" bestFit="1" customWidth="1"/>
    <col min="5" max="5" width="20.375" bestFit="1" customWidth="1"/>
    <col min="6" max="6" width="5.625" customWidth="1"/>
    <col min="7" max="7" width="18.625" customWidth="1"/>
    <col min="8" max="9" width="8.5" customWidth="1"/>
    <col min="10" max="10" width="37.75" style="33" customWidth="1"/>
    <col min="11" max="11" width="90.75" bestFit="1" customWidth="1"/>
  </cols>
  <sheetData>
    <row r="1" spans="1:10" s="13" customFormat="1" ht="16.5" thickBot="1">
      <c r="A1" s="387" t="s">
        <v>2256</v>
      </c>
      <c r="B1" s="388"/>
      <c r="C1" s="389"/>
      <c r="D1" s="389"/>
      <c r="E1" s="864" t="s">
        <v>2257</v>
      </c>
      <c r="F1" s="865"/>
      <c r="G1" s="866"/>
      <c r="H1" s="390"/>
      <c r="I1" s="390"/>
      <c r="J1" s="334"/>
    </row>
    <row r="2" spans="1:10">
      <c r="A2" s="264" t="s">
        <v>2258</v>
      </c>
      <c r="B2" s="266"/>
      <c r="C2" s="215"/>
      <c r="D2" s="215"/>
      <c r="E2" s="873" t="s">
        <v>2259</v>
      </c>
      <c r="F2" s="874"/>
      <c r="G2" s="875"/>
      <c r="H2" s="260"/>
      <c r="I2" s="260"/>
    </row>
    <row r="3" spans="1:10" ht="32.25" thickBot="1">
      <c r="A3" s="216" t="s">
        <v>2260</v>
      </c>
      <c r="B3" s="265" t="s">
        <v>2261</v>
      </c>
      <c r="C3" s="217" t="s">
        <v>2262</v>
      </c>
      <c r="D3" s="218" t="s">
        <v>2263</v>
      </c>
      <c r="E3" s="219" t="s">
        <v>2264</v>
      </c>
      <c r="F3" s="220" t="s">
        <v>2262</v>
      </c>
      <c r="G3" s="221" t="s">
        <v>2263</v>
      </c>
      <c r="H3" s="261" t="s">
        <v>2265</v>
      </c>
      <c r="I3" s="392" t="s">
        <v>2266</v>
      </c>
      <c r="J3" s="275" t="s">
        <v>2267</v>
      </c>
    </row>
    <row r="4" spans="1:10">
      <c r="A4" s="231" t="s">
        <v>2268</v>
      </c>
      <c r="B4" s="267" t="s">
        <v>2269</v>
      </c>
      <c r="C4" s="232" t="s">
        <v>2270</v>
      </c>
      <c r="D4" s="233" t="s">
        <v>2271</v>
      </c>
      <c r="E4" s="867" t="s">
        <v>2272</v>
      </c>
      <c r="F4" s="234" t="s">
        <v>2273</v>
      </c>
      <c r="G4" s="235" t="s">
        <v>2271</v>
      </c>
      <c r="H4" s="263" t="s">
        <v>2274</v>
      </c>
      <c r="I4" s="263" t="s">
        <v>2274</v>
      </c>
      <c r="J4" s="33" t="s">
        <v>2275</v>
      </c>
    </row>
    <row r="5" spans="1:10">
      <c r="A5" s="231"/>
      <c r="B5" s="267">
        <f t="shared" ref="B5:B31" si="0">B4+C4</f>
        <v>4</v>
      </c>
      <c r="C5" s="236" t="s">
        <v>2276</v>
      </c>
      <c r="D5" s="237" t="s">
        <v>2277</v>
      </c>
      <c r="E5" s="868"/>
      <c r="F5" s="239">
        <v>4</v>
      </c>
      <c r="G5" s="240" t="s">
        <v>2277</v>
      </c>
      <c r="H5" s="263">
        <v>0</v>
      </c>
      <c r="I5" s="263">
        <v>0</v>
      </c>
      <c r="J5" s="33" t="s">
        <v>2275</v>
      </c>
    </row>
    <row r="6" spans="1:10" ht="16.5" thickBot="1">
      <c r="A6" s="231"/>
      <c r="B6" s="267">
        <f t="shared" si="0"/>
        <v>5</v>
      </c>
      <c r="C6" s="241" t="s">
        <v>2276</v>
      </c>
      <c r="D6" s="242" t="s">
        <v>2278</v>
      </c>
      <c r="E6" s="869"/>
      <c r="F6" s="243">
        <v>5</v>
      </c>
      <c r="G6" s="244" t="s">
        <v>2278</v>
      </c>
      <c r="H6" s="263">
        <v>0</v>
      </c>
      <c r="I6" s="263">
        <v>0</v>
      </c>
      <c r="J6" s="33" t="s">
        <v>2275</v>
      </c>
    </row>
    <row r="7" spans="1:10" ht="16.5" thickBot="1">
      <c r="A7" s="269"/>
      <c r="B7" s="267">
        <f t="shared" si="0"/>
        <v>6</v>
      </c>
      <c r="C7" s="270" t="s">
        <v>2279</v>
      </c>
      <c r="D7" s="271" t="s">
        <v>261</v>
      </c>
      <c r="E7" s="238"/>
      <c r="F7" s="272"/>
      <c r="G7" s="273"/>
      <c r="H7" s="274">
        <v>0</v>
      </c>
      <c r="I7" s="274">
        <v>0</v>
      </c>
    </row>
    <row r="8" spans="1:10">
      <c r="A8" s="222" t="s">
        <v>2280</v>
      </c>
      <c r="B8" s="267">
        <f t="shared" si="0"/>
        <v>8</v>
      </c>
      <c r="C8" s="245" t="s">
        <v>2279</v>
      </c>
      <c r="D8" s="246" t="s">
        <v>2281</v>
      </c>
      <c r="E8" s="870" t="s">
        <v>2282</v>
      </c>
      <c r="F8" s="247" t="s">
        <v>2283</v>
      </c>
      <c r="G8" s="248" t="s">
        <v>2281</v>
      </c>
      <c r="H8" s="262" t="s">
        <v>2284</v>
      </c>
      <c r="I8" s="262" t="s">
        <v>2284</v>
      </c>
      <c r="J8" s="33" t="s">
        <v>2275</v>
      </c>
    </row>
    <row r="9" spans="1:10">
      <c r="A9" s="222"/>
      <c r="B9" s="267">
        <f t="shared" si="0"/>
        <v>10</v>
      </c>
      <c r="C9" s="223" t="s">
        <v>2279</v>
      </c>
      <c r="D9" s="224" t="s">
        <v>2285</v>
      </c>
      <c r="E9" s="871"/>
      <c r="F9" s="225" t="s">
        <v>2286</v>
      </c>
      <c r="G9" s="226" t="s">
        <v>2285</v>
      </c>
      <c r="H9" s="262" t="s">
        <v>2287</v>
      </c>
      <c r="I9" s="262" t="s">
        <v>2287</v>
      </c>
      <c r="J9" s="33" t="s">
        <v>2275</v>
      </c>
    </row>
    <row r="10" spans="1:10">
      <c r="A10" s="222"/>
      <c r="B10" s="267">
        <f t="shared" si="0"/>
        <v>12</v>
      </c>
      <c r="C10" s="223" t="s">
        <v>2276</v>
      </c>
      <c r="D10" s="224" t="s">
        <v>2288</v>
      </c>
      <c r="E10" s="871"/>
      <c r="F10" s="225" t="s">
        <v>2270</v>
      </c>
      <c r="G10" s="226" t="s">
        <v>2288</v>
      </c>
      <c r="H10" s="262">
        <v>0</v>
      </c>
      <c r="I10" s="262">
        <v>0</v>
      </c>
      <c r="J10" s="33" t="s">
        <v>2275</v>
      </c>
    </row>
    <row r="11" spans="1:10">
      <c r="A11" s="222"/>
      <c r="B11" s="267">
        <f t="shared" si="0"/>
        <v>13</v>
      </c>
      <c r="C11" s="223" t="s">
        <v>2276</v>
      </c>
      <c r="D11" s="224" t="s">
        <v>2289</v>
      </c>
      <c r="E11" s="871"/>
      <c r="F11" s="225" t="s">
        <v>2290</v>
      </c>
      <c r="G11" s="226" t="s">
        <v>2289</v>
      </c>
      <c r="H11" s="262">
        <v>0</v>
      </c>
      <c r="I11" s="262">
        <v>0</v>
      </c>
      <c r="J11" s="33" t="s">
        <v>2275</v>
      </c>
    </row>
    <row r="12" spans="1:10">
      <c r="A12" s="222"/>
      <c r="B12" s="267">
        <f t="shared" si="0"/>
        <v>14</v>
      </c>
      <c r="C12" s="223" t="s">
        <v>2276</v>
      </c>
      <c r="D12" s="224" t="s">
        <v>2291</v>
      </c>
      <c r="E12" s="871"/>
      <c r="F12" s="225" t="s">
        <v>2292</v>
      </c>
      <c r="G12" s="226" t="s">
        <v>2291</v>
      </c>
      <c r="H12" s="262">
        <v>0</v>
      </c>
      <c r="I12" s="262">
        <v>0</v>
      </c>
      <c r="J12" s="33" t="s">
        <v>2275</v>
      </c>
    </row>
    <row r="13" spans="1:10" ht="16.5" thickBot="1">
      <c r="A13" s="222"/>
      <c r="B13" s="267">
        <f t="shared" si="0"/>
        <v>15</v>
      </c>
      <c r="C13" s="227" t="s">
        <v>2276</v>
      </c>
      <c r="D13" s="228" t="s">
        <v>2293</v>
      </c>
      <c r="E13" s="872"/>
      <c r="F13" s="229" t="s">
        <v>2294</v>
      </c>
      <c r="G13" s="230" t="s">
        <v>2293</v>
      </c>
      <c r="H13" s="262">
        <v>0</v>
      </c>
      <c r="I13" s="262">
        <v>0</v>
      </c>
      <c r="J13" s="33" t="s">
        <v>2275</v>
      </c>
    </row>
    <row r="14" spans="1:10">
      <c r="A14" s="222"/>
      <c r="B14" s="267">
        <f t="shared" si="0"/>
        <v>16</v>
      </c>
      <c r="C14" s="245" t="s">
        <v>2276</v>
      </c>
      <c r="D14" s="246" t="s">
        <v>2295</v>
      </c>
      <c r="E14" s="867" t="s">
        <v>2296</v>
      </c>
      <c r="F14" s="234" t="s">
        <v>2269</v>
      </c>
      <c r="G14" s="235" t="s">
        <v>2295</v>
      </c>
      <c r="H14" s="263">
        <v>0</v>
      </c>
      <c r="I14" s="263">
        <v>0</v>
      </c>
      <c r="J14" s="33" t="s">
        <v>2275</v>
      </c>
    </row>
    <row r="15" spans="1:10">
      <c r="A15" s="222"/>
      <c r="B15" s="267">
        <f t="shared" si="0"/>
        <v>17</v>
      </c>
      <c r="C15" s="223" t="s">
        <v>2276</v>
      </c>
      <c r="D15" s="224" t="s">
        <v>2297</v>
      </c>
      <c r="E15" s="868"/>
      <c r="F15" s="239" t="s">
        <v>2276</v>
      </c>
      <c r="G15" s="240" t="s">
        <v>2297</v>
      </c>
      <c r="H15" s="263">
        <v>0</v>
      </c>
      <c r="I15" s="263">
        <v>0</v>
      </c>
      <c r="J15" s="33" t="s">
        <v>2275</v>
      </c>
    </row>
    <row r="16" spans="1:10" ht="16.5" thickBot="1">
      <c r="A16" s="222"/>
      <c r="B16" s="267">
        <f t="shared" si="0"/>
        <v>18</v>
      </c>
      <c r="C16" s="227" t="s">
        <v>2276</v>
      </c>
      <c r="D16" s="228" t="s">
        <v>2298</v>
      </c>
      <c r="E16" s="869"/>
      <c r="F16" s="243" t="s">
        <v>2279</v>
      </c>
      <c r="G16" s="244" t="s">
        <v>2298</v>
      </c>
      <c r="H16" s="263">
        <v>0</v>
      </c>
      <c r="I16" s="263">
        <v>0</v>
      </c>
      <c r="J16" s="33" t="s">
        <v>2275</v>
      </c>
    </row>
    <row r="17" spans="1:10" ht="16.5" thickBot="1">
      <c r="A17" s="269"/>
      <c r="B17" s="267">
        <f t="shared" si="0"/>
        <v>19</v>
      </c>
      <c r="C17" s="270" t="s">
        <v>2290</v>
      </c>
      <c r="D17" s="271" t="s">
        <v>261</v>
      </c>
      <c r="E17" s="238"/>
      <c r="F17" s="272"/>
      <c r="G17" s="273"/>
      <c r="H17" s="274">
        <v>0</v>
      </c>
      <c r="I17" s="274">
        <v>0</v>
      </c>
    </row>
    <row r="18" spans="1:10" ht="16.5" thickBot="1">
      <c r="A18" s="231" t="s">
        <v>2299</v>
      </c>
      <c r="B18" s="267">
        <f t="shared" si="0"/>
        <v>24</v>
      </c>
      <c r="C18" s="249" t="s">
        <v>2294</v>
      </c>
      <c r="D18" s="250" t="s">
        <v>2300</v>
      </c>
      <c r="E18" s="251" t="s">
        <v>2301</v>
      </c>
      <c r="F18" s="252" t="s">
        <v>2302</v>
      </c>
      <c r="G18" s="253" t="s">
        <v>2300</v>
      </c>
      <c r="H18" s="262" t="s">
        <v>2303</v>
      </c>
      <c r="I18" s="262" t="s">
        <v>2303</v>
      </c>
      <c r="J18" s="33" t="s">
        <v>2304</v>
      </c>
    </row>
    <row r="19" spans="1:10" ht="16.5" thickBot="1">
      <c r="A19" s="269"/>
      <c r="B19" s="267">
        <f t="shared" si="0"/>
        <v>31</v>
      </c>
      <c r="C19" s="270" t="s">
        <v>2276</v>
      </c>
      <c r="D19" s="271" t="s">
        <v>261</v>
      </c>
      <c r="E19" s="238"/>
      <c r="F19" s="272"/>
      <c r="G19" s="273"/>
      <c r="H19" s="274">
        <v>0</v>
      </c>
      <c r="I19" s="274">
        <v>0</v>
      </c>
    </row>
    <row r="20" spans="1:10" ht="16.5" thickBot="1">
      <c r="A20" s="231"/>
      <c r="B20" s="267">
        <f t="shared" si="0"/>
        <v>32</v>
      </c>
      <c r="C20" s="249" t="s">
        <v>2292</v>
      </c>
      <c r="D20" s="250" t="s">
        <v>2305</v>
      </c>
      <c r="E20" s="254" t="s">
        <v>2306</v>
      </c>
      <c r="F20" s="255" t="s">
        <v>2307</v>
      </c>
      <c r="G20" s="256" t="s">
        <v>2305</v>
      </c>
      <c r="H20" s="262">
        <v>0</v>
      </c>
      <c r="I20" s="262">
        <v>0</v>
      </c>
      <c r="J20" s="33" t="s">
        <v>2275</v>
      </c>
    </row>
    <row r="21" spans="1:10" ht="16.5" thickBot="1">
      <c r="A21" s="269"/>
      <c r="B21" s="267">
        <f t="shared" si="0"/>
        <v>38</v>
      </c>
      <c r="C21" s="270" t="s">
        <v>2279</v>
      </c>
      <c r="D21" s="271" t="s">
        <v>261</v>
      </c>
      <c r="E21" s="238"/>
      <c r="F21" s="272"/>
      <c r="G21" s="273"/>
      <c r="H21" s="274">
        <v>0</v>
      </c>
      <c r="I21" s="274">
        <v>0</v>
      </c>
    </row>
    <row r="22" spans="1:10" ht="16.5" thickBot="1">
      <c r="A22" s="231"/>
      <c r="B22" s="267">
        <f t="shared" si="0"/>
        <v>40</v>
      </c>
      <c r="C22" s="249" t="s">
        <v>2292</v>
      </c>
      <c r="D22" s="250" t="s">
        <v>2308</v>
      </c>
      <c r="E22" s="251" t="s">
        <v>2309</v>
      </c>
      <c r="F22" s="252" t="s">
        <v>2307</v>
      </c>
      <c r="G22" s="253" t="s">
        <v>2308</v>
      </c>
      <c r="H22" s="262" t="s">
        <v>2310</v>
      </c>
      <c r="I22" s="262" t="s">
        <v>2311</v>
      </c>
      <c r="J22" s="33" t="s">
        <v>2275</v>
      </c>
    </row>
    <row r="23" spans="1:10" ht="16.5" thickBot="1">
      <c r="A23" s="269"/>
      <c r="B23" s="267">
        <f t="shared" si="0"/>
        <v>46</v>
      </c>
      <c r="C23" s="270" t="s">
        <v>2279</v>
      </c>
      <c r="D23" s="271" t="s">
        <v>261</v>
      </c>
      <c r="E23" s="238"/>
      <c r="F23" s="272"/>
      <c r="G23" s="273"/>
      <c r="H23" s="274">
        <v>0</v>
      </c>
      <c r="I23" s="274">
        <v>0</v>
      </c>
    </row>
    <row r="24" spans="1:10" ht="16.5" thickBot="1">
      <c r="A24" s="222" t="s">
        <v>2312</v>
      </c>
      <c r="B24" s="267">
        <f t="shared" si="0"/>
        <v>48</v>
      </c>
      <c r="C24" s="257" t="s">
        <v>2294</v>
      </c>
      <c r="D24" s="258" t="s">
        <v>2300</v>
      </c>
      <c r="E24" s="254" t="s">
        <v>2313</v>
      </c>
      <c r="F24" s="255" t="s">
        <v>2302</v>
      </c>
      <c r="G24" s="256" t="s">
        <v>2300</v>
      </c>
      <c r="H24" s="262" t="s">
        <v>2303</v>
      </c>
      <c r="I24" s="262" t="s">
        <v>2303</v>
      </c>
      <c r="J24" s="33" t="s">
        <v>2304</v>
      </c>
    </row>
    <row r="25" spans="1:10" ht="16.5" thickBot="1">
      <c r="A25" s="269"/>
      <c r="B25" s="267">
        <f t="shared" si="0"/>
        <v>55</v>
      </c>
      <c r="C25" s="270" t="s">
        <v>2276</v>
      </c>
      <c r="D25" s="271" t="s">
        <v>261</v>
      </c>
      <c r="E25" s="238"/>
      <c r="F25" s="272"/>
      <c r="G25" s="273"/>
      <c r="H25" s="274">
        <v>0</v>
      </c>
      <c r="I25" s="274">
        <v>0</v>
      </c>
    </row>
    <row r="26" spans="1:10" ht="16.5" thickBot="1">
      <c r="A26" s="231" t="s">
        <v>2314</v>
      </c>
      <c r="B26" s="267">
        <f t="shared" si="0"/>
        <v>56</v>
      </c>
      <c r="C26" s="249" t="s">
        <v>2294</v>
      </c>
      <c r="D26" s="250" t="s">
        <v>2300</v>
      </c>
      <c r="E26" s="251" t="s">
        <v>2315</v>
      </c>
      <c r="F26" s="252" t="s">
        <v>2302</v>
      </c>
      <c r="G26" s="253" t="s">
        <v>2300</v>
      </c>
      <c r="H26" s="262" t="s">
        <v>2303</v>
      </c>
      <c r="I26" s="262" t="s">
        <v>2303</v>
      </c>
      <c r="J26" s="33" t="s">
        <v>2304</v>
      </c>
    </row>
    <row r="27" spans="1:10" ht="16.5" thickBot="1">
      <c r="A27" s="269"/>
      <c r="B27" s="267">
        <f t="shared" si="0"/>
        <v>63</v>
      </c>
      <c r="C27" s="270" t="s">
        <v>2276</v>
      </c>
      <c r="D27" s="271" t="s">
        <v>261</v>
      </c>
      <c r="E27" s="238"/>
      <c r="F27" s="272"/>
      <c r="G27" s="273"/>
      <c r="H27" s="274">
        <v>0</v>
      </c>
      <c r="I27" s="274">
        <v>0</v>
      </c>
    </row>
    <row r="28" spans="1:10" ht="16.5" thickBot="1">
      <c r="A28" s="222" t="s">
        <v>2316</v>
      </c>
      <c r="B28" s="267">
        <f t="shared" si="0"/>
        <v>64</v>
      </c>
      <c r="C28" s="257" t="s">
        <v>2292</v>
      </c>
      <c r="D28" s="258" t="s">
        <v>2317</v>
      </c>
      <c r="E28" s="254" t="s">
        <v>2318</v>
      </c>
      <c r="F28" s="255" t="s">
        <v>2307</v>
      </c>
      <c r="G28" s="256" t="s">
        <v>2317</v>
      </c>
      <c r="H28" s="263" t="s">
        <v>2274</v>
      </c>
      <c r="I28" s="263" t="s">
        <v>2319</v>
      </c>
      <c r="J28" s="33" t="s">
        <v>2275</v>
      </c>
    </row>
    <row r="29" spans="1:10" ht="16.5" thickBot="1">
      <c r="A29" s="269"/>
      <c r="B29" s="267">
        <f t="shared" si="0"/>
        <v>70</v>
      </c>
      <c r="C29" s="270" t="s">
        <v>2279</v>
      </c>
      <c r="D29" s="271" t="s">
        <v>261</v>
      </c>
      <c r="E29" s="238"/>
      <c r="F29" s="272"/>
      <c r="G29" s="273"/>
      <c r="H29" s="274">
        <v>0</v>
      </c>
      <c r="I29" s="274" t="s">
        <v>2320</v>
      </c>
    </row>
    <row r="30" spans="1:10" ht="16.5" thickBot="1">
      <c r="A30" s="222"/>
      <c r="B30" s="267">
        <f t="shared" si="0"/>
        <v>72</v>
      </c>
      <c r="C30" s="257" t="s">
        <v>2292</v>
      </c>
      <c r="D30" s="258" t="s">
        <v>2321</v>
      </c>
      <c r="E30" s="251" t="s">
        <v>2322</v>
      </c>
      <c r="F30" s="252" t="s">
        <v>2307</v>
      </c>
      <c r="G30" s="253" t="s">
        <v>2321</v>
      </c>
      <c r="H30" s="262" t="s">
        <v>2323</v>
      </c>
      <c r="I30" s="262" t="s">
        <v>2319</v>
      </c>
      <c r="J30" s="33" t="s">
        <v>2275</v>
      </c>
    </row>
    <row r="31" spans="1:10" ht="16.5" thickBot="1">
      <c r="A31" s="269"/>
      <c r="B31" s="267">
        <f t="shared" si="0"/>
        <v>78</v>
      </c>
      <c r="C31" s="270" t="s">
        <v>2279</v>
      </c>
      <c r="D31" s="271" t="s">
        <v>261</v>
      </c>
      <c r="E31" s="238"/>
      <c r="F31" s="272"/>
      <c r="G31" s="273"/>
      <c r="H31" s="274">
        <v>0</v>
      </c>
      <c r="I31" s="274"/>
    </row>
  </sheetData>
  <mergeCells count="5">
    <mergeCell ref="E1:G1"/>
    <mergeCell ref="E4:E6"/>
    <mergeCell ref="E8:E13"/>
    <mergeCell ref="E14:E16"/>
    <mergeCell ref="E2:G2"/>
  </mergeCells>
  <phoneticPr fontId="6" type="noConversion"/>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AA804-ABB6-43B2-A04C-7CBD7CCD53A6}">
  <dimension ref="A1:H31"/>
  <sheetViews>
    <sheetView workbookViewId="0">
      <selection activeCell="I20" sqref="I20"/>
    </sheetView>
  </sheetViews>
  <sheetFormatPr defaultRowHeight="15.75"/>
  <cols>
    <col min="1" max="1" width="22.375" bestFit="1" customWidth="1"/>
    <col min="2" max="2" width="6.875" style="268" customWidth="1"/>
    <col min="3" max="3" width="3.875" style="259" customWidth="1"/>
    <col min="4" max="4" width="10" bestFit="1" customWidth="1"/>
    <col min="5" max="5" width="20.375" bestFit="1" customWidth="1"/>
    <col min="6" max="6" width="5.625" customWidth="1"/>
    <col min="7" max="7" width="18.625" customWidth="1"/>
    <col min="8" max="8" width="8.5" customWidth="1"/>
    <col min="9" max="9" width="90.75" bestFit="1" customWidth="1"/>
  </cols>
  <sheetData>
    <row r="1" spans="1:8" s="13" customFormat="1" ht="16.5" thickBot="1">
      <c r="A1" s="387" t="s">
        <v>2256</v>
      </c>
      <c r="B1" s="388"/>
      <c r="C1" s="389"/>
      <c r="D1" s="389"/>
      <c r="E1" s="864" t="s">
        <v>2257</v>
      </c>
      <c r="F1" s="865"/>
      <c r="G1" s="866"/>
      <c r="H1" s="390"/>
    </row>
    <row r="2" spans="1:8">
      <c r="A2" s="264" t="s">
        <v>2258</v>
      </c>
      <c r="B2" s="266"/>
      <c r="C2" s="215"/>
      <c r="D2" s="215"/>
      <c r="E2" s="873" t="s">
        <v>2259</v>
      </c>
      <c r="F2" s="874"/>
      <c r="G2" s="875"/>
      <c r="H2" s="260"/>
    </row>
    <row r="3" spans="1:8" ht="32.25" thickBot="1">
      <c r="A3" s="216" t="s">
        <v>2260</v>
      </c>
      <c r="B3" s="265" t="s">
        <v>2261</v>
      </c>
      <c r="C3" s="217" t="s">
        <v>2262</v>
      </c>
      <c r="D3" s="218" t="s">
        <v>2263</v>
      </c>
      <c r="E3" s="219" t="s">
        <v>2264</v>
      </c>
      <c r="F3" s="220" t="s">
        <v>2262</v>
      </c>
      <c r="G3" s="221" t="s">
        <v>2263</v>
      </c>
      <c r="H3" s="261" t="s">
        <v>2324</v>
      </c>
    </row>
    <row r="4" spans="1:8">
      <c r="A4" s="231" t="s">
        <v>2268</v>
      </c>
      <c r="B4" s="267" t="s">
        <v>2269</v>
      </c>
      <c r="C4" s="232" t="s">
        <v>2270</v>
      </c>
      <c r="D4" s="233" t="s">
        <v>2271</v>
      </c>
      <c r="E4" s="867" t="s">
        <v>2272</v>
      </c>
      <c r="F4" s="234" t="s">
        <v>2273</v>
      </c>
      <c r="G4" s="235" t="s">
        <v>2271</v>
      </c>
      <c r="H4" s="263" t="s">
        <v>2274</v>
      </c>
    </row>
    <row r="5" spans="1:8">
      <c r="A5" s="231"/>
      <c r="B5" s="267">
        <f t="shared" ref="B5:B31" si="0">B4+C4</f>
        <v>4</v>
      </c>
      <c r="C5" s="236" t="s">
        <v>2276</v>
      </c>
      <c r="D5" s="237" t="s">
        <v>2277</v>
      </c>
      <c r="E5" s="868"/>
      <c r="F5" s="239">
        <v>4</v>
      </c>
      <c r="G5" s="240" t="s">
        <v>2277</v>
      </c>
      <c r="H5" s="263">
        <v>0</v>
      </c>
    </row>
    <row r="6" spans="1:8" ht="16.5" thickBot="1">
      <c r="A6" s="231"/>
      <c r="B6" s="267">
        <f t="shared" si="0"/>
        <v>5</v>
      </c>
      <c r="C6" s="241" t="s">
        <v>2276</v>
      </c>
      <c r="D6" s="242" t="s">
        <v>2278</v>
      </c>
      <c r="E6" s="869"/>
      <c r="F6" s="243">
        <v>5</v>
      </c>
      <c r="G6" s="244" t="s">
        <v>2278</v>
      </c>
      <c r="H6" s="263">
        <v>0</v>
      </c>
    </row>
    <row r="7" spans="1:8" ht="16.5" thickBot="1">
      <c r="A7" s="269"/>
      <c r="B7" s="267">
        <f t="shared" si="0"/>
        <v>6</v>
      </c>
      <c r="C7" s="270" t="s">
        <v>2279</v>
      </c>
      <c r="D7" s="271" t="s">
        <v>261</v>
      </c>
      <c r="E7" s="238"/>
      <c r="F7" s="272"/>
      <c r="G7" s="273"/>
      <c r="H7" s="274">
        <v>0</v>
      </c>
    </row>
    <row r="8" spans="1:8">
      <c r="A8" s="222" t="s">
        <v>2280</v>
      </c>
      <c r="B8" s="267">
        <f t="shared" si="0"/>
        <v>8</v>
      </c>
      <c r="C8" s="245" t="s">
        <v>2279</v>
      </c>
      <c r="D8" s="246" t="s">
        <v>2281</v>
      </c>
      <c r="E8" s="870" t="s">
        <v>2282</v>
      </c>
      <c r="F8" s="247" t="s">
        <v>2283</v>
      </c>
      <c r="G8" s="248" t="s">
        <v>2281</v>
      </c>
      <c r="H8" s="262" t="s">
        <v>2284</v>
      </c>
    </row>
    <row r="9" spans="1:8">
      <c r="A9" s="222"/>
      <c r="B9" s="267">
        <f t="shared" si="0"/>
        <v>10</v>
      </c>
      <c r="C9" s="223" t="s">
        <v>2279</v>
      </c>
      <c r="D9" s="224" t="s">
        <v>2285</v>
      </c>
      <c r="E9" s="871"/>
      <c r="F9" s="225" t="s">
        <v>2286</v>
      </c>
      <c r="G9" s="226" t="s">
        <v>2285</v>
      </c>
      <c r="H9" s="262" t="s">
        <v>2287</v>
      </c>
    </row>
    <row r="10" spans="1:8">
      <c r="A10" s="222"/>
      <c r="B10" s="267">
        <f t="shared" si="0"/>
        <v>12</v>
      </c>
      <c r="C10" s="223" t="s">
        <v>2276</v>
      </c>
      <c r="D10" s="224" t="s">
        <v>2288</v>
      </c>
      <c r="E10" s="871"/>
      <c r="F10" s="225" t="s">
        <v>2270</v>
      </c>
      <c r="G10" s="226" t="s">
        <v>2288</v>
      </c>
      <c r="H10" s="262">
        <v>0</v>
      </c>
    </row>
    <row r="11" spans="1:8">
      <c r="A11" s="222"/>
      <c r="B11" s="267">
        <f t="shared" si="0"/>
        <v>13</v>
      </c>
      <c r="C11" s="223" t="s">
        <v>2276</v>
      </c>
      <c r="D11" s="224" t="s">
        <v>2289</v>
      </c>
      <c r="E11" s="871"/>
      <c r="F11" s="225" t="s">
        <v>2290</v>
      </c>
      <c r="G11" s="226" t="s">
        <v>2289</v>
      </c>
      <c r="H11" s="262">
        <v>0</v>
      </c>
    </row>
    <row r="12" spans="1:8">
      <c r="A12" s="222"/>
      <c r="B12" s="267">
        <f t="shared" si="0"/>
        <v>14</v>
      </c>
      <c r="C12" s="223" t="s">
        <v>2276</v>
      </c>
      <c r="D12" s="224" t="s">
        <v>2291</v>
      </c>
      <c r="E12" s="871"/>
      <c r="F12" s="225" t="s">
        <v>2292</v>
      </c>
      <c r="G12" s="226" t="s">
        <v>2291</v>
      </c>
      <c r="H12" s="262">
        <v>0</v>
      </c>
    </row>
    <row r="13" spans="1:8" ht="16.5" thickBot="1">
      <c r="A13" s="222"/>
      <c r="B13" s="267">
        <f t="shared" si="0"/>
        <v>15</v>
      </c>
      <c r="C13" s="227" t="s">
        <v>2276</v>
      </c>
      <c r="D13" s="228" t="s">
        <v>2293</v>
      </c>
      <c r="E13" s="872"/>
      <c r="F13" s="229" t="s">
        <v>2294</v>
      </c>
      <c r="G13" s="230" t="s">
        <v>2293</v>
      </c>
      <c r="H13" s="262">
        <v>0</v>
      </c>
    </row>
    <row r="14" spans="1:8">
      <c r="A14" s="222"/>
      <c r="B14" s="267">
        <f t="shared" si="0"/>
        <v>16</v>
      </c>
      <c r="C14" s="245" t="s">
        <v>2276</v>
      </c>
      <c r="D14" s="246" t="s">
        <v>2295</v>
      </c>
      <c r="E14" s="867" t="s">
        <v>2296</v>
      </c>
      <c r="F14" s="234" t="s">
        <v>2269</v>
      </c>
      <c r="G14" s="235" t="s">
        <v>2295</v>
      </c>
      <c r="H14" s="263">
        <v>0</v>
      </c>
    </row>
    <row r="15" spans="1:8">
      <c r="A15" s="222"/>
      <c r="B15" s="267">
        <f t="shared" si="0"/>
        <v>17</v>
      </c>
      <c r="C15" s="223" t="s">
        <v>2276</v>
      </c>
      <c r="D15" s="224" t="s">
        <v>2297</v>
      </c>
      <c r="E15" s="868"/>
      <c r="F15" s="239" t="s">
        <v>2276</v>
      </c>
      <c r="G15" s="240" t="s">
        <v>2297</v>
      </c>
      <c r="H15" s="263">
        <v>0</v>
      </c>
    </row>
    <row r="16" spans="1:8" ht="16.5" thickBot="1">
      <c r="A16" s="222"/>
      <c r="B16" s="267">
        <f t="shared" si="0"/>
        <v>18</v>
      </c>
      <c r="C16" s="227" t="s">
        <v>2276</v>
      </c>
      <c r="D16" s="228" t="s">
        <v>2298</v>
      </c>
      <c r="E16" s="869"/>
      <c r="F16" s="243" t="s">
        <v>2279</v>
      </c>
      <c r="G16" s="244" t="s">
        <v>2298</v>
      </c>
      <c r="H16" s="263">
        <v>0</v>
      </c>
    </row>
    <row r="17" spans="1:8" ht="16.5" thickBot="1">
      <c r="A17" s="269"/>
      <c r="B17" s="267">
        <f t="shared" si="0"/>
        <v>19</v>
      </c>
      <c r="C17" s="270" t="s">
        <v>2290</v>
      </c>
      <c r="D17" s="271" t="s">
        <v>261</v>
      </c>
      <c r="E17" s="238"/>
      <c r="F17" s="272"/>
      <c r="G17" s="273"/>
      <c r="H17" s="274">
        <v>0</v>
      </c>
    </row>
    <row r="18" spans="1:8" ht="16.5" thickBot="1">
      <c r="A18" s="231" t="s">
        <v>2299</v>
      </c>
      <c r="B18" s="267">
        <f t="shared" si="0"/>
        <v>24</v>
      </c>
      <c r="C18" s="249" t="s">
        <v>2294</v>
      </c>
      <c r="D18" s="250" t="s">
        <v>2300</v>
      </c>
      <c r="E18" s="251" t="s">
        <v>2301</v>
      </c>
      <c r="F18" s="252" t="s">
        <v>2302</v>
      </c>
      <c r="G18" s="253" t="s">
        <v>2300</v>
      </c>
      <c r="H18" s="262" t="s">
        <v>2303</v>
      </c>
    </row>
    <row r="19" spans="1:8" ht="16.5" thickBot="1">
      <c r="A19" s="269"/>
      <c r="B19" s="267">
        <f t="shared" si="0"/>
        <v>31</v>
      </c>
      <c r="C19" s="270" t="s">
        <v>2276</v>
      </c>
      <c r="D19" s="271" t="s">
        <v>261</v>
      </c>
      <c r="E19" s="238"/>
      <c r="F19" s="272"/>
      <c r="G19" s="273"/>
      <c r="H19" s="274">
        <v>0</v>
      </c>
    </row>
    <row r="20" spans="1:8" ht="16.5" thickBot="1">
      <c r="A20" s="231"/>
      <c r="B20" s="267">
        <f t="shared" si="0"/>
        <v>32</v>
      </c>
      <c r="C20" s="249" t="s">
        <v>2292</v>
      </c>
      <c r="D20" s="250" t="s">
        <v>2305</v>
      </c>
      <c r="E20" s="254" t="s">
        <v>2306</v>
      </c>
      <c r="F20" s="255" t="s">
        <v>2307</v>
      </c>
      <c r="G20" s="256" t="s">
        <v>2305</v>
      </c>
      <c r="H20" s="262">
        <v>0</v>
      </c>
    </row>
    <row r="21" spans="1:8" ht="16.5" thickBot="1">
      <c r="A21" s="269"/>
      <c r="B21" s="267">
        <f t="shared" si="0"/>
        <v>38</v>
      </c>
      <c r="C21" s="270" t="s">
        <v>2279</v>
      </c>
      <c r="D21" s="271" t="s">
        <v>261</v>
      </c>
      <c r="E21" s="238"/>
      <c r="F21" s="272"/>
      <c r="G21" s="273"/>
      <c r="H21" s="274">
        <v>0</v>
      </c>
    </row>
    <row r="22" spans="1:8" ht="16.5" thickBot="1">
      <c r="A22" s="231"/>
      <c r="B22" s="267">
        <f t="shared" si="0"/>
        <v>40</v>
      </c>
      <c r="C22" s="249" t="s">
        <v>2292</v>
      </c>
      <c r="D22" s="250" t="s">
        <v>2308</v>
      </c>
      <c r="E22" s="251" t="s">
        <v>2309</v>
      </c>
      <c r="F22" s="252" t="s">
        <v>2307</v>
      </c>
      <c r="G22" s="253" t="s">
        <v>2308</v>
      </c>
      <c r="H22" s="262" t="s">
        <v>2311</v>
      </c>
    </row>
    <row r="23" spans="1:8" ht="16.5" thickBot="1">
      <c r="A23" s="269"/>
      <c r="B23" s="267">
        <f t="shared" si="0"/>
        <v>46</v>
      </c>
      <c r="C23" s="270" t="s">
        <v>2279</v>
      </c>
      <c r="D23" s="271" t="s">
        <v>261</v>
      </c>
      <c r="E23" s="238"/>
      <c r="F23" s="272"/>
      <c r="G23" s="273"/>
      <c r="H23" s="274">
        <v>0</v>
      </c>
    </row>
    <row r="24" spans="1:8" ht="16.5" thickBot="1">
      <c r="A24" s="222" t="s">
        <v>2312</v>
      </c>
      <c r="B24" s="267">
        <f t="shared" si="0"/>
        <v>48</v>
      </c>
      <c r="C24" s="257" t="s">
        <v>2294</v>
      </c>
      <c r="D24" s="258" t="s">
        <v>2300</v>
      </c>
      <c r="E24" s="254" t="s">
        <v>2313</v>
      </c>
      <c r="F24" s="255" t="s">
        <v>2302</v>
      </c>
      <c r="G24" s="256" t="s">
        <v>2300</v>
      </c>
      <c r="H24" s="262" t="s">
        <v>2303</v>
      </c>
    </row>
    <row r="25" spans="1:8" ht="16.5" thickBot="1">
      <c r="A25" s="269"/>
      <c r="B25" s="267">
        <f t="shared" si="0"/>
        <v>55</v>
      </c>
      <c r="C25" s="270" t="s">
        <v>2276</v>
      </c>
      <c r="D25" s="271" t="s">
        <v>261</v>
      </c>
      <c r="E25" s="238"/>
      <c r="F25" s="272"/>
      <c r="G25" s="273"/>
      <c r="H25" s="274">
        <v>0</v>
      </c>
    </row>
    <row r="26" spans="1:8" ht="16.5" thickBot="1">
      <c r="A26" s="231" t="s">
        <v>2314</v>
      </c>
      <c r="B26" s="267">
        <f t="shared" si="0"/>
        <v>56</v>
      </c>
      <c r="C26" s="249" t="s">
        <v>2294</v>
      </c>
      <c r="D26" s="250" t="s">
        <v>2300</v>
      </c>
      <c r="E26" s="251" t="s">
        <v>2315</v>
      </c>
      <c r="F26" s="252" t="s">
        <v>2302</v>
      </c>
      <c r="G26" s="253" t="s">
        <v>2300</v>
      </c>
      <c r="H26" s="262" t="s">
        <v>2303</v>
      </c>
    </row>
    <row r="27" spans="1:8" ht="16.5" thickBot="1">
      <c r="A27" s="269"/>
      <c r="B27" s="267">
        <f t="shared" si="0"/>
        <v>63</v>
      </c>
      <c r="C27" s="270" t="s">
        <v>2276</v>
      </c>
      <c r="D27" s="271" t="s">
        <v>261</v>
      </c>
      <c r="E27" s="238"/>
      <c r="F27" s="272"/>
      <c r="G27" s="273"/>
      <c r="H27" s="274">
        <v>0</v>
      </c>
    </row>
    <row r="28" spans="1:8" ht="16.5" thickBot="1">
      <c r="A28" s="222" t="s">
        <v>2316</v>
      </c>
      <c r="B28" s="267">
        <f t="shared" si="0"/>
        <v>64</v>
      </c>
      <c r="C28" s="257" t="s">
        <v>2292</v>
      </c>
      <c r="D28" s="258" t="s">
        <v>2317</v>
      </c>
      <c r="E28" s="254" t="s">
        <v>2318</v>
      </c>
      <c r="F28" s="255" t="s">
        <v>2307</v>
      </c>
      <c r="G28" s="256" t="s">
        <v>2317</v>
      </c>
      <c r="H28" s="460" t="s">
        <v>2323</v>
      </c>
    </row>
    <row r="29" spans="1:8" ht="16.5" thickBot="1">
      <c r="A29" s="269"/>
      <c r="B29" s="267">
        <f t="shared" si="0"/>
        <v>70</v>
      </c>
      <c r="C29" s="270" t="s">
        <v>2279</v>
      </c>
      <c r="D29" s="271" t="s">
        <v>261</v>
      </c>
      <c r="E29" s="238"/>
      <c r="F29" s="272"/>
      <c r="G29" s="273"/>
      <c r="H29" s="274">
        <v>0</v>
      </c>
    </row>
    <row r="30" spans="1:8" ht="16.5" thickBot="1">
      <c r="A30" s="222"/>
      <c r="B30" s="267">
        <f t="shared" si="0"/>
        <v>72</v>
      </c>
      <c r="C30" s="257" t="s">
        <v>2292</v>
      </c>
      <c r="D30" s="258" t="s">
        <v>2321</v>
      </c>
      <c r="E30" s="251" t="s">
        <v>2322</v>
      </c>
      <c r="F30" s="252" t="s">
        <v>2307</v>
      </c>
      <c r="G30" s="253" t="s">
        <v>2321</v>
      </c>
      <c r="H30" s="459" t="s">
        <v>2325</v>
      </c>
    </row>
    <row r="31" spans="1:8" ht="16.5" thickBot="1">
      <c r="A31" s="269"/>
      <c r="B31" s="267">
        <f t="shared" si="0"/>
        <v>78</v>
      </c>
      <c r="C31" s="270" t="s">
        <v>2279</v>
      </c>
      <c r="D31" s="271" t="s">
        <v>261</v>
      </c>
      <c r="E31" s="238"/>
      <c r="F31" s="272"/>
      <c r="G31" s="273"/>
      <c r="H31" s="274">
        <v>0</v>
      </c>
    </row>
  </sheetData>
  <mergeCells count="5">
    <mergeCell ref="E1:G1"/>
    <mergeCell ref="E2:G2"/>
    <mergeCell ref="E4:E6"/>
    <mergeCell ref="E8:E13"/>
    <mergeCell ref="E14:E16"/>
  </mergeCells>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15548-A0C1-4D8A-9426-4BB799BE9FC5}">
  <dimension ref="A1:H31"/>
  <sheetViews>
    <sheetView topLeftCell="A4" workbookViewId="0">
      <selection activeCell="H30" sqref="H30"/>
    </sheetView>
  </sheetViews>
  <sheetFormatPr defaultRowHeight="15.75"/>
  <cols>
    <col min="1" max="1" width="22.375" bestFit="1" customWidth="1"/>
    <col min="2" max="2" width="6.875" style="268" customWidth="1"/>
    <col min="3" max="3" width="3.875" style="259" customWidth="1"/>
    <col min="4" max="4" width="10" bestFit="1" customWidth="1"/>
    <col min="5" max="5" width="20.375" bestFit="1" customWidth="1"/>
    <col min="6" max="6" width="5.625" customWidth="1"/>
    <col min="7" max="7" width="18.625" customWidth="1"/>
    <col min="8" max="8" width="8.5" customWidth="1"/>
    <col min="9" max="9" width="90.75" bestFit="1" customWidth="1"/>
  </cols>
  <sheetData>
    <row r="1" spans="1:8" s="13" customFormat="1">
      <c r="A1" s="387" t="s">
        <v>2256</v>
      </c>
      <c r="B1" s="388"/>
      <c r="C1" s="389"/>
      <c r="D1" s="389"/>
      <c r="E1" s="864" t="s">
        <v>2257</v>
      </c>
      <c r="F1" s="865"/>
      <c r="G1" s="866"/>
      <c r="H1" s="390"/>
    </row>
    <row r="2" spans="1:8">
      <c r="A2" s="264" t="s">
        <v>2258</v>
      </c>
      <c r="B2" s="266"/>
      <c r="C2" s="215"/>
      <c r="D2" s="215"/>
      <c r="E2" s="873" t="s">
        <v>2259</v>
      </c>
      <c r="F2" s="874"/>
      <c r="G2" s="875"/>
      <c r="H2" s="260"/>
    </row>
    <row r="3" spans="1:8" ht="31.5">
      <c r="A3" s="216" t="s">
        <v>2260</v>
      </c>
      <c r="B3" s="265" t="s">
        <v>2261</v>
      </c>
      <c r="C3" s="217" t="s">
        <v>2262</v>
      </c>
      <c r="D3" s="218" t="s">
        <v>2263</v>
      </c>
      <c r="E3" s="219" t="s">
        <v>2264</v>
      </c>
      <c r="F3" s="220" t="s">
        <v>2262</v>
      </c>
      <c r="G3" s="221" t="s">
        <v>2263</v>
      </c>
      <c r="H3" s="261" t="s">
        <v>2324</v>
      </c>
    </row>
    <row r="4" spans="1:8">
      <c r="A4" s="231" t="s">
        <v>2268</v>
      </c>
      <c r="B4" s="267" t="s">
        <v>2269</v>
      </c>
      <c r="C4" s="232" t="s">
        <v>2270</v>
      </c>
      <c r="D4" s="233" t="s">
        <v>2271</v>
      </c>
      <c r="E4" s="867" t="s">
        <v>2272</v>
      </c>
      <c r="F4" s="234" t="s">
        <v>2273</v>
      </c>
      <c r="G4" s="235" t="s">
        <v>2271</v>
      </c>
      <c r="H4" s="263" t="s">
        <v>2274</v>
      </c>
    </row>
    <row r="5" spans="1:8">
      <c r="A5" s="231"/>
      <c r="B5" s="267">
        <f t="shared" ref="B5:B31" si="0">B4+C4</f>
        <v>4</v>
      </c>
      <c r="C5" s="236" t="s">
        <v>2276</v>
      </c>
      <c r="D5" s="237" t="s">
        <v>2277</v>
      </c>
      <c r="E5" s="868"/>
      <c r="F5" s="239">
        <v>4</v>
      </c>
      <c r="G5" s="240" t="s">
        <v>2277</v>
      </c>
      <c r="H5" s="263">
        <v>0</v>
      </c>
    </row>
    <row r="6" spans="1:8">
      <c r="A6" s="231"/>
      <c r="B6" s="267">
        <f t="shared" si="0"/>
        <v>5</v>
      </c>
      <c r="C6" s="241" t="s">
        <v>2276</v>
      </c>
      <c r="D6" s="242" t="s">
        <v>2278</v>
      </c>
      <c r="E6" s="869"/>
      <c r="F6" s="243">
        <v>5</v>
      </c>
      <c r="G6" s="244" t="s">
        <v>2278</v>
      </c>
      <c r="H6" s="263">
        <v>0</v>
      </c>
    </row>
    <row r="7" spans="1:8">
      <c r="A7" s="269"/>
      <c r="B7" s="267">
        <f t="shared" si="0"/>
        <v>6</v>
      </c>
      <c r="C7" s="270" t="s">
        <v>2279</v>
      </c>
      <c r="D7" s="271" t="s">
        <v>261</v>
      </c>
      <c r="E7" s="238"/>
      <c r="F7" s="272"/>
      <c r="G7" s="273"/>
      <c r="H7" s="274">
        <v>0</v>
      </c>
    </row>
    <row r="8" spans="1:8">
      <c r="A8" s="222" t="s">
        <v>2280</v>
      </c>
      <c r="B8" s="267">
        <f t="shared" si="0"/>
        <v>8</v>
      </c>
      <c r="C8" s="245" t="s">
        <v>2279</v>
      </c>
      <c r="D8" s="246" t="s">
        <v>2281</v>
      </c>
      <c r="E8" s="870" t="s">
        <v>2282</v>
      </c>
      <c r="F8" s="247" t="s">
        <v>2283</v>
      </c>
      <c r="G8" s="248" t="s">
        <v>2281</v>
      </c>
      <c r="H8" s="262" t="s">
        <v>2284</v>
      </c>
    </row>
    <row r="9" spans="1:8">
      <c r="A9" s="222"/>
      <c r="B9" s="267">
        <f t="shared" si="0"/>
        <v>10</v>
      </c>
      <c r="C9" s="223" t="s">
        <v>2279</v>
      </c>
      <c r="D9" s="224" t="s">
        <v>2285</v>
      </c>
      <c r="E9" s="871"/>
      <c r="F9" s="225" t="s">
        <v>2286</v>
      </c>
      <c r="G9" s="226" t="s">
        <v>2285</v>
      </c>
      <c r="H9" s="262" t="s">
        <v>2287</v>
      </c>
    </row>
    <row r="10" spans="1:8">
      <c r="A10" s="222"/>
      <c r="B10" s="267">
        <f t="shared" si="0"/>
        <v>12</v>
      </c>
      <c r="C10" s="223" t="s">
        <v>2276</v>
      </c>
      <c r="D10" s="224" t="s">
        <v>2288</v>
      </c>
      <c r="E10" s="871"/>
      <c r="F10" s="225" t="s">
        <v>2270</v>
      </c>
      <c r="G10" s="226" t="s">
        <v>2288</v>
      </c>
      <c r="H10" s="262">
        <v>0</v>
      </c>
    </row>
    <row r="11" spans="1:8">
      <c r="A11" s="222"/>
      <c r="B11" s="267">
        <f t="shared" si="0"/>
        <v>13</v>
      </c>
      <c r="C11" s="223" t="s">
        <v>2276</v>
      </c>
      <c r="D11" s="224" t="s">
        <v>2289</v>
      </c>
      <c r="E11" s="871"/>
      <c r="F11" s="225" t="s">
        <v>2290</v>
      </c>
      <c r="G11" s="226" t="s">
        <v>2289</v>
      </c>
      <c r="H11" s="262">
        <v>0</v>
      </c>
    </row>
    <row r="12" spans="1:8">
      <c r="A12" s="222"/>
      <c r="B12" s="267">
        <f t="shared" si="0"/>
        <v>14</v>
      </c>
      <c r="C12" s="223" t="s">
        <v>2276</v>
      </c>
      <c r="D12" s="224" t="s">
        <v>2291</v>
      </c>
      <c r="E12" s="871"/>
      <c r="F12" s="225" t="s">
        <v>2292</v>
      </c>
      <c r="G12" s="226" t="s">
        <v>2291</v>
      </c>
      <c r="H12" s="262">
        <v>0</v>
      </c>
    </row>
    <row r="13" spans="1:8">
      <c r="A13" s="222"/>
      <c r="B13" s="267">
        <f t="shared" si="0"/>
        <v>15</v>
      </c>
      <c r="C13" s="227" t="s">
        <v>2276</v>
      </c>
      <c r="D13" s="228" t="s">
        <v>2293</v>
      </c>
      <c r="E13" s="872"/>
      <c r="F13" s="229" t="s">
        <v>2294</v>
      </c>
      <c r="G13" s="230" t="s">
        <v>2293</v>
      </c>
      <c r="H13" s="262">
        <v>0</v>
      </c>
    </row>
    <row r="14" spans="1:8">
      <c r="A14" s="222"/>
      <c r="B14" s="267">
        <f t="shared" si="0"/>
        <v>16</v>
      </c>
      <c r="C14" s="245" t="s">
        <v>2276</v>
      </c>
      <c r="D14" s="246" t="s">
        <v>2295</v>
      </c>
      <c r="E14" s="867" t="s">
        <v>2296</v>
      </c>
      <c r="F14" s="234" t="s">
        <v>2269</v>
      </c>
      <c r="G14" s="235" t="s">
        <v>2295</v>
      </c>
      <c r="H14" s="263">
        <v>0</v>
      </c>
    </row>
    <row r="15" spans="1:8">
      <c r="A15" s="222"/>
      <c r="B15" s="267">
        <f t="shared" si="0"/>
        <v>17</v>
      </c>
      <c r="C15" s="223" t="s">
        <v>2276</v>
      </c>
      <c r="D15" s="224" t="s">
        <v>2297</v>
      </c>
      <c r="E15" s="868"/>
      <c r="F15" s="239" t="s">
        <v>2276</v>
      </c>
      <c r="G15" s="240" t="s">
        <v>2297</v>
      </c>
      <c r="H15" s="263">
        <v>0</v>
      </c>
    </row>
    <row r="16" spans="1:8">
      <c r="A16" s="222"/>
      <c r="B16" s="267">
        <f t="shared" si="0"/>
        <v>18</v>
      </c>
      <c r="C16" s="227" t="s">
        <v>2276</v>
      </c>
      <c r="D16" s="228" t="s">
        <v>2298</v>
      </c>
      <c r="E16" s="869"/>
      <c r="F16" s="243" t="s">
        <v>2279</v>
      </c>
      <c r="G16" s="244" t="s">
        <v>2298</v>
      </c>
      <c r="H16" s="263">
        <v>0</v>
      </c>
    </row>
    <row r="17" spans="1:8">
      <c r="A17" s="269"/>
      <c r="B17" s="267">
        <f t="shared" si="0"/>
        <v>19</v>
      </c>
      <c r="C17" s="270" t="s">
        <v>2290</v>
      </c>
      <c r="D17" s="271" t="s">
        <v>261</v>
      </c>
      <c r="E17" s="238"/>
      <c r="F17" s="272"/>
      <c r="G17" s="273"/>
      <c r="H17" s="274">
        <v>0</v>
      </c>
    </row>
    <row r="18" spans="1:8">
      <c r="A18" s="231" t="s">
        <v>2299</v>
      </c>
      <c r="B18" s="267">
        <f t="shared" si="0"/>
        <v>24</v>
      </c>
      <c r="C18" s="249" t="s">
        <v>2294</v>
      </c>
      <c r="D18" s="250" t="s">
        <v>2300</v>
      </c>
      <c r="E18" s="251" t="s">
        <v>2301</v>
      </c>
      <c r="F18" s="252" t="s">
        <v>2302</v>
      </c>
      <c r="G18" s="253" t="s">
        <v>2300</v>
      </c>
      <c r="H18" s="262" t="s">
        <v>2303</v>
      </c>
    </row>
    <row r="19" spans="1:8">
      <c r="A19" s="269"/>
      <c r="B19" s="267">
        <f t="shared" si="0"/>
        <v>31</v>
      </c>
      <c r="C19" s="270" t="s">
        <v>2276</v>
      </c>
      <c r="D19" s="271" t="s">
        <v>261</v>
      </c>
      <c r="E19" s="238"/>
      <c r="F19" s="272"/>
      <c r="G19" s="273"/>
      <c r="H19" s="274">
        <v>0</v>
      </c>
    </row>
    <row r="20" spans="1:8">
      <c r="A20" s="231"/>
      <c r="B20" s="267">
        <f t="shared" si="0"/>
        <v>32</v>
      </c>
      <c r="C20" s="249" t="s">
        <v>2292</v>
      </c>
      <c r="D20" s="250" t="s">
        <v>2305</v>
      </c>
      <c r="E20" s="254" t="s">
        <v>2306</v>
      </c>
      <c r="F20" s="255" t="s">
        <v>2307</v>
      </c>
      <c r="G20" s="256" t="s">
        <v>2305</v>
      </c>
      <c r="H20" s="262">
        <v>0</v>
      </c>
    </row>
    <row r="21" spans="1:8">
      <c r="A21" s="269"/>
      <c r="B21" s="267">
        <f t="shared" si="0"/>
        <v>38</v>
      </c>
      <c r="C21" s="270" t="s">
        <v>2279</v>
      </c>
      <c r="D21" s="271" t="s">
        <v>261</v>
      </c>
      <c r="E21" s="238"/>
      <c r="F21" s="272"/>
      <c r="G21" s="273"/>
      <c r="H21" s="274">
        <v>0</v>
      </c>
    </row>
    <row r="22" spans="1:8">
      <c r="A22" s="231"/>
      <c r="B22" s="267">
        <f t="shared" si="0"/>
        <v>40</v>
      </c>
      <c r="C22" s="249" t="s">
        <v>2292</v>
      </c>
      <c r="D22" s="250" t="s">
        <v>2308</v>
      </c>
      <c r="E22" s="251" t="s">
        <v>2309</v>
      </c>
      <c r="F22" s="252" t="s">
        <v>2307</v>
      </c>
      <c r="G22" s="253" t="s">
        <v>2308</v>
      </c>
      <c r="H22" s="262" t="s">
        <v>2311</v>
      </c>
    </row>
    <row r="23" spans="1:8">
      <c r="A23" s="269"/>
      <c r="B23" s="267">
        <f t="shared" si="0"/>
        <v>46</v>
      </c>
      <c r="C23" s="270" t="s">
        <v>2279</v>
      </c>
      <c r="D23" s="271" t="s">
        <v>261</v>
      </c>
      <c r="E23" s="238"/>
      <c r="F23" s="272"/>
      <c r="G23" s="273"/>
      <c r="H23" s="274">
        <v>0</v>
      </c>
    </row>
    <row r="24" spans="1:8">
      <c r="A24" s="222" t="s">
        <v>2312</v>
      </c>
      <c r="B24" s="267">
        <f t="shared" si="0"/>
        <v>48</v>
      </c>
      <c r="C24" s="257" t="s">
        <v>2294</v>
      </c>
      <c r="D24" s="258" t="s">
        <v>2300</v>
      </c>
      <c r="E24" s="254" t="s">
        <v>2313</v>
      </c>
      <c r="F24" s="255" t="s">
        <v>2302</v>
      </c>
      <c r="G24" s="256" t="s">
        <v>2300</v>
      </c>
      <c r="H24" s="262" t="s">
        <v>2303</v>
      </c>
    </row>
    <row r="25" spans="1:8">
      <c r="A25" s="269"/>
      <c r="B25" s="267">
        <f t="shared" si="0"/>
        <v>55</v>
      </c>
      <c r="C25" s="270" t="s">
        <v>2276</v>
      </c>
      <c r="D25" s="271" t="s">
        <v>261</v>
      </c>
      <c r="E25" s="238"/>
      <c r="F25" s="272"/>
      <c r="G25" s="273"/>
      <c r="H25" s="274">
        <v>0</v>
      </c>
    </row>
    <row r="26" spans="1:8">
      <c r="A26" s="231" t="s">
        <v>2314</v>
      </c>
      <c r="B26" s="267">
        <f t="shared" si="0"/>
        <v>56</v>
      </c>
      <c r="C26" s="249" t="s">
        <v>2294</v>
      </c>
      <c r="D26" s="250" t="s">
        <v>2300</v>
      </c>
      <c r="E26" s="251" t="s">
        <v>2315</v>
      </c>
      <c r="F26" s="252" t="s">
        <v>2302</v>
      </c>
      <c r="G26" s="253" t="s">
        <v>2300</v>
      </c>
      <c r="H26" s="262" t="s">
        <v>2303</v>
      </c>
    </row>
    <row r="27" spans="1:8">
      <c r="A27" s="269"/>
      <c r="B27" s="267">
        <f t="shared" si="0"/>
        <v>63</v>
      </c>
      <c r="C27" s="270" t="s">
        <v>2276</v>
      </c>
      <c r="D27" s="271" t="s">
        <v>261</v>
      </c>
      <c r="E27" s="238"/>
      <c r="F27" s="272"/>
      <c r="G27" s="273"/>
      <c r="H27" s="274">
        <v>0</v>
      </c>
    </row>
    <row r="28" spans="1:8">
      <c r="A28" s="222" t="s">
        <v>2316</v>
      </c>
      <c r="B28" s="267">
        <f t="shared" si="0"/>
        <v>64</v>
      </c>
      <c r="C28" s="257" t="s">
        <v>2292</v>
      </c>
      <c r="D28" s="258" t="s">
        <v>2317</v>
      </c>
      <c r="E28" s="254" t="s">
        <v>2318</v>
      </c>
      <c r="F28" s="255" t="s">
        <v>2307</v>
      </c>
      <c r="G28" s="256" t="s">
        <v>2317</v>
      </c>
      <c r="H28" s="460" t="s">
        <v>2319</v>
      </c>
    </row>
    <row r="29" spans="1:8">
      <c r="A29" s="269"/>
      <c r="B29" s="267">
        <f t="shared" si="0"/>
        <v>70</v>
      </c>
      <c r="C29" s="270" t="s">
        <v>2279</v>
      </c>
      <c r="D29" s="271" t="s">
        <v>261</v>
      </c>
      <c r="E29" s="238"/>
      <c r="F29" s="272"/>
      <c r="G29" s="273"/>
      <c r="H29" s="274">
        <v>0</v>
      </c>
    </row>
    <row r="30" spans="1:8">
      <c r="A30" s="222"/>
      <c r="B30" s="267">
        <f t="shared" si="0"/>
        <v>72</v>
      </c>
      <c r="C30" s="257" t="s">
        <v>2292</v>
      </c>
      <c r="D30" s="258" t="s">
        <v>2321</v>
      </c>
      <c r="E30" s="251" t="s">
        <v>2322</v>
      </c>
      <c r="F30" s="252" t="s">
        <v>2307</v>
      </c>
      <c r="G30" s="253" t="s">
        <v>2321</v>
      </c>
      <c r="H30" s="459" t="s">
        <v>2319</v>
      </c>
    </row>
    <row r="31" spans="1:8">
      <c r="A31" s="269"/>
      <c r="B31" s="267">
        <f t="shared" si="0"/>
        <v>78</v>
      </c>
      <c r="C31" s="270" t="s">
        <v>2279</v>
      </c>
      <c r="D31" s="271" t="s">
        <v>261</v>
      </c>
      <c r="E31" s="238"/>
      <c r="F31" s="272"/>
      <c r="G31" s="273"/>
      <c r="H31" s="274">
        <v>0</v>
      </c>
    </row>
  </sheetData>
  <mergeCells count="5">
    <mergeCell ref="E1:G1"/>
    <mergeCell ref="E2:G2"/>
    <mergeCell ref="E4:E6"/>
    <mergeCell ref="E8:E13"/>
    <mergeCell ref="E14:E16"/>
  </mergeCells>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A898-5FAB-47EB-BA68-DBA316C4F96D}">
  <sheetPr codeName="Sheet5"/>
  <dimension ref="B2:BF36"/>
  <sheetViews>
    <sheetView topLeftCell="B1" zoomScaleNormal="100" workbookViewId="0">
      <pane xSplit="3" ySplit="3" topLeftCell="V5" activePane="bottomRight" state="frozen"/>
      <selection pane="bottomRight" activeCell="N26" sqref="N26"/>
      <selection pane="bottomLeft"/>
      <selection pane="topRight"/>
    </sheetView>
  </sheetViews>
  <sheetFormatPr defaultRowHeight="15.75"/>
  <cols>
    <col min="2" max="2" width="17.125" customWidth="1"/>
    <col min="3" max="3" width="41.25" customWidth="1"/>
    <col min="4" max="4" width="27.5" customWidth="1"/>
    <col min="5" max="5" width="16.625" customWidth="1"/>
    <col min="6" max="6" width="16" customWidth="1"/>
    <col min="7" max="7" width="13.875" customWidth="1"/>
    <col min="8" max="8" width="16.125" customWidth="1"/>
    <col min="9" max="9" width="14.875" customWidth="1"/>
    <col min="10" max="10" width="15.625" customWidth="1"/>
    <col min="11" max="12" width="17.25" customWidth="1"/>
    <col min="13" max="13" width="15.75" customWidth="1"/>
    <col min="14" max="14" width="16.25" customWidth="1"/>
    <col min="15" max="16" width="17.125" customWidth="1"/>
    <col min="17" max="17" width="15.5" customWidth="1"/>
    <col min="18" max="18" width="16.5" customWidth="1"/>
    <col min="19" max="19" width="16.125" customWidth="1"/>
    <col min="20" max="20" width="16.75" customWidth="1"/>
    <col min="21" max="21" width="15.125" customWidth="1"/>
    <col min="22" max="22" width="12.875" customWidth="1"/>
    <col min="23" max="23" width="15.25" customWidth="1"/>
    <col min="24" max="24" width="15.375" customWidth="1"/>
    <col min="25" max="26" width="14.25" customWidth="1"/>
    <col min="27" max="27" width="16.25" hidden="1" customWidth="1"/>
    <col min="28" max="28" width="13.375" customWidth="1"/>
    <col min="29" max="29" width="13.25" customWidth="1"/>
    <col min="30" max="30" width="13.75" customWidth="1"/>
    <col min="31" max="32" width="14.25" customWidth="1"/>
    <col min="33" max="33" width="15.5" customWidth="1"/>
    <col min="34" max="34" width="14.75" customWidth="1"/>
    <col min="35" max="35" width="15.875" customWidth="1"/>
    <col min="36" max="36" width="14.75" customWidth="1"/>
    <col min="37" max="37" width="14.125" customWidth="1"/>
    <col min="38" max="38" width="15.75" customWidth="1"/>
    <col min="39" max="39" width="17.125" customWidth="1"/>
    <col min="40" max="40" width="16.125" customWidth="1"/>
    <col min="41" max="41" width="15.75" customWidth="1"/>
    <col min="42" max="42" width="15.875" customWidth="1"/>
    <col min="43" max="43" width="14.375" customWidth="1"/>
    <col min="44" max="44" width="15.625" customWidth="1"/>
    <col min="45" max="45" width="15.5" customWidth="1"/>
    <col min="46" max="46" width="17.625" customWidth="1"/>
    <col min="47" max="47" width="17.5" customWidth="1"/>
    <col min="48" max="48" width="15.5" customWidth="1"/>
    <col min="49" max="49" width="15" customWidth="1"/>
    <col min="50" max="50" width="17.25" customWidth="1"/>
    <col min="51" max="51" width="17.5" customWidth="1"/>
    <col min="52" max="52" width="16.25" customWidth="1"/>
    <col min="53" max="53" width="15.5" customWidth="1"/>
    <col min="54" max="54" width="18.375" customWidth="1"/>
    <col min="55" max="55" width="15.875" customWidth="1"/>
    <col min="56" max="56" width="16.5" customWidth="1"/>
    <col min="57" max="57" width="20" customWidth="1"/>
    <col min="58" max="58" width="19" customWidth="1"/>
  </cols>
  <sheetData>
    <row r="2" spans="2:58">
      <c r="E2" s="172"/>
      <c r="F2" s="173"/>
      <c r="G2" s="173"/>
      <c r="H2" s="172"/>
      <c r="I2" s="173"/>
      <c r="J2" s="173"/>
      <c r="K2" s="173"/>
      <c r="L2" s="173"/>
      <c r="M2" s="173"/>
      <c r="N2" s="173"/>
      <c r="O2" s="173"/>
      <c r="P2" s="173"/>
      <c r="Q2" s="173"/>
      <c r="R2" s="173"/>
      <c r="S2" s="173"/>
      <c r="T2" s="173"/>
      <c r="AI2" s="876"/>
      <c r="AJ2" s="876"/>
      <c r="AK2" s="876"/>
      <c r="AL2" s="876"/>
      <c r="AM2" s="876"/>
      <c r="AN2" s="876"/>
      <c r="AO2" s="876"/>
      <c r="AP2" s="876"/>
      <c r="AQ2" s="876"/>
      <c r="AR2" s="876"/>
      <c r="AS2" s="876"/>
      <c r="AT2" s="876"/>
      <c r="AU2" s="876"/>
      <c r="AV2" s="876"/>
      <c r="AW2" s="876"/>
      <c r="AX2" s="876"/>
      <c r="AY2" s="876"/>
      <c r="AZ2" s="876"/>
      <c r="BA2" s="876"/>
      <c r="BB2" s="876"/>
      <c r="BC2" s="876"/>
      <c r="BD2" s="876"/>
      <c r="BE2" s="876"/>
      <c r="BF2" s="876"/>
    </row>
    <row r="3" spans="2:58" s="200" customFormat="1" ht="36.75" customHeight="1">
      <c r="B3" s="402" t="s">
        <v>2326</v>
      </c>
      <c r="C3" s="198" t="s">
        <v>2327</v>
      </c>
      <c r="D3" s="198" t="s">
        <v>2328</v>
      </c>
      <c r="E3" s="306" t="str">
        <f>Peripheral_EN0!C3</f>
        <v>MCXN947VDFT</v>
      </c>
      <c r="F3" s="306" t="str">
        <f>Peripheral_EN0!D3</f>
        <v>MCXN947VPBT</v>
      </c>
      <c r="G3" s="306" t="str">
        <f>Peripheral_EN0!E3</f>
        <v>MCXN947VKLT</v>
      </c>
      <c r="H3" s="306" t="str">
        <f>Peripheral_EN0!F3</f>
        <v>MCXN947VABR</v>
      </c>
      <c r="I3" s="306" t="str">
        <f>Peripheral_EN0!G3</f>
        <v>MCXN946VDFT</v>
      </c>
      <c r="J3" s="306" t="str">
        <f>Peripheral_EN0!H3</f>
        <v>MCXN946VPBT</v>
      </c>
      <c r="K3" s="306" t="str">
        <f>Peripheral_EN0!I3</f>
        <v>MCXN946VKLT</v>
      </c>
      <c r="L3" s="306" t="str">
        <f>Peripheral_EN0!J3</f>
        <v>MCXN946VABR</v>
      </c>
      <c r="M3" s="306" t="str">
        <f>Peripheral_EN0!K3</f>
        <v>MCXN547VDFT</v>
      </c>
      <c r="N3" s="306" t="str">
        <f>Peripheral_EN0!L3</f>
        <v>MCXN547VPBT</v>
      </c>
      <c r="O3" s="306" t="str">
        <f>Peripheral_EN0!M3</f>
        <v>MCXN547VKLT</v>
      </c>
      <c r="P3" s="306" t="str">
        <f>Peripheral_EN0!N3</f>
        <v>MCXN547VABR</v>
      </c>
      <c r="Q3" s="306" t="str">
        <f>Peripheral_EN0!O3</f>
        <v>MCXN546VDFT</v>
      </c>
      <c r="R3" s="306" t="str">
        <f>Peripheral_EN0!P3</f>
        <v>MCXN546VPBT</v>
      </c>
      <c r="S3" s="307" t="str">
        <f>Peripheral_EN0!Q3</f>
        <v>MCXN546VKLT</v>
      </c>
      <c r="T3" s="306" t="str">
        <f>Peripheral_EN0!R3</f>
        <v>MCXN546VABR</v>
      </c>
      <c r="U3" s="306" t="str">
        <f>Peripheral_EN0!S3</f>
        <v>MCXN527VDFT</v>
      </c>
      <c r="V3" s="306" t="str">
        <f>Peripheral_EN0!T3</f>
        <v>MCXN527VKLT</v>
      </c>
      <c r="W3" s="306" t="str">
        <f>Peripheral_EN0!U3</f>
        <v>MCXN527VABR</v>
      </c>
      <c r="X3" s="306" t="str">
        <f>Peripheral_EN0!V3</f>
        <v>MCXN526VDFT</v>
      </c>
      <c r="Y3" s="306" t="str">
        <f>Peripheral_EN0!W3</f>
        <v>MCXN526VKLT</v>
      </c>
      <c r="Z3" s="306" t="str">
        <f>Peripheral_EN0!X3</f>
        <v>MCXN526VABR</v>
      </c>
      <c r="AA3" s="306" t="str">
        <f>Peripheral_EN0!Y3</f>
        <v>MCXN556SCDFT</v>
      </c>
      <c r="AB3" s="306" t="str">
        <f>Peripheral_EN0!AA3</f>
        <v>MCXN247VDFT</v>
      </c>
      <c r="AC3" s="306" t="str">
        <f>Peripheral_EN0!AB3</f>
        <v>MCXN247VKLT</v>
      </c>
      <c r="AD3" s="306" t="str">
        <f>Peripheral_EN0!AC3</f>
        <v>MCXN247VPBT</v>
      </c>
      <c r="AE3" s="306" t="str">
        <f>Peripheral_EN0!AD3</f>
        <v>MCXN247VABR</v>
      </c>
      <c r="AF3" s="306" t="str">
        <f>Peripheral_EN0!AE3</f>
        <v>MCXN246VABR</v>
      </c>
      <c r="AG3" s="306" t="str">
        <f>Peripheral_EN0!AF3</f>
        <v>MCXN537VDFT</v>
      </c>
      <c r="AH3" s="306" t="str">
        <f>Peripheral_EN0!AG3</f>
        <v>MCXN537VPBT</v>
      </c>
      <c r="AI3" s="306" t="str">
        <f>Peripheral_EN0!AH3</f>
        <v>MCXN537VKLT</v>
      </c>
      <c r="AJ3" s="306" t="str">
        <f>Peripheral_EN0!AI3</f>
        <v>MCXN537VABR</v>
      </c>
      <c r="AK3" s="306" t="str">
        <f>Peripheral_EN0!AJ3</f>
        <v>MCXN536VDFT</v>
      </c>
      <c r="AL3" s="306" t="str">
        <f>Peripheral_EN0!AK3</f>
        <v>MCXN536VPBT</v>
      </c>
      <c r="AM3" s="306" t="str">
        <f>Peripheral_EN0!AL3</f>
        <v>MCXN536VKLT</v>
      </c>
      <c r="AN3" s="306" t="str">
        <f>Peripheral_EN0!AM3</f>
        <v>MCXN536VABR</v>
      </c>
      <c r="AO3" s="136"/>
      <c r="AP3" s="136"/>
      <c r="AQ3" s="136"/>
      <c r="AR3" s="136"/>
      <c r="AS3" s="136"/>
      <c r="AT3" s="136"/>
      <c r="AU3" s="136"/>
      <c r="AV3" s="136"/>
      <c r="AW3" s="136"/>
      <c r="AX3" s="136"/>
      <c r="AY3" s="136"/>
      <c r="AZ3" s="136"/>
      <c r="BA3" s="136"/>
      <c r="BB3" s="136"/>
      <c r="BC3" s="136"/>
      <c r="BD3" s="136"/>
      <c r="BE3" s="136"/>
      <c r="BF3" s="136"/>
    </row>
    <row r="4" spans="2:58" s="200" customFormat="1">
      <c r="B4" s="403"/>
      <c r="C4" s="198" t="s">
        <v>2329</v>
      </c>
      <c r="D4" s="198" t="s">
        <v>1640</v>
      </c>
      <c r="E4" s="199" t="str">
        <f>'Flash Size'!C3</f>
        <v>8'h20</v>
      </c>
      <c r="F4" s="199" t="str">
        <f>'Flash Size'!D3</f>
        <v>8'h20</v>
      </c>
      <c r="G4" s="199" t="str">
        <f>'Flash Size'!E3</f>
        <v>8'h20</v>
      </c>
      <c r="H4" s="199" t="str">
        <f>'Flash Size'!F3</f>
        <v>8'h20</v>
      </c>
      <c r="I4" s="199" t="str">
        <f>'Flash Size'!G3</f>
        <v>8'h10</v>
      </c>
      <c r="J4" s="199" t="str">
        <f>'Flash Size'!H3</f>
        <v>8'h10</v>
      </c>
      <c r="K4" s="199" t="str">
        <f>'Flash Size'!I3</f>
        <v>8'h10</v>
      </c>
      <c r="L4" s="199" t="str">
        <f>'Flash Size'!J3</f>
        <v>8'h10</v>
      </c>
      <c r="M4" s="199" t="str">
        <f>'Flash Size'!K3</f>
        <v>8'h20</v>
      </c>
      <c r="N4" s="199" t="str">
        <f>'Flash Size'!L3</f>
        <v>8'h20</v>
      </c>
      <c r="O4" s="199" t="str">
        <f>'Flash Size'!M3</f>
        <v>8'h20</v>
      </c>
      <c r="P4" s="199" t="str">
        <f>'Flash Size'!N3</f>
        <v>8'h20</v>
      </c>
      <c r="Q4" s="199" t="str">
        <f>'Flash Size'!O3</f>
        <v>8'h10</v>
      </c>
      <c r="R4" s="199" t="str">
        <f>'Flash Size'!P3</f>
        <v>8'h10</v>
      </c>
      <c r="S4" s="199" t="str">
        <f>'Flash Size'!Q3</f>
        <v>8'h10</v>
      </c>
      <c r="T4" s="199" t="str">
        <f>'Flash Size'!R3</f>
        <v>8'h10</v>
      </c>
      <c r="U4" s="200" t="str">
        <f>'Flash Size'!S3</f>
        <v>8'h20</v>
      </c>
      <c r="V4" s="200" t="str">
        <f>'Flash Size'!T3</f>
        <v>8'h20</v>
      </c>
      <c r="W4" s="200" t="str">
        <f>'Flash Size'!U3</f>
        <v>8'h20</v>
      </c>
      <c r="X4" s="200" t="str">
        <f>'Flash Size'!V3</f>
        <v>8'h10</v>
      </c>
      <c r="Y4" s="200" t="str">
        <f>'Flash Size'!W3</f>
        <v>8'h10</v>
      </c>
      <c r="Z4" s="200" t="str">
        <f>'Flash Size'!X3</f>
        <v>8'h10</v>
      </c>
      <c r="AA4" s="200" t="str">
        <f>'Flash Size'!Y3</f>
        <v>8'h10</v>
      </c>
      <c r="AB4" s="200" t="str">
        <f>'Flash Size'!AA3</f>
        <v>8'h20</v>
      </c>
      <c r="AC4" s="200" t="str">
        <f>'Flash Size'!AB3</f>
        <v>8'h20</v>
      </c>
      <c r="AD4" s="200" t="str">
        <f>'Flash Size'!AC3</f>
        <v>8'h20</v>
      </c>
      <c r="AE4" s="200" t="str">
        <f>'Flash Size'!AD3</f>
        <v>8'h20</v>
      </c>
      <c r="AF4" s="200" t="str">
        <f>'Flash Size'!AE3</f>
        <v>8'h10</v>
      </c>
      <c r="AG4" s="200" t="str">
        <f>'Flash Size'!AF3</f>
        <v>8'h20</v>
      </c>
      <c r="AH4" s="200" t="str">
        <f>'Flash Size'!AG3</f>
        <v>8'h20</v>
      </c>
      <c r="AI4" s="200" t="str">
        <f>'Flash Size'!AH3</f>
        <v>8'h20</v>
      </c>
      <c r="AJ4" s="200" t="str">
        <f>'Flash Size'!AI3</f>
        <v>8'h20</v>
      </c>
      <c r="AK4" s="200" t="str">
        <f>'Flash Size'!AJ3</f>
        <v>8'h10</v>
      </c>
      <c r="AL4" s="200" t="str">
        <f>'Flash Size'!AK3</f>
        <v>8'h10</v>
      </c>
      <c r="AM4" s="200" t="str">
        <f>'Flash Size'!AL3</f>
        <v>8'h10</v>
      </c>
      <c r="AN4" s="200" t="str">
        <f>'Flash Size'!AM3</f>
        <v>8'h10</v>
      </c>
    </row>
    <row r="5" spans="2:58" s="200" customFormat="1">
      <c r="B5" s="403"/>
      <c r="C5" s="198" t="s">
        <v>2330</v>
      </c>
      <c r="D5" s="198" t="s">
        <v>1643</v>
      </c>
      <c r="E5" s="199" t="str">
        <f>'Flash Size'!C4</f>
        <v>8'h20</v>
      </c>
      <c r="F5" s="199" t="str">
        <f>'Flash Size'!D4</f>
        <v>8'h20</v>
      </c>
      <c r="G5" s="199" t="str">
        <f>'Flash Size'!E4</f>
        <v>8'h20</v>
      </c>
      <c r="H5" s="199" t="str">
        <f>'Flash Size'!F4</f>
        <v>8'h20</v>
      </c>
      <c r="I5" s="199" t="str">
        <f>'Flash Size'!G4</f>
        <v>8'h10</v>
      </c>
      <c r="J5" s="199" t="str">
        <f>'Flash Size'!H4</f>
        <v>8'h10</v>
      </c>
      <c r="K5" s="199" t="str">
        <f>'Flash Size'!I4</f>
        <v>8'h10</v>
      </c>
      <c r="L5" s="199" t="str">
        <f>'Flash Size'!J4</f>
        <v>8'h10</v>
      </c>
      <c r="M5" s="199" t="str">
        <f>'Flash Size'!K4</f>
        <v>8'h20</v>
      </c>
      <c r="N5" s="199" t="str">
        <f>'Flash Size'!L4</f>
        <v>8'h20</v>
      </c>
      <c r="O5" s="199" t="str">
        <f>'Flash Size'!M4</f>
        <v>8'h20</v>
      </c>
      <c r="P5" s="199" t="str">
        <f>'Flash Size'!N4</f>
        <v>8'h20</v>
      </c>
      <c r="Q5" s="199" t="str">
        <f>'Flash Size'!O4</f>
        <v>8'h10</v>
      </c>
      <c r="R5" s="199" t="str">
        <f>'Flash Size'!P4</f>
        <v>8'h10</v>
      </c>
      <c r="S5" s="199" t="str">
        <f>'Flash Size'!Q4</f>
        <v>8'h10</v>
      </c>
      <c r="T5" s="199" t="str">
        <f>'Flash Size'!R4</f>
        <v>8'h10</v>
      </c>
      <c r="U5" s="200" t="str">
        <f>'Flash Size'!S4</f>
        <v>8'h20</v>
      </c>
      <c r="V5" s="200" t="str">
        <f>'Flash Size'!T4</f>
        <v>8'h20</v>
      </c>
      <c r="W5" s="200" t="str">
        <f>'Flash Size'!U4</f>
        <v>8'h20</v>
      </c>
      <c r="X5" s="200" t="str">
        <f>'Flash Size'!V4</f>
        <v>8'h10</v>
      </c>
      <c r="Y5" s="200" t="str">
        <f>'Flash Size'!W4</f>
        <v>8'h10</v>
      </c>
      <c r="Z5" s="200" t="str">
        <f>'Flash Size'!X4</f>
        <v>8'h10</v>
      </c>
      <c r="AA5" s="200" t="str">
        <f>'Flash Size'!Y4</f>
        <v>8'h10</v>
      </c>
      <c r="AB5" s="200" t="str">
        <f>'Flash Size'!AA4</f>
        <v>8'h20</v>
      </c>
      <c r="AC5" s="200" t="str">
        <f>'Flash Size'!AB4</f>
        <v>8'h20</v>
      </c>
      <c r="AD5" s="200" t="str">
        <f>'Flash Size'!AC4</f>
        <v>8'h20</v>
      </c>
      <c r="AE5" s="200" t="str">
        <f>'Flash Size'!AD4</f>
        <v>8'h20</v>
      </c>
      <c r="AF5" s="200" t="str">
        <f>'Flash Size'!AE4</f>
        <v>8'h10</v>
      </c>
      <c r="AG5" s="200" t="str">
        <f>'Flash Size'!AF4</f>
        <v>8'h20</v>
      </c>
      <c r="AH5" s="200" t="str">
        <f>'Flash Size'!AG4</f>
        <v>8'h20</v>
      </c>
      <c r="AI5" s="200" t="str">
        <f>'Flash Size'!AH4</f>
        <v>8'h20</v>
      </c>
      <c r="AJ5" s="200" t="str">
        <f>'Flash Size'!AI4</f>
        <v>8'h20</v>
      </c>
      <c r="AK5" s="200" t="str">
        <f>'Flash Size'!AJ4</f>
        <v>8'h10</v>
      </c>
      <c r="AL5" s="200" t="str">
        <f>'Flash Size'!AK4</f>
        <v>8'h10</v>
      </c>
      <c r="AM5" s="200" t="str">
        <f>'Flash Size'!AL4</f>
        <v>8'h10</v>
      </c>
      <c r="AN5" s="200" t="str">
        <f>'Flash Size'!AM4</f>
        <v>8'h10</v>
      </c>
    </row>
    <row r="6" spans="2:58" s="200" customFormat="1">
      <c r="B6" s="403"/>
      <c r="C6" s="198" t="s">
        <v>2331</v>
      </c>
      <c r="D6" s="198" t="s">
        <v>1684</v>
      </c>
      <c r="E6" s="199" t="s">
        <v>1787</v>
      </c>
      <c r="F6" s="199" t="s">
        <v>1787</v>
      </c>
      <c r="G6" s="199" t="s">
        <v>1787</v>
      </c>
      <c r="H6" s="199" t="s">
        <v>1787</v>
      </c>
      <c r="I6" s="199" t="s">
        <v>1787</v>
      </c>
      <c r="J6" s="198" t="s">
        <v>1787</v>
      </c>
      <c r="K6" s="198" t="s">
        <v>1787</v>
      </c>
      <c r="L6" s="199" t="s">
        <v>1787</v>
      </c>
      <c r="M6" s="198" t="s">
        <v>1787</v>
      </c>
      <c r="N6" s="198" t="s">
        <v>1787</v>
      </c>
      <c r="O6" s="199" t="s">
        <v>1787</v>
      </c>
      <c r="P6" s="198" t="s">
        <v>1787</v>
      </c>
      <c r="Q6" s="199" t="s">
        <v>1787</v>
      </c>
      <c r="R6" s="199" t="s">
        <v>1787</v>
      </c>
      <c r="S6" s="304" t="s">
        <v>1787</v>
      </c>
      <c r="T6" s="199" t="s">
        <v>1787</v>
      </c>
      <c r="U6" s="198" t="s">
        <v>1787</v>
      </c>
      <c r="V6" s="198" t="s">
        <v>1787</v>
      </c>
      <c r="W6" s="198" t="s">
        <v>1787</v>
      </c>
      <c r="X6" s="198" t="s">
        <v>1787</v>
      </c>
      <c r="Y6" s="198" t="s">
        <v>1787</v>
      </c>
      <c r="Z6" s="198" t="s">
        <v>1787</v>
      </c>
      <c r="AA6" s="198" t="s">
        <v>1787</v>
      </c>
      <c r="AB6" s="198" t="s">
        <v>1787</v>
      </c>
      <c r="AC6" s="198" t="s">
        <v>1787</v>
      </c>
      <c r="AD6" s="198" t="s">
        <v>1787</v>
      </c>
      <c r="AE6" s="198" t="s">
        <v>1787</v>
      </c>
      <c r="AF6" s="198" t="s">
        <v>1787</v>
      </c>
      <c r="AG6" s="198" t="s">
        <v>1787</v>
      </c>
      <c r="AH6" s="198" t="s">
        <v>1787</v>
      </c>
      <c r="AI6" s="198" t="s">
        <v>1787</v>
      </c>
      <c r="AJ6" s="198" t="s">
        <v>1787</v>
      </c>
      <c r="AK6" s="198" t="s">
        <v>1787</v>
      </c>
      <c r="AL6" s="198" t="s">
        <v>1787</v>
      </c>
      <c r="AM6" s="198" t="s">
        <v>1787</v>
      </c>
      <c r="AN6" s="198" t="s">
        <v>1787</v>
      </c>
    </row>
    <row r="7" spans="2:58" s="200" customFormat="1">
      <c r="B7" s="403"/>
      <c r="C7" s="198" t="s">
        <v>2332</v>
      </c>
      <c r="D7" s="198" t="s">
        <v>1690</v>
      </c>
      <c r="E7" s="199" t="s">
        <v>1787</v>
      </c>
      <c r="F7" s="199" t="s">
        <v>1787</v>
      </c>
      <c r="G7" s="199" t="s">
        <v>1787</v>
      </c>
      <c r="H7" s="199" t="s">
        <v>1787</v>
      </c>
      <c r="I7" s="199" t="s">
        <v>1787</v>
      </c>
      <c r="J7" s="198" t="s">
        <v>1787</v>
      </c>
      <c r="K7" s="198" t="s">
        <v>1787</v>
      </c>
      <c r="L7" s="199" t="s">
        <v>1787</v>
      </c>
      <c r="M7" s="198" t="s">
        <v>1787</v>
      </c>
      <c r="N7" s="198" t="s">
        <v>1787</v>
      </c>
      <c r="O7" s="199" t="s">
        <v>1787</v>
      </c>
      <c r="P7" s="198" t="s">
        <v>1787</v>
      </c>
      <c r="Q7" s="199" t="s">
        <v>1787</v>
      </c>
      <c r="R7" s="199" t="s">
        <v>1787</v>
      </c>
      <c r="S7" s="304" t="s">
        <v>1787</v>
      </c>
      <c r="T7" s="199" t="s">
        <v>1787</v>
      </c>
      <c r="U7" s="198" t="s">
        <v>1787</v>
      </c>
      <c r="V7" s="198" t="s">
        <v>1787</v>
      </c>
      <c r="W7" s="198" t="s">
        <v>1787</v>
      </c>
      <c r="X7" s="198" t="s">
        <v>1787</v>
      </c>
      <c r="Y7" s="198" t="s">
        <v>1787</v>
      </c>
      <c r="Z7" s="198" t="s">
        <v>1787</v>
      </c>
      <c r="AA7" s="198" t="s">
        <v>1787</v>
      </c>
      <c r="AB7" s="198" t="s">
        <v>1787</v>
      </c>
      <c r="AC7" s="198" t="s">
        <v>1787</v>
      </c>
      <c r="AD7" s="198" t="s">
        <v>1787</v>
      </c>
      <c r="AE7" s="198" t="s">
        <v>1787</v>
      </c>
      <c r="AF7" s="198" t="s">
        <v>1787</v>
      </c>
      <c r="AG7" s="198" t="s">
        <v>1787</v>
      </c>
      <c r="AH7" s="198" t="s">
        <v>1787</v>
      </c>
      <c r="AI7" s="198" t="s">
        <v>1787</v>
      </c>
      <c r="AJ7" s="198" t="s">
        <v>1787</v>
      </c>
      <c r="AK7" s="198" t="s">
        <v>1787</v>
      </c>
      <c r="AL7" s="198" t="s">
        <v>1787</v>
      </c>
      <c r="AM7" s="198" t="s">
        <v>1787</v>
      </c>
      <c r="AN7" s="198" t="s">
        <v>1787</v>
      </c>
    </row>
    <row r="8" spans="2:58" s="200" customFormat="1">
      <c r="B8" s="403"/>
      <c r="C8" s="198" t="s">
        <v>2333</v>
      </c>
      <c r="D8" s="198" t="s">
        <v>1713</v>
      </c>
      <c r="E8" s="199" t="str">
        <f>DEVICE_TYPE!C3</f>
        <v>16'h1947</v>
      </c>
      <c r="F8" s="199" t="str">
        <f>DEVICE_TYPE!D3</f>
        <v>16'h1947</v>
      </c>
      <c r="G8" s="199" t="str">
        <f>DEVICE_TYPE!E3</f>
        <v>16'h1947</v>
      </c>
      <c r="H8" s="199" t="str">
        <f>DEVICE_TYPE!F3</f>
        <v>16'h1947</v>
      </c>
      <c r="I8" s="199" t="str">
        <f>DEVICE_TYPE!G3</f>
        <v>16'h1946</v>
      </c>
      <c r="J8" s="199" t="str">
        <f>DEVICE_TYPE!H3</f>
        <v>16'h1946</v>
      </c>
      <c r="K8" s="199" t="str">
        <f>DEVICE_TYPE!I3</f>
        <v>16'h1946</v>
      </c>
      <c r="L8" s="199" t="str">
        <f>DEVICE_TYPE!J3</f>
        <v>16'h1946</v>
      </c>
      <c r="M8" s="199" t="str">
        <f>DEVICE_TYPE!K3</f>
        <v>16'h1547</v>
      </c>
      <c r="N8" s="199" t="str">
        <f>DEVICE_TYPE!L3</f>
        <v>16'h1547</v>
      </c>
      <c r="O8" s="199" t="str">
        <f>DEVICE_TYPE!M3</f>
        <v>16'h1547</v>
      </c>
      <c r="P8" s="199" t="str">
        <f>DEVICE_TYPE!N3</f>
        <v>16'h1547</v>
      </c>
      <c r="Q8" s="199" t="str">
        <f>DEVICE_TYPE!O3</f>
        <v>16'h1546</v>
      </c>
      <c r="R8" s="199" t="str">
        <f>DEVICE_TYPE!P3</f>
        <v>16'h1546</v>
      </c>
      <c r="S8" s="199" t="str">
        <f>DEVICE_TYPE!Q3</f>
        <v>16'h1546</v>
      </c>
      <c r="T8" s="199" t="str">
        <f>DEVICE_TYPE!R3</f>
        <v>16'h1546</v>
      </c>
      <c r="U8" s="200" t="str">
        <f>DEVICE_TYPE!S3</f>
        <v>16'h1527</v>
      </c>
      <c r="V8" s="200" t="str">
        <f>DEVICE_TYPE!T3</f>
        <v>16'h1527</v>
      </c>
      <c r="W8" s="200" t="str">
        <f>DEVICE_TYPE!U3</f>
        <v>16'h1527</v>
      </c>
      <c r="X8" s="200" t="str">
        <f>DEVICE_TYPE!V3</f>
        <v>16'h1526</v>
      </c>
      <c r="Y8" s="200" t="str">
        <f>DEVICE_TYPE!W3</f>
        <v>16'h1526</v>
      </c>
      <c r="Z8" s="200" t="str">
        <f>DEVICE_TYPE!X3</f>
        <v>16'h1526</v>
      </c>
      <c r="AA8" s="200" t="str">
        <f>DEVICE_TYPE!Y3</f>
        <v>16'h1556</v>
      </c>
      <c r="AB8" s="200" t="str">
        <f>DEVICE_TYPE!AA3</f>
        <v>16'h1247</v>
      </c>
      <c r="AC8" s="200" t="str">
        <f>DEVICE_TYPE!AB3</f>
        <v>16'h1247</v>
      </c>
      <c r="AD8" s="200" t="str">
        <f>DEVICE_TYPE!AC3</f>
        <v>16'h1247</v>
      </c>
      <c r="AE8" s="200" t="str">
        <f>DEVICE_TYPE!AD3</f>
        <v>16'h1247</v>
      </c>
      <c r="AF8" s="200" t="str">
        <f>DEVICE_TYPE!AE3</f>
        <v>16'h1246</v>
      </c>
      <c r="AG8" s="200" t="str">
        <f>DEVICE_TYPE!AF3</f>
        <v>16'h1537</v>
      </c>
      <c r="AH8" s="200" t="str">
        <f>DEVICE_TYPE!AG3</f>
        <v>16'h1537</v>
      </c>
      <c r="AI8" s="200" t="str">
        <f>DEVICE_TYPE!AH3</f>
        <v>16'h1537</v>
      </c>
      <c r="AJ8" s="200" t="str">
        <f>DEVICE_TYPE!AI3</f>
        <v>16'h1537</v>
      </c>
      <c r="AK8" s="200" t="str">
        <f>DEVICE_TYPE!AJ3</f>
        <v>16'h1536</v>
      </c>
      <c r="AL8" s="200" t="str">
        <f>DEVICE_TYPE!AK3</f>
        <v>16'h1536</v>
      </c>
      <c r="AM8" s="200" t="str">
        <f>DEVICE_TYPE!AL3</f>
        <v>16'h1536</v>
      </c>
      <c r="AN8" s="200" t="str">
        <f>DEVICE_TYPE!AM3</f>
        <v>16'h1536</v>
      </c>
    </row>
    <row r="9" spans="2:58" s="200" customFormat="1">
      <c r="B9" s="403"/>
      <c r="C9" s="198" t="s">
        <v>2334</v>
      </c>
      <c r="D9" s="198" t="s">
        <v>1717</v>
      </c>
      <c r="E9" s="159" t="str">
        <f>DEVICE_TYPE!C4</f>
        <v>1'h1</v>
      </c>
      <c r="F9" s="159" t="str">
        <f>DEVICE_TYPE!D4</f>
        <v>1'h1</v>
      </c>
      <c r="G9" s="159" t="str">
        <f>DEVICE_TYPE!E4</f>
        <v>1'h1</v>
      </c>
      <c r="H9" s="159" t="str">
        <f>DEVICE_TYPE!F4</f>
        <v>1'h1</v>
      </c>
      <c r="I9" s="159" t="str">
        <f>DEVICE_TYPE!G4</f>
        <v>1'h1</v>
      </c>
      <c r="J9" s="159" t="str">
        <f>DEVICE_TYPE!H4</f>
        <v>1'h1</v>
      </c>
      <c r="K9" s="159" t="str">
        <f>DEVICE_TYPE!I4</f>
        <v>1'h1</v>
      </c>
      <c r="L9" s="159" t="str">
        <f>DEVICE_TYPE!J4</f>
        <v>1'h1</v>
      </c>
      <c r="M9" s="159" t="str">
        <f>DEVICE_TYPE!K4</f>
        <v>1'h1</v>
      </c>
      <c r="N9" s="159" t="str">
        <f>DEVICE_TYPE!L4</f>
        <v>1'h1</v>
      </c>
      <c r="O9" s="159" t="str">
        <f>DEVICE_TYPE!M4</f>
        <v>1'h1</v>
      </c>
      <c r="P9" s="159" t="str">
        <f>DEVICE_TYPE!N4</f>
        <v>1'h1</v>
      </c>
      <c r="Q9" s="159" t="str">
        <f>DEVICE_TYPE!O4</f>
        <v>1'h1</v>
      </c>
      <c r="R9" s="159" t="str">
        <f>DEVICE_TYPE!P4</f>
        <v>1'h1</v>
      </c>
      <c r="S9" s="159" t="str">
        <f>DEVICE_TYPE!Q4</f>
        <v>1'h1</v>
      </c>
      <c r="T9" s="159" t="str">
        <f>DEVICE_TYPE!R4</f>
        <v>1'h1</v>
      </c>
      <c r="U9" s="200" t="str">
        <f>DEVICE_TYPE!S4</f>
        <v>1'h1</v>
      </c>
      <c r="V9" s="200" t="str">
        <f>DEVICE_TYPE!T4</f>
        <v>1'h1</v>
      </c>
      <c r="W9" s="200" t="str">
        <f>DEVICE_TYPE!U4</f>
        <v>1'h1</v>
      </c>
      <c r="X9" s="200" t="str">
        <f>DEVICE_TYPE!V4</f>
        <v>1'h1</v>
      </c>
      <c r="Y9" s="200" t="str">
        <f>DEVICE_TYPE!W4</f>
        <v>1'h1</v>
      </c>
      <c r="Z9" s="200" t="str">
        <f>DEVICE_TYPE!X4</f>
        <v>1'h1</v>
      </c>
      <c r="AA9" s="200" t="str">
        <f>DEVICE_TYPE!Y4</f>
        <v>1'h1</v>
      </c>
      <c r="AB9" s="200" t="str">
        <f>DEVICE_TYPE!AA4</f>
        <v>1'h1</v>
      </c>
      <c r="AC9" s="200" t="str">
        <f>DEVICE_TYPE!AB4</f>
        <v>1'h1</v>
      </c>
      <c r="AD9" s="200" t="str">
        <f>DEVICE_TYPE!AC4</f>
        <v>1'h1</v>
      </c>
      <c r="AE9" s="200" t="str">
        <f>DEVICE_TYPE!AD4</f>
        <v>1'h1</v>
      </c>
      <c r="AF9" s="200" t="str">
        <f>DEVICE_TYPE!AE4</f>
        <v>1'h1</v>
      </c>
      <c r="AG9" s="200" t="str">
        <f>DEVICE_TYPE!AF4</f>
        <v>1'h1</v>
      </c>
      <c r="AH9" s="200" t="str">
        <f>DEVICE_TYPE!AG4</f>
        <v>1'h1</v>
      </c>
      <c r="AI9" s="200" t="str">
        <f>DEVICE_TYPE!AH4</f>
        <v>1'h1</v>
      </c>
      <c r="AJ9" s="200" t="str">
        <f>DEVICE_TYPE!AI4</f>
        <v>1'h1</v>
      </c>
      <c r="AK9" s="200" t="str">
        <f>DEVICE_TYPE!AJ4</f>
        <v>1'h1</v>
      </c>
      <c r="AL9" s="200" t="str">
        <f>DEVICE_TYPE!AK4</f>
        <v>1'h1</v>
      </c>
      <c r="AM9" s="200" t="str">
        <f>DEVICE_TYPE!AL4</f>
        <v>1'h1</v>
      </c>
      <c r="AN9" s="200" t="str">
        <f>DEVICE_TYPE!AM4</f>
        <v>1'h1</v>
      </c>
    </row>
    <row r="10" spans="2:58" s="200" customFormat="1">
      <c r="B10" s="403"/>
      <c r="C10" s="198" t="s">
        <v>2335</v>
      </c>
      <c r="D10" s="198" t="s">
        <v>1726</v>
      </c>
      <c r="E10" s="159" t="str">
        <f>DEVICE_TYPE!C5</f>
        <v>4'h2</v>
      </c>
      <c r="F10" s="159" t="str">
        <f>DEVICE_TYPE!D5</f>
        <v>4'h3</v>
      </c>
      <c r="G10" s="159" t="str">
        <f>DEVICE_TYPE!E5</f>
        <v>4'h0</v>
      </c>
      <c r="H10" s="159" t="str">
        <f>DEVICE_TYPE!F5</f>
        <v>4'h5</v>
      </c>
      <c r="I10" s="159" t="str">
        <f>DEVICE_TYPE!G5</f>
        <v>4'h2</v>
      </c>
      <c r="J10" s="159" t="str">
        <f>DEVICE_TYPE!H5</f>
        <v>4'h3</v>
      </c>
      <c r="K10" s="159" t="str">
        <f>DEVICE_TYPE!I5</f>
        <v>4'h0</v>
      </c>
      <c r="L10" s="159" t="str">
        <f>DEVICE_TYPE!J5</f>
        <v>4'h5</v>
      </c>
      <c r="M10" s="159" t="str">
        <f>DEVICE_TYPE!K5</f>
        <v>4'h2</v>
      </c>
      <c r="N10" s="159" t="str">
        <f>DEVICE_TYPE!L5</f>
        <v>4'h3</v>
      </c>
      <c r="O10" s="159" t="str">
        <f>DEVICE_TYPE!M5</f>
        <v>4'h0</v>
      </c>
      <c r="P10" s="159" t="str">
        <f>DEVICE_TYPE!N5</f>
        <v>4'h5</v>
      </c>
      <c r="Q10" s="159" t="str">
        <f>DEVICE_TYPE!O5</f>
        <v>4'h2</v>
      </c>
      <c r="R10" s="159" t="str">
        <f>DEVICE_TYPE!P5</f>
        <v>4'h3</v>
      </c>
      <c r="S10" s="159" t="str">
        <f>DEVICE_TYPE!Q5</f>
        <v>4'h0</v>
      </c>
      <c r="T10" s="159" t="str">
        <f>DEVICE_TYPE!R5</f>
        <v>4'h5</v>
      </c>
      <c r="U10" s="200" t="str">
        <f>DEVICE_TYPE!S5</f>
        <v>4'h2</v>
      </c>
      <c r="V10" s="200" t="str">
        <f>DEVICE_TYPE!T5</f>
        <v>4'h0</v>
      </c>
      <c r="W10" s="200" t="str">
        <f>DEVICE_TYPE!U5</f>
        <v>4'h5</v>
      </c>
      <c r="X10" s="200" t="str">
        <f>DEVICE_TYPE!V5</f>
        <v>4'h2</v>
      </c>
      <c r="Y10" s="200" t="str">
        <f>DEVICE_TYPE!W5</f>
        <v>4'h0</v>
      </c>
      <c r="Z10" s="200" t="str">
        <f>DEVICE_TYPE!X5</f>
        <v>4'h5</v>
      </c>
      <c r="AA10" s="200" t="str">
        <f>DEVICE_TYPE!Y5</f>
        <v>4'h2</v>
      </c>
      <c r="AB10" s="200" t="str">
        <f>DEVICE_TYPE!AA5</f>
        <v>4'h2</v>
      </c>
      <c r="AC10" s="200" t="str">
        <f>DEVICE_TYPE!AB5</f>
        <v>4'h0</v>
      </c>
      <c r="AD10" s="200" t="str">
        <f>DEVICE_TYPE!AC5</f>
        <v>4'h3</v>
      </c>
      <c r="AE10" s="200" t="str">
        <f>DEVICE_TYPE!AD5</f>
        <v>4'h5</v>
      </c>
      <c r="AF10" s="200" t="str">
        <f>DEVICE_TYPE!AE5</f>
        <v>4'h5</v>
      </c>
      <c r="AG10" s="200" t="str">
        <f>DEVICE_TYPE!AF5</f>
        <v>4'h2</v>
      </c>
      <c r="AH10" s="200" t="str">
        <f>DEVICE_TYPE!AG5</f>
        <v>4'h3</v>
      </c>
      <c r="AI10" s="200" t="str">
        <f>DEVICE_TYPE!AH5</f>
        <v>4'h0</v>
      </c>
      <c r="AJ10" s="200" t="str">
        <f>DEVICE_TYPE!AI5</f>
        <v>4'h5</v>
      </c>
      <c r="AK10" s="200" t="str">
        <f>DEVICE_TYPE!AJ5</f>
        <v>4'h2</v>
      </c>
      <c r="AL10" s="200" t="str">
        <f>DEVICE_TYPE!AK5</f>
        <v>4'h3</v>
      </c>
      <c r="AM10" s="200" t="str">
        <f>DEVICE_TYPE!AL5</f>
        <v>4'h0</v>
      </c>
      <c r="AN10" s="200" t="str">
        <f>DEVICE_TYPE!AM5</f>
        <v>4'h5</v>
      </c>
      <c r="AO10" s="305"/>
      <c r="AP10" s="305"/>
      <c r="AQ10" s="305"/>
      <c r="AR10" s="305"/>
      <c r="AS10" s="305"/>
      <c r="AT10" s="305"/>
      <c r="AU10" s="305"/>
      <c r="AV10" s="305"/>
      <c r="AW10" s="305"/>
      <c r="AX10" s="305"/>
      <c r="AY10" s="305"/>
      <c r="AZ10" s="305"/>
      <c r="BA10" s="305"/>
      <c r="BB10" s="305"/>
      <c r="BC10" s="305"/>
      <c r="BD10" s="305"/>
      <c r="BE10" s="305"/>
      <c r="BF10" s="305"/>
    </row>
    <row r="11" spans="2:58" s="200" customFormat="1">
      <c r="B11" s="403"/>
      <c r="C11" s="198" t="s">
        <v>2336</v>
      </c>
      <c r="D11" s="198" t="s">
        <v>1730</v>
      </c>
      <c r="E11" s="159" t="str">
        <f>DEVICE_TYPE!C6</f>
        <v>8'hB8</v>
      </c>
      <c r="F11" s="159" t="str">
        <f>DEVICE_TYPE!D6</f>
        <v>8'hAC</v>
      </c>
      <c r="G11" s="159" t="str">
        <f>DEVICE_TYPE!E6</f>
        <v>8'h64</v>
      </c>
      <c r="H11" s="159" t="str">
        <f>DEVICE_TYPE!F6</f>
        <v>8'h7B</v>
      </c>
      <c r="I11" s="159" t="str">
        <f>DEVICE_TYPE!G6</f>
        <v>8'hB8</v>
      </c>
      <c r="J11" s="159" t="str">
        <f>DEVICE_TYPE!H6</f>
        <v>8'hAC</v>
      </c>
      <c r="K11" s="159" t="str">
        <f>DEVICE_TYPE!I6</f>
        <v>8'h64</v>
      </c>
      <c r="L11" s="159" t="str">
        <f>DEVICE_TYPE!J6</f>
        <v>8'h7B</v>
      </c>
      <c r="M11" s="159" t="str">
        <f>DEVICE_TYPE!K6</f>
        <v>8'hB8</v>
      </c>
      <c r="N11" s="159" t="str">
        <f>DEVICE_TYPE!L6</f>
        <v>8'hAC</v>
      </c>
      <c r="O11" s="159" t="str">
        <f>DEVICE_TYPE!M6</f>
        <v>8'h64</v>
      </c>
      <c r="P11" s="159" t="str">
        <f>DEVICE_TYPE!N6</f>
        <v>8'h7B</v>
      </c>
      <c r="Q11" s="159" t="str">
        <f>DEVICE_TYPE!O6</f>
        <v>8'hB8</v>
      </c>
      <c r="R11" s="159" t="str">
        <f>DEVICE_TYPE!P6</f>
        <v>8'hAC</v>
      </c>
      <c r="S11" s="159" t="str">
        <f>DEVICE_TYPE!Q6</f>
        <v>8'h64</v>
      </c>
      <c r="T11" s="159" t="str">
        <f>DEVICE_TYPE!R6</f>
        <v>8'h7B</v>
      </c>
      <c r="U11" s="200" t="str">
        <f>DEVICE_TYPE!S6</f>
        <v>8'hB8</v>
      </c>
      <c r="V11" s="200" t="str">
        <f>DEVICE_TYPE!T6</f>
        <v>8'h64</v>
      </c>
      <c r="W11" s="200" t="str">
        <f>DEVICE_TYPE!U6</f>
        <v>8'h7B</v>
      </c>
      <c r="X11" s="200" t="str">
        <f>DEVICE_TYPE!V6</f>
        <v>8'hB8</v>
      </c>
      <c r="Y11" s="200" t="str">
        <f>DEVICE_TYPE!W6</f>
        <v>8'h64</v>
      </c>
      <c r="Z11" s="200" t="str">
        <f>DEVICE_TYPE!X6</f>
        <v>8'h7B</v>
      </c>
      <c r="AA11" s="200" t="str">
        <f>DEVICE_TYPE!Y6</f>
        <v>8'hB8</v>
      </c>
      <c r="AB11" s="200" t="str">
        <f>DEVICE_TYPE!AA6</f>
        <v>8'hB8</v>
      </c>
      <c r="AC11" s="200" t="str">
        <f>DEVICE_TYPE!AB6</f>
        <v>8'h64</v>
      </c>
      <c r="AD11" s="200" t="str">
        <f>DEVICE_TYPE!AC6</f>
        <v>8'hAC</v>
      </c>
      <c r="AE11" s="200" t="str">
        <f>DEVICE_TYPE!AD6</f>
        <v>8'h7B</v>
      </c>
      <c r="AF11" s="200" t="str">
        <f>DEVICE_TYPE!AE6</f>
        <v>8'h7B</v>
      </c>
      <c r="AG11" s="200" t="str">
        <f>DEVICE_TYPE!AF6</f>
        <v>8'hB8</v>
      </c>
      <c r="AH11" s="200" t="str">
        <f>DEVICE_TYPE!AG6</f>
        <v>8'hAC</v>
      </c>
      <c r="AI11" s="200" t="str">
        <f>DEVICE_TYPE!AH6</f>
        <v>8'h64</v>
      </c>
      <c r="AJ11" s="200" t="str">
        <f>DEVICE_TYPE!AI6</f>
        <v>8'h7B</v>
      </c>
      <c r="AK11" s="200" t="str">
        <f>DEVICE_TYPE!AJ6</f>
        <v>8'hB8</v>
      </c>
      <c r="AL11" s="200" t="str">
        <f>DEVICE_TYPE!AK6</f>
        <v>8'hAC</v>
      </c>
      <c r="AM11" s="200" t="str">
        <f>DEVICE_TYPE!AL6</f>
        <v>8'h64</v>
      </c>
      <c r="AN11" s="200" t="str">
        <f>DEVICE_TYPE!AM6</f>
        <v>8'h7B</v>
      </c>
      <c r="AO11" s="305"/>
      <c r="AP11" s="305"/>
      <c r="AQ11" s="305"/>
      <c r="AR11" s="305"/>
      <c r="AS11" s="305"/>
      <c r="AT11" s="305"/>
      <c r="AU11" s="305"/>
      <c r="AV11" s="305"/>
      <c r="AW11" s="305"/>
      <c r="AX11" s="305"/>
      <c r="AY11" s="305"/>
      <c r="AZ11" s="305"/>
      <c r="BA11" s="305"/>
      <c r="BB11" s="305"/>
      <c r="BC11" s="305"/>
      <c r="BD11" s="305"/>
      <c r="BE11" s="305"/>
      <c r="BF11" s="305"/>
    </row>
    <row r="12" spans="2:58" s="200" customFormat="1">
      <c r="B12" s="403"/>
      <c r="C12" s="198" t="s">
        <v>2337</v>
      </c>
      <c r="D12" s="198" t="s">
        <v>2338</v>
      </c>
      <c r="E12" s="159" t="str">
        <f>Peripheral_EN0!C37</f>
        <v>32'hBEFBF800</v>
      </c>
      <c r="F12" s="159" t="str">
        <f>Peripheral_EN0!D37</f>
        <v>32'hBEFBF800</v>
      </c>
      <c r="G12" s="159" t="str">
        <f>Peripheral_EN0!E37</f>
        <v>32'hBEFBF800</v>
      </c>
      <c r="H12" s="159" t="str">
        <f>Peripheral_EN0!F37</f>
        <v>32'hBEFBF800</v>
      </c>
      <c r="I12" s="159" t="str">
        <f>Peripheral_EN0!G37</f>
        <v>32'hBEFBF800</v>
      </c>
      <c r="J12" s="159" t="str">
        <f>Peripheral_EN0!H37</f>
        <v>32'hBEFBF800</v>
      </c>
      <c r="K12" s="159" t="str">
        <f>Peripheral_EN0!I37</f>
        <v>32'hBEFBF800</v>
      </c>
      <c r="L12" s="159" t="str">
        <f>Peripheral_EN0!J37</f>
        <v>32'hBEFBF800</v>
      </c>
      <c r="M12" s="159" t="str">
        <f>Peripheral_EN0!K37</f>
        <v>32'hBEFBF800</v>
      </c>
      <c r="N12" s="159" t="str">
        <f>Peripheral_EN0!L37</f>
        <v>32'hBEFBF800</v>
      </c>
      <c r="O12" s="159" t="str">
        <f>Peripheral_EN0!M37</f>
        <v>32'hBEFBF800</v>
      </c>
      <c r="P12" s="159" t="str">
        <f>Peripheral_EN0!N37</f>
        <v>32'hBEFBF800</v>
      </c>
      <c r="Q12" s="159" t="str">
        <f>Peripheral_EN0!O37</f>
        <v>32'hBEFBF800</v>
      </c>
      <c r="R12" s="159" t="str">
        <f>Peripheral_EN0!P37</f>
        <v>32'hBEFBF800</v>
      </c>
      <c r="S12" s="159" t="str">
        <f>Peripheral_EN0!Q37</f>
        <v>32'hBEFBF800</v>
      </c>
      <c r="T12" s="159" t="str">
        <f>Peripheral_EN0!R37</f>
        <v>32'hBEFBF800</v>
      </c>
      <c r="U12" s="200" t="str">
        <f>Peripheral_EN0!S37</f>
        <v>32'hBEFBF800</v>
      </c>
      <c r="V12" s="200" t="str">
        <f>Peripheral_EN0!T37</f>
        <v>32'hBEFBF800</v>
      </c>
      <c r="W12" s="200" t="str">
        <f>Peripheral_EN0!U37</f>
        <v>32'hBEFBF800</v>
      </c>
      <c r="X12" s="200" t="str">
        <f>Peripheral_EN0!V37</f>
        <v>32'hBEFBF800</v>
      </c>
      <c r="Y12" s="200" t="str">
        <f>Peripheral_EN0!W37</f>
        <v>32'hBEFBF800</v>
      </c>
      <c r="Z12" s="200" t="str">
        <f>Peripheral_EN0!X37</f>
        <v>32'hBEFBF800</v>
      </c>
      <c r="AA12" s="200" t="str">
        <f>Peripheral_EN0!Y37</f>
        <v>32'hBEFBF800</v>
      </c>
      <c r="AB12" s="200" t="str">
        <f>Peripheral_EN0!AA37</f>
        <v>32'h3EFBF800</v>
      </c>
      <c r="AC12" s="200" t="str">
        <f>Peripheral_EN0!AB37</f>
        <v>32'h3EFBF800</v>
      </c>
      <c r="AD12" s="200" t="str">
        <f>Peripheral_EN0!AC37</f>
        <v>32'h3EFBF800</v>
      </c>
      <c r="AE12" s="200" t="str">
        <f>Peripheral_EN0!AD37</f>
        <v>32'h3EFBF800</v>
      </c>
      <c r="AF12" s="200" t="str">
        <f>Peripheral_EN0!AE37</f>
        <v>32'h3EFBF800</v>
      </c>
      <c r="AG12" s="200" t="str">
        <f>Peripheral_EN0!AF37</f>
        <v>32'hBEFBF800</v>
      </c>
      <c r="AH12" s="200" t="str">
        <f>Peripheral_EN0!AG37</f>
        <v>32'hBEFBF800</v>
      </c>
      <c r="AI12" s="200" t="str">
        <f>Peripheral_EN0!AH37</f>
        <v>32'hBEFBF800</v>
      </c>
      <c r="AJ12" s="200" t="str">
        <f>Peripheral_EN0!AI37</f>
        <v>32'hBEFBF800</v>
      </c>
      <c r="AK12" s="200" t="str">
        <f>Peripheral_EN0!AJ37</f>
        <v>32'hBEFBF800</v>
      </c>
      <c r="AL12" s="200" t="str">
        <f>Peripheral_EN0!AK37</f>
        <v>32'hBEFBF800</v>
      </c>
      <c r="AM12" s="200" t="str">
        <f>Peripheral_EN0!AL37</f>
        <v>32'hBEFBF800</v>
      </c>
      <c r="AN12" s="200" t="str">
        <f>Peripheral_EN0!AM37</f>
        <v>32'hBEFBF800</v>
      </c>
    </row>
    <row r="13" spans="2:58" s="200" customFormat="1">
      <c r="B13" s="403"/>
      <c r="C13" s="198" t="s">
        <v>2339</v>
      </c>
      <c r="D13" s="198" t="s">
        <v>2340</v>
      </c>
      <c r="E13" s="159" t="str">
        <f>Peripheral_EN1!C37</f>
        <v>32'hEFFFFF3F</v>
      </c>
      <c r="F13" s="159" t="str">
        <f>Peripheral_EN1!D37</f>
        <v>32'hEFFFFF3F</v>
      </c>
      <c r="G13" s="159" t="str">
        <f>Peripheral_EN1!E37</f>
        <v>32'hEFDFFC3F</v>
      </c>
      <c r="H13" s="159" t="str">
        <f>Peripheral_EN1!F37</f>
        <v>32'hEFFFFF3F</v>
      </c>
      <c r="I13" s="159" t="str">
        <f>Peripheral_EN1!G37</f>
        <v>32'hEFDFFC3F</v>
      </c>
      <c r="J13" s="159" t="str">
        <f>Peripheral_EN1!H37</f>
        <v>32'hEFDFFC3F</v>
      </c>
      <c r="K13" s="159" t="str">
        <f>Peripheral_EN1!I37</f>
        <v>32'hEFDFFC3F</v>
      </c>
      <c r="L13" s="159" t="str">
        <f>Peripheral_EN1!J37</f>
        <v>32'hEFDFFC3F</v>
      </c>
      <c r="M13" s="159" t="str">
        <f>Peripheral_EN1!K37</f>
        <v>32'hEFFFFF3F</v>
      </c>
      <c r="N13" s="159" t="str">
        <f>Peripheral_EN1!L37</f>
        <v>32'hEFFFFF3F</v>
      </c>
      <c r="O13" s="159" t="str">
        <f>Peripheral_EN1!M37</f>
        <v>32'hEFFFFF3F</v>
      </c>
      <c r="P13" s="159" t="str">
        <f>Peripheral_EN1!N37</f>
        <v>32'hEFFFFF3F</v>
      </c>
      <c r="Q13" s="159" t="str">
        <f>Peripheral_EN1!O37</f>
        <v>32'hEFFFFF3F</v>
      </c>
      <c r="R13" s="159" t="str">
        <f>Peripheral_EN1!P37</f>
        <v>32'hEFFFFF3F</v>
      </c>
      <c r="S13" s="159" t="str">
        <f>Peripheral_EN1!Q37</f>
        <v>32'hEFFFFF3F</v>
      </c>
      <c r="T13" s="159" t="str">
        <f>Peripheral_EN1!R37</f>
        <v>32'hEFFFFF3F</v>
      </c>
      <c r="U13" s="200" t="str">
        <f>Peripheral_EN1!S37</f>
        <v>32'hEFDFFC3F</v>
      </c>
      <c r="V13" s="200" t="str">
        <f>Peripheral_EN1!T37</f>
        <v>32'hEFDFFC3F</v>
      </c>
      <c r="W13" s="200" t="str">
        <f>Peripheral_EN1!U37</f>
        <v>32'hEFDFFC3F</v>
      </c>
      <c r="X13" s="200" t="str">
        <f>Peripheral_EN1!V37</f>
        <v>32'hEFDFFC3F</v>
      </c>
      <c r="Y13" s="200" t="str">
        <f>Peripheral_EN1!W37</f>
        <v>32'hEFDFFC3F</v>
      </c>
      <c r="Z13" s="200" t="str">
        <f>Peripheral_EN1!X37</f>
        <v>32'hEFDFFC3F</v>
      </c>
      <c r="AA13" s="200" t="str">
        <f>Peripheral_EN1!Y37</f>
        <v>32'hEFFFFF3F</v>
      </c>
      <c r="AB13" s="200" t="str">
        <f>Peripheral_EN1!AA37</f>
        <v>32'hEC47FF3F</v>
      </c>
      <c r="AC13" s="200" t="str">
        <f>Peripheral_EN1!AB37</f>
        <v>32'hEC47FF3F</v>
      </c>
      <c r="AD13" s="200" t="str">
        <f>Peripheral_EN1!AC37</f>
        <v>32'hEC47FF3F</v>
      </c>
      <c r="AE13" s="200" t="str">
        <f>Peripheral_EN1!AD37</f>
        <v>32'hEC47FF3F</v>
      </c>
      <c r="AF13" s="200" t="str">
        <f>Peripheral_EN1!AE37</f>
        <v>32'hEC47FF3F</v>
      </c>
      <c r="AG13" s="200" t="str">
        <f>Peripheral_EN1!AF37</f>
        <v>32'hEC7FFC3F</v>
      </c>
      <c r="AH13" s="200" t="str">
        <f>Peripheral_EN1!AG37</f>
        <v>32'hEC7FFC3F</v>
      </c>
      <c r="AI13" s="200" t="str">
        <f>Peripheral_EN1!AH37</f>
        <v>32'hEC7FFC3F</v>
      </c>
      <c r="AJ13" s="200" t="str">
        <f>Peripheral_EN1!AI37</f>
        <v>32'hEC7FFC3F</v>
      </c>
      <c r="AK13" s="200" t="str">
        <f>Peripheral_EN1!AJ37</f>
        <v>32'hEC7FFC3F</v>
      </c>
      <c r="AL13" s="200" t="str">
        <f>Peripheral_EN1!AK37</f>
        <v>32'hEC7FFC3F</v>
      </c>
      <c r="AM13" s="200" t="str">
        <f>Peripheral_EN1!AL37</f>
        <v>32'hEC7FFC3F</v>
      </c>
      <c r="AN13" s="200" t="str">
        <f>Peripheral_EN1!AM37</f>
        <v>32'hEC7FFC3F</v>
      </c>
    </row>
    <row r="14" spans="2:58" s="200" customFormat="1">
      <c r="B14" s="403"/>
      <c r="C14" s="198" t="s">
        <v>2341</v>
      </c>
      <c r="D14" s="198" t="s">
        <v>2342</v>
      </c>
      <c r="E14" s="159" t="str">
        <f>Peripheral_EN2!C37</f>
        <v>32'hA3FFD97F</v>
      </c>
      <c r="F14" s="159" t="str">
        <f>Peripheral_EN2!D37</f>
        <v>32'hA3FFD97F</v>
      </c>
      <c r="G14" s="159" t="str">
        <f>Peripheral_EN2!E37</f>
        <v>32'hA3FCD977</v>
      </c>
      <c r="H14" s="159" t="str">
        <f>Peripheral_EN2!F37</f>
        <v>32'hA3FFD97F</v>
      </c>
      <c r="I14" s="159" t="str">
        <f>Peripheral_EN2!G37</f>
        <v>32'hA3FFD977</v>
      </c>
      <c r="J14" s="159" t="str">
        <f>Peripheral_EN2!H37</f>
        <v>32'hA3FFD977</v>
      </c>
      <c r="K14" s="159" t="str">
        <f>Peripheral_EN2!I37</f>
        <v>32'hA3FCD977</v>
      </c>
      <c r="L14" s="159" t="str">
        <f>Peripheral_EN2!J37</f>
        <v>32'hA3FFD977</v>
      </c>
      <c r="M14" s="159" t="str">
        <f>Peripheral_EN2!K37</f>
        <v>32'hA3FF597F</v>
      </c>
      <c r="N14" s="159" t="str">
        <f>Peripheral_EN2!L37</f>
        <v>32'hA3FF597F</v>
      </c>
      <c r="O14" s="159" t="str">
        <f>Peripheral_EN2!M37</f>
        <v>32'hA3FF597F</v>
      </c>
      <c r="P14" s="159" t="str">
        <f>Peripheral_EN2!N37</f>
        <v>32'hA3FF597F</v>
      </c>
      <c r="Q14" s="159" t="str">
        <f>Peripheral_EN2!O37</f>
        <v>32'h23FF597F</v>
      </c>
      <c r="R14" s="159" t="str">
        <f>Peripheral_EN2!P37</f>
        <v>32'hA3FF597F</v>
      </c>
      <c r="S14" s="159" t="str">
        <f>Peripheral_EN2!Q37</f>
        <v>32'hA3FF597F</v>
      </c>
      <c r="T14" s="159" t="str">
        <f>Peripheral_EN2!R37</f>
        <v>32'hA3FF597F</v>
      </c>
      <c r="U14" s="200" t="str">
        <f>Peripheral_EN2!S37</f>
        <v>32'h23FF191A</v>
      </c>
      <c r="V14" s="200" t="str">
        <f>Peripheral_EN2!T37</f>
        <v>32'h23FF191A</v>
      </c>
      <c r="W14" s="200" t="str">
        <f>Peripheral_EN2!U37</f>
        <v>32'h23FF191A</v>
      </c>
      <c r="X14" s="200" t="str">
        <f>Peripheral_EN2!V37</f>
        <v>32'h23FF191A</v>
      </c>
      <c r="Y14" s="200" t="str">
        <f>Peripheral_EN2!W37</f>
        <v>32'h23FF191A</v>
      </c>
      <c r="Z14" s="200" t="str">
        <f>Peripheral_EN2!X37</f>
        <v>32'h23FF191A</v>
      </c>
      <c r="AA14" s="200" t="str">
        <f>Peripheral_EN2!Y37</f>
        <v>32'hA3EF597F</v>
      </c>
      <c r="AB14" s="200" t="str">
        <f>Peripheral_EN2!AA37</f>
        <v>32'h23F7D916</v>
      </c>
      <c r="AC14" s="200" t="str">
        <f>Peripheral_EN2!AB37</f>
        <v>32'h23F7D916</v>
      </c>
      <c r="AD14" s="200" t="str">
        <f>Peripheral_EN2!AC37</f>
        <v>32'h23F7D916</v>
      </c>
      <c r="AE14" s="200" t="str">
        <f>Peripheral_EN2!AD37</f>
        <v>32'h23F7D916</v>
      </c>
      <c r="AF14" s="200" t="str">
        <f>Peripheral_EN2!AE37</f>
        <v>32'h23F7D916</v>
      </c>
      <c r="AG14" s="200" t="str">
        <f>Peripheral_EN2!AF37</f>
        <v>32'h23EF597A</v>
      </c>
      <c r="AH14" s="200" t="str">
        <f>Peripheral_EN2!AG37</f>
        <v>32'h23EF597A</v>
      </c>
      <c r="AI14" s="200" t="str">
        <f>Peripheral_EN2!AH37</f>
        <v>32'h23EF597A</v>
      </c>
      <c r="AJ14" s="200" t="str">
        <f>Peripheral_EN2!AI37</f>
        <v>32'h23EF597A</v>
      </c>
      <c r="AK14" s="200" t="str">
        <f>Peripheral_EN2!AJ37</f>
        <v>32'h23EF597A</v>
      </c>
      <c r="AL14" s="200" t="str">
        <f>Peripheral_EN2!AK37</f>
        <v>32'h23EF597A</v>
      </c>
      <c r="AM14" s="200" t="str">
        <f>Peripheral_EN2!AL37</f>
        <v>32'h23EF597A</v>
      </c>
      <c r="AN14" s="200" t="str">
        <f>Peripheral_EN2!AM37</f>
        <v>32'h23EF597A</v>
      </c>
      <c r="AO14" s="13"/>
      <c r="AP14" s="13"/>
    </row>
    <row r="15" spans="2:58" s="200" customFormat="1">
      <c r="B15" s="403"/>
      <c r="C15" s="198" t="s">
        <v>2343</v>
      </c>
      <c r="D15" s="198" t="s">
        <v>2344</v>
      </c>
      <c r="E15" s="159" t="str">
        <f>Peripheral_EN3!C37</f>
        <v>32'h0FFCFFFF</v>
      </c>
      <c r="F15" s="159" t="str">
        <f>Peripheral_EN3!D37</f>
        <v>32'h0FFCFFFF</v>
      </c>
      <c r="G15" s="159" t="str">
        <f>Peripheral_EN3!E37</f>
        <v>32'h0FBCFFFF</v>
      </c>
      <c r="H15" s="159" t="str">
        <f>Peripheral_EN3!F37</f>
        <v>32'h0FFCFFFF</v>
      </c>
      <c r="I15" s="159" t="str">
        <f>Peripheral_EN3!G37</f>
        <v>32'h0FBCFFFF</v>
      </c>
      <c r="J15" s="159" t="str">
        <f>Peripheral_EN3!H37</f>
        <v>32'h0FBCFFFF</v>
      </c>
      <c r="K15" s="159" t="str">
        <f>Peripheral_EN3!I37</f>
        <v>32'h0FBCFFFF</v>
      </c>
      <c r="L15" s="159" t="str">
        <f>Peripheral_EN3!J37</f>
        <v>32'h0FBCFFFF</v>
      </c>
      <c r="M15" s="159" t="str">
        <f>Peripheral_EN3!K37</f>
        <v>32'h0FE80753</v>
      </c>
      <c r="N15" s="159" t="str">
        <f>Peripheral_EN3!L37</f>
        <v>32'h0FE80753</v>
      </c>
      <c r="O15" s="159" t="str">
        <f>Peripheral_EN3!M37</f>
        <v>32'h0FE80753</v>
      </c>
      <c r="P15" s="159" t="str">
        <f>Peripheral_EN3!N37</f>
        <v>32'h0FE80753</v>
      </c>
      <c r="Q15" s="159" t="str">
        <f>Peripheral_EN3!O37</f>
        <v>32'h0FE80753</v>
      </c>
      <c r="R15" s="159" t="str">
        <f>Peripheral_EN3!P37</f>
        <v>32'h0FE80753</v>
      </c>
      <c r="S15" s="159" t="str">
        <f>Peripheral_EN3!Q37</f>
        <v>32'h0FE80753</v>
      </c>
      <c r="T15" s="159" t="str">
        <f>Peripheral_EN3!R37</f>
        <v>32'h0FE80753</v>
      </c>
      <c r="U15" s="200" t="str">
        <f>Peripheral_EN3!S37</f>
        <v>32'h0F9CFE0B</v>
      </c>
      <c r="V15" s="200" t="str">
        <f>Peripheral_EN3!T37</f>
        <v>32'h0F9C3E0B</v>
      </c>
      <c r="W15" s="200" t="str">
        <f>Peripheral_EN3!U37</f>
        <v>32'h0F9CFE0B</v>
      </c>
      <c r="X15" s="200" t="str">
        <f>Peripheral_EN3!V37</f>
        <v>32'h0F9CFE0B</v>
      </c>
      <c r="Y15" s="200" t="str">
        <f>Peripheral_EN3!W37</f>
        <v>32'h0F9C3E0B</v>
      </c>
      <c r="Z15" s="200" t="str">
        <f>Peripheral_EN3!X37</f>
        <v>32'h0F9CFE0B</v>
      </c>
      <c r="AA15" s="200" t="str">
        <f>Peripheral_EN3!Y37</f>
        <v>32'h0FE80F53</v>
      </c>
      <c r="AB15" s="200" t="str">
        <f>Peripheral_EN3!AA37</f>
        <v>32'h0788FFF7</v>
      </c>
      <c r="AC15" s="200" t="str">
        <f>Peripheral_EN3!AB37</f>
        <v>32'h07883FF7</v>
      </c>
      <c r="AD15" s="200" t="str">
        <f>Peripheral_EN3!AC37</f>
        <v>32'h0788FFF7</v>
      </c>
      <c r="AE15" s="200" t="str">
        <f>Peripheral_EN3!AD37</f>
        <v>32'h0788FFF7</v>
      </c>
      <c r="AF15" s="200" t="str">
        <f>Peripheral_EN3!AE37</f>
        <v>32'h0788FFF7</v>
      </c>
      <c r="AG15" s="200" t="str">
        <f>Peripheral_EN3!AF37</f>
        <v>32'h0FECE643</v>
      </c>
      <c r="AH15" s="200" t="str">
        <f>Peripheral_EN3!AG37</f>
        <v>32'h0FECE643</v>
      </c>
      <c r="AI15" s="200" t="str">
        <f>Peripheral_EN3!AH37</f>
        <v>32'h0FEC2643</v>
      </c>
      <c r="AJ15" s="200" t="str">
        <f>Peripheral_EN3!AI37</f>
        <v>32'h0FECE643</v>
      </c>
      <c r="AK15" s="200" t="str">
        <f>Peripheral_EN3!AJ37</f>
        <v>32'h0FECE643</v>
      </c>
      <c r="AL15" s="200" t="str">
        <f>Peripheral_EN3!AK37</f>
        <v>32'h0FECE643</v>
      </c>
      <c r="AM15" s="200" t="str">
        <f>Peripheral_EN3!AL37</f>
        <v>32'h0FEC2643</v>
      </c>
      <c r="AN15" s="200" t="str">
        <f>Peripheral_EN3!AM37</f>
        <v>32'h0FECE643</v>
      </c>
    </row>
    <row r="16" spans="2:58" s="200" customFormat="1">
      <c r="B16" s="403"/>
      <c r="C16" s="198" t="s">
        <v>2345</v>
      </c>
      <c r="D16" s="198" t="s">
        <v>2346</v>
      </c>
      <c r="E16" s="159" t="str">
        <f>Misc_Phantom!C37</f>
        <v>32'h07FF0F03</v>
      </c>
      <c r="F16" s="159" t="str">
        <f>Misc_Phantom!D37</f>
        <v>32'h07FF0F03</v>
      </c>
      <c r="G16" s="159" t="str">
        <f>Misc_Phantom!E37</f>
        <v>32'h07FF0F03</v>
      </c>
      <c r="H16" s="159" t="str">
        <f>Misc_Phantom!F37</f>
        <v>32'h07FF0F03</v>
      </c>
      <c r="I16" s="159" t="str">
        <f>Misc_Phantom!G37</f>
        <v>32'h07FF0F72</v>
      </c>
      <c r="J16" s="159" t="str">
        <f>Misc_Phantom!H37</f>
        <v>32'h07FF0F72</v>
      </c>
      <c r="K16" s="159" t="str">
        <f>Misc_Phantom!I37</f>
        <v>32'h07FF0F72</v>
      </c>
      <c r="L16" s="159" t="str">
        <f>Misc_Phantom!J37</f>
        <v>32'h07FF0F72</v>
      </c>
      <c r="M16" s="159" t="str">
        <f>Misc_Phantom!K37</f>
        <v>32'h07FF0FF3</v>
      </c>
      <c r="N16" s="159" t="str">
        <f>Misc_Phantom!L37</f>
        <v>32'h07FF0FF3</v>
      </c>
      <c r="O16" s="159" t="str">
        <f>Misc_Phantom!M37</f>
        <v>32'h07FF0FF3</v>
      </c>
      <c r="P16" s="159" t="str">
        <f>Misc_Phantom!N37</f>
        <v>32'h07FF0FF3</v>
      </c>
      <c r="Q16" s="159" t="str">
        <f>Misc_Phantom!O37</f>
        <v>32'h07FF0FF2</v>
      </c>
      <c r="R16" s="159" t="str">
        <f>Misc_Phantom!P37</f>
        <v>32'h07FF0FF2</v>
      </c>
      <c r="S16" s="159" t="str">
        <f>Misc_Phantom!Q37</f>
        <v>32'h07FF0FF2</v>
      </c>
      <c r="T16" s="159" t="str">
        <f>Misc_Phantom!R37</f>
        <v>32'h07FF0FF2</v>
      </c>
      <c r="U16" s="200" t="str">
        <f>Misc_Phantom!S37</f>
        <v>32'h07FD0FF3</v>
      </c>
      <c r="V16" s="200" t="str">
        <f>Misc_Phantom!T37</f>
        <v>32'h07FD0FF3</v>
      </c>
      <c r="W16" s="200" t="str">
        <f>Misc_Phantom!U37</f>
        <v>32'h07FD0FF3</v>
      </c>
      <c r="X16" s="200" t="str">
        <f>Misc_Phantom!V37</f>
        <v>32'h07FD0FF2</v>
      </c>
      <c r="Y16" s="200" t="str">
        <f>Misc_Phantom!W37</f>
        <v>32'h07FD0FF2</v>
      </c>
      <c r="Z16" s="200" t="str">
        <f>Misc_Phantom!X37</f>
        <v>32'h07FD0FF2</v>
      </c>
      <c r="AA16" s="200" t="str">
        <f>Misc_Phantom!Y37</f>
        <v>32'h07FF0FF3</v>
      </c>
      <c r="AB16" s="200" t="str">
        <f>Misc_Phantom!AA37</f>
        <v>32'h07FE0FF3</v>
      </c>
      <c r="AC16" s="200" t="str">
        <f>Misc_Phantom!AB37</f>
        <v>32'h07FE0FF3</v>
      </c>
      <c r="AD16" s="200" t="str">
        <f>Misc_Phantom!AC37</f>
        <v>32'h07FE0FF3</v>
      </c>
      <c r="AE16" s="200" t="str">
        <f>Misc_Phantom!AD37</f>
        <v>32'h07FE0FF3</v>
      </c>
      <c r="AF16" s="200" t="str">
        <f>Misc_Phantom!AE37</f>
        <v>32'h07FE0FF2</v>
      </c>
      <c r="AG16" s="200" t="str">
        <f>Misc_Phantom!AF37</f>
        <v>32'h07FF0FF3</v>
      </c>
      <c r="AH16" s="200" t="str">
        <f>Misc_Phantom!AG37</f>
        <v>32'h07FF0FF3</v>
      </c>
      <c r="AI16" s="200" t="str">
        <f>Misc_Phantom!AH37</f>
        <v>32'h07FF0FF3</v>
      </c>
      <c r="AJ16" s="200" t="str">
        <f>Misc_Phantom!AI37</f>
        <v>32'h07FF0FF3</v>
      </c>
      <c r="AK16" s="200" t="str">
        <f>Misc_Phantom!AJ37</f>
        <v>32'h07FF0FF2</v>
      </c>
      <c r="AL16" s="200" t="str">
        <f>Misc_Phantom!AK37</f>
        <v>32'h07FF0FF2</v>
      </c>
      <c r="AM16" s="200" t="str">
        <f>Misc_Phantom!AL37</f>
        <v>32'h07FF0FF2</v>
      </c>
      <c r="AN16" s="200" t="str">
        <f>Misc_Phantom!AM37</f>
        <v>32'h07FF0FF2</v>
      </c>
      <c r="AO16" s="13"/>
      <c r="AP16" s="13"/>
    </row>
    <row r="17" spans="2:58" s="200" customFormat="1"/>
    <row r="18" spans="2:58" s="200" customFormat="1">
      <c r="C18" s="198" t="s">
        <v>2347</v>
      </c>
      <c r="D18" s="343" t="s">
        <v>1694</v>
      </c>
      <c r="E18" s="198" t="s">
        <v>2348</v>
      </c>
      <c r="F18" s="198" t="s">
        <v>2348</v>
      </c>
      <c r="G18" s="198" t="s">
        <v>2348</v>
      </c>
      <c r="H18" s="198" t="s">
        <v>2348</v>
      </c>
      <c r="I18" s="198" t="s">
        <v>2349</v>
      </c>
      <c r="J18" s="198" t="s">
        <v>2349</v>
      </c>
      <c r="K18" s="198" t="s">
        <v>2349</v>
      </c>
      <c r="L18" s="198" t="s">
        <v>2349</v>
      </c>
      <c r="M18" s="198" t="s">
        <v>2348</v>
      </c>
      <c r="N18" s="198" t="s">
        <v>2348</v>
      </c>
      <c r="O18" s="198" t="s">
        <v>2348</v>
      </c>
      <c r="P18" s="198" t="s">
        <v>2348</v>
      </c>
      <c r="Q18" s="198" t="s">
        <v>2349</v>
      </c>
      <c r="R18" s="198" t="s">
        <v>2349</v>
      </c>
      <c r="S18" s="198" t="s">
        <v>2349</v>
      </c>
      <c r="T18" s="198" t="s">
        <v>2349</v>
      </c>
      <c r="U18" s="198" t="s">
        <v>2348</v>
      </c>
      <c r="V18" s="198" t="s">
        <v>2348</v>
      </c>
      <c r="W18" s="198" t="s">
        <v>2348</v>
      </c>
      <c r="X18" s="198" t="s">
        <v>2349</v>
      </c>
      <c r="Y18" s="198" t="s">
        <v>2349</v>
      </c>
      <c r="Z18" s="198" t="s">
        <v>2349</v>
      </c>
      <c r="AA18" s="198" t="s">
        <v>2348</v>
      </c>
      <c r="AB18" s="198" t="s">
        <v>2348</v>
      </c>
      <c r="AC18" s="198" t="s">
        <v>2348</v>
      </c>
      <c r="AD18" s="198" t="s">
        <v>2348</v>
      </c>
      <c r="AE18" s="198" t="s">
        <v>2348</v>
      </c>
      <c r="AF18" s="198" t="s">
        <v>2349</v>
      </c>
      <c r="AG18" s="198" t="s">
        <v>2348</v>
      </c>
      <c r="AH18" s="198" t="s">
        <v>2348</v>
      </c>
      <c r="AI18" s="198" t="s">
        <v>2348</v>
      </c>
      <c r="AJ18" s="198" t="s">
        <v>2348</v>
      </c>
      <c r="AK18" s="198" t="s">
        <v>2349</v>
      </c>
      <c r="AL18" s="198" t="s">
        <v>2349</v>
      </c>
      <c r="AM18" s="198" t="s">
        <v>2349</v>
      </c>
      <c r="AN18" s="198" t="s">
        <v>2349</v>
      </c>
    </row>
    <row r="19" spans="2:58" s="200" customFormat="1">
      <c r="B19" s="308"/>
      <c r="C19" s="198" t="s">
        <v>2350</v>
      </c>
      <c r="D19" s="343" t="s">
        <v>1699</v>
      </c>
      <c r="E19" s="135" t="s">
        <v>1603</v>
      </c>
      <c r="F19" s="135" t="s">
        <v>1603</v>
      </c>
      <c r="G19" s="135" t="s">
        <v>1603</v>
      </c>
      <c r="H19" s="135" t="s">
        <v>1603</v>
      </c>
      <c r="I19" s="135" t="s">
        <v>1875</v>
      </c>
      <c r="J19" s="135" t="s">
        <v>1875</v>
      </c>
      <c r="K19" s="135" t="s">
        <v>1875</v>
      </c>
      <c r="L19" s="135" t="s">
        <v>1875</v>
      </c>
      <c r="M19" s="135" t="s">
        <v>1603</v>
      </c>
      <c r="N19" s="135" t="s">
        <v>1603</v>
      </c>
      <c r="O19" s="135" t="s">
        <v>1603</v>
      </c>
      <c r="P19" s="135" t="s">
        <v>1603</v>
      </c>
      <c r="Q19" s="135" t="s">
        <v>1875</v>
      </c>
      <c r="R19" s="135" t="s">
        <v>1875</v>
      </c>
      <c r="S19" s="135" t="s">
        <v>1875</v>
      </c>
      <c r="T19" s="135" t="s">
        <v>1875</v>
      </c>
      <c r="U19" s="135" t="s">
        <v>1603</v>
      </c>
      <c r="V19" s="135" t="s">
        <v>1603</v>
      </c>
      <c r="W19" s="135" t="s">
        <v>1603</v>
      </c>
      <c r="X19" s="135" t="s">
        <v>1875</v>
      </c>
      <c r="Y19" s="135" t="s">
        <v>1875</v>
      </c>
      <c r="Z19" s="135" t="s">
        <v>1875</v>
      </c>
      <c r="AA19" s="135" t="s">
        <v>1875</v>
      </c>
      <c r="AB19" s="135" t="s">
        <v>1603</v>
      </c>
      <c r="AC19" s="135" t="s">
        <v>1603</v>
      </c>
      <c r="AD19" s="135" t="s">
        <v>1603</v>
      </c>
      <c r="AE19" s="135" t="s">
        <v>1603</v>
      </c>
      <c r="AF19" s="135" t="s">
        <v>1875</v>
      </c>
      <c r="AG19" s="135" t="s">
        <v>1603</v>
      </c>
      <c r="AH19" s="135" t="s">
        <v>1603</v>
      </c>
      <c r="AI19" s="135" t="s">
        <v>1603</v>
      </c>
      <c r="AJ19" s="135" t="s">
        <v>1603</v>
      </c>
      <c r="AK19" s="135" t="s">
        <v>1875</v>
      </c>
      <c r="AL19" s="135" t="s">
        <v>1875</v>
      </c>
      <c r="AM19" s="135" t="s">
        <v>1875</v>
      </c>
      <c r="AN19" s="135" t="s">
        <v>1875</v>
      </c>
      <c r="AO19" s="136"/>
      <c r="AP19" s="136"/>
      <c r="AQ19" s="136"/>
      <c r="AR19" s="136"/>
      <c r="AS19" s="136"/>
      <c r="AT19" s="136"/>
      <c r="AU19" s="136"/>
      <c r="AV19" s="136"/>
      <c r="AW19" s="136"/>
      <c r="AX19" s="136"/>
      <c r="AY19" s="136"/>
      <c r="AZ19" s="136"/>
      <c r="BA19" s="136"/>
      <c r="BB19" s="136"/>
      <c r="BC19" s="136"/>
      <c r="BD19" s="136"/>
      <c r="BE19" s="136"/>
      <c r="BF19" s="136"/>
    </row>
    <row r="20" spans="2:58" s="200" customFormat="1">
      <c r="B20" s="309"/>
      <c r="C20" s="198" t="s">
        <v>2351</v>
      </c>
      <c r="D20" s="343" t="s">
        <v>1703</v>
      </c>
      <c r="E20" s="198" t="s">
        <v>2352</v>
      </c>
      <c r="F20" s="198" t="str">
        <f>E20</f>
        <v>4'h5</v>
      </c>
      <c r="G20" s="198" t="str">
        <f>E20</f>
        <v>4'h5</v>
      </c>
      <c r="H20" s="198" t="s">
        <v>2352</v>
      </c>
      <c r="I20" s="198" t="str">
        <f>E20</f>
        <v>4'h5</v>
      </c>
      <c r="J20" s="198" t="str">
        <f>E20</f>
        <v>4'h5</v>
      </c>
      <c r="K20" s="198" t="str">
        <f>E20</f>
        <v>4'h5</v>
      </c>
      <c r="L20" s="198" t="str">
        <f>H20</f>
        <v>4'h5</v>
      </c>
      <c r="M20" s="198" t="str">
        <f>E20</f>
        <v>4'h5</v>
      </c>
      <c r="N20" s="198" t="str">
        <f>E20</f>
        <v>4'h5</v>
      </c>
      <c r="O20" s="198" t="str">
        <f>E20</f>
        <v>4'h5</v>
      </c>
      <c r="P20" s="198" t="str">
        <f>H20</f>
        <v>4'h5</v>
      </c>
      <c r="Q20" s="198" t="str">
        <f>E20</f>
        <v>4'h5</v>
      </c>
      <c r="R20" s="198" t="str">
        <f>E20</f>
        <v>4'h5</v>
      </c>
      <c r="S20" s="198" t="str">
        <f>E20</f>
        <v>4'h5</v>
      </c>
      <c r="T20" s="198" t="str">
        <f>H20</f>
        <v>4'h5</v>
      </c>
      <c r="U20" s="198" t="str">
        <f>M20</f>
        <v>4'h5</v>
      </c>
      <c r="V20" s="198" t="str">
        <f>N20</f>
        <v>4'h5</v>
      </c>
      <c r="W20" s="198" t="str">
        <f>O20</f>
        <v>4'h5</v>
      </c>
      <c r="X20" s="198" t="str">
        <f>K20</f>
        <v>4'h5</v>
      </c>
      <c r="Y20" s="198" t="str">
        <f>L20</f>
        <v>4'h5</v>
      </c>
      <c r="Z20" s="198" t="str">
        <f>R20</f>
        <v>4'h5</v>
      </c>
      <c r="AA20" s="198" t="s">
        <v>1787</v>
      </c>
      <c r="AB20" s="198" t="str">
        <f>R20</f>
        <v>4'h5</v>
      </c>
      <c r="AC20" s="198" t="str">
        <f>S20</f>
        <v>4'h5</v>
      </c>
      <c r="AD20" s="198" t="str">
        <f>T20</f>
        <v>4'h5</v>
      </c>
      <c r="AE20" s="198" t="str">
        <f>U20</f>
        <v>4'h5</v>
      </c>
      <c r="AF20" s="198" t="str">
        <f>V20</f>
        <v>4'h5</v>
      </c>
      <c r="AG20" s="198" t="str">
        <f>V20</f>
        <v>4'h5</v>
      </c>
      <c r="AH20" s="198" t="str">
        <f>V20</f>
        <v>4'h5</v>
      </c>
      <c r="AI20" s="198" t="str">
        <f>V20</f>
        <v>4'h5</v>
      </c>
      <c r="AJ20" s="198" t="s">
        <v>2352</v>
      </c>
      <c r="AK20" s="198" t="str">
        <f>V20</f>
        <v>4'h5</v>
      </c>
      <c r="AL20" s="198" t="str">
        <f>V20</f>
        <v>4'h5</v>
      </c>
      <c r="AM20" s="198" t="str">
        <f>V20</f>
        <v>4'h5</v>
      </c>
      <c r="AN20" s="198" t="s">
        <v>2352</v>
      </c>
    </row>
    <row r="21" spans="2:58" s="200" customFormat="1">
      <c r="B21" s="309"/>
      <c r="C21" s="198" t="s">
        <v>2353</v>
      </c>
      <c r="D21" s="343" t="s">
        <v>1709</v>
      </c>
      <c r="E21" s="198" t="s">
        <v>2352</v>
      </c>
      <c r="F21" s="198" t="s">
        <v>2352</v>
      </c>
      <c r="G21" s="198" t="s">
        <v>2352</v>
      </c>
      <c r="H21" s="198" t="s">
        <v>2352</v>
      </c>
      <c r="I21" s="198" t="s">
        <v>2352</v>
      </c>
      <c r="J21" s="198" t="s">
        <v>2352</v>
      </c>
      <c r="K21" s="198" t="s">
        <v>2352</v>
      </c>
      <c r="L21" s="198" t="s">
        <v>2352</v>
      </c>
      <c r="M21" s="198" t="s">
        <v>2352</v>
      </c>
      <c r="N21" s="198" t="s">
        <v>2352</v>
      </c>
      <c r="O21" s="198" t="s">
        <v>2352</v>
      </c>
      <c r="P21" s="198" t="s">
        <v>2352</v>
      </c>
      <c r="Q21" s="198" t="s">
        <v>2352</v>
      </c>
      <c r="R21" s="198" t="s">
        <v>2352</v>
      </c>
      <c r="S21" s="198" t="s">
        <v>2352</v>
      </c>
      <c r="T21" s="198" t="s">
        <v>2352</v>
      </c>
      <c r="U21" s="198" t="s">
        <v>2352</v>
      </c>
      <c r="V21" s="198" t="s">
        <v>2352</v>
      </c>
      <c r="W21" s="198" t="s">
        <v>2352</v>
      </c>
      <c r="X21" s="198" t="s">
        <v>2352</v>
      </c>
      <c r="Y21" s="198" t="s">
        <v>2352</v>
      </c>
      <c r="Z21" s="198" t="s">
        <v>2352</v>
      </c>
      <c r="AA21" s="198" t="s">
        <v>2352</v>
      </c>
      <c r="AB21" s="198" t="s">
        <v>2352</v>
      </c>
      <c r="AC21" s="198" t="s">
        <v>2352</v>
      </c>
      <c r="AD21" s="198" t="s">
        <v>2352</v>
      </c>
      <c r="AE21" s="198" t="s">
        <v>2352</v>
      </c>
      <c r="AF21" s="198" t="s">
        <v>2352</v>
      </c>
      <c r="AG21" s="198" t="s">
        <v>2352</v>
      </c>
      <c r="AH21" s="198" t="s">
        <v>2352</v>
      </c>
      <c r="AI21" s="198" t="s">
        <v>2352</v>
      </c>
      <c r="AJ21" s="198" t="s">
        <v>2352</v>
      </c>
      <c r="AK21" s="198" t="s">
        <v>2352</v>
      </c>
      <c r="AL21" s="198" t="s">
        <v>2352</v>
      </c>
      <c r="AM21" s="198" t="s">
        <v>2352</v>
      </c>
      <c r="AN21" s="198" t="s">
        <v>2352</v>
      </c>
    </row>
    <row r="22" spans="2:58" s="200" customFormat="1">
      <c r="B22" s="309"/>
    </row>
    <row r="23" spans="2:58" s="200" customFormat="1">
      <c r="B23" s="309"/>
      <c r="C23" s="198" t="s">
        <v>2354</v>
      </c>
      <c r="D23" s="198" t="s">
        <v>1720</v>
      </c>
      <c r="E23" s="200" t="str">
        <f>DEVICE_TYPE!C7</f>
        <v>1'h0</v>
      </c>
      <c r="F23" s="200" t="str">
        <f>DEVICE_TYPE!D7</f>
        <v>1'h0</v>
      </c>
      <c r="G23" s="200" t="str">
        <f>DEVICE_TYPE!E7</f>
        <v>1'h0</v>
      </c>
      <c r="H23" s="200" t="str">
        <f>DEVICE_TYPE!F7</f>
        <v>1'h0</v>
      </c>
      <c r="I23" s="200" t="str">
        <f>DEVICE_TYPE!G7</f>
        <v>1'h0</v>
      </c>
      <c r="J23" s="200" t="str">
        <f>DEVICE_TYPE!H7</f>
        <v>1'h0</v>
      </c>
      <c r="K23" s="200" t="str">
        <f>DEVICE_TYPE!I7</f>
        <v>1'h0</v>
      </c>
      <c r="L23" s="200" t="str">
        <f>DEVICE_TYPE!J7</f>
        <v>1'h0</v>
      </c>
      <c r="M23" s="200" t="str">
        <f>DEVICE_TYPE!K7</f>
        <v>1'h0</v>
      </c>
      <c r="N23" s="200" t="str">
        <f>DEVICE_TYPE!L7</f>
        <v>1'h0</v>
      </c>
      <c r="O23" s="200" t="str">
        <f>DEVICE_TYPE!M7</f>
        <v>1'h0</v>
      </c>
      <c r="P23" s="200" t="str">
        <f>DEVICE_TYPE!N7</f>
        <v>1'h0</v>
      </c>
      <c r="Q23" s="200" t="str">
        <f>DEVICE_TYPE!O7</f>
        <v>1'h0</v>
      </c>
      <c r="R23" s="200" t="str">
        <f>DEVICE_TYPE!P7</f>
        <v>1'h0</v>
      </c>
      <c r="S23" s="200" t="str">
        <f>DEVICE_TYPE!Q7</f>
        <v>1'h0</v>
      </c>
      <c r="T23" s="200" t="str">
        <f>DEVICE_TYPE!R7</f>
        <v>1'h0</v>
      </c>
      <c r="U23" s="200" t="str">
        <f>DEVICE_TYPE!S7</f>
        <v>1'h0</v>
      </c>
      <c r="V23" s="200" t="str">
        <f>DEVICE_TYPE!T7</f>
        <v>1'h0</v>
      </c>
      <c r="W23" s="200" t="str">
        <f>DEVICE_TYPE!U7</f>
        <v>1'h0</v>
      </c>
      <c r="X23" s="200" t="str">
        <f>DEVICE_TYPE!V7</f>
        <v>1'h0</v>
      </c>
      <c r="Y23" s="200" t="str">
        <f>DEVICE_TYPE!W7</f>
        <v>1'h0</v>
      </c>
      <c r="Z23" s="200" t="str">
        <f>DEVICE_TYPE!X7</f>
        <v>1'h0</v>
      </c>
      <c r="AA23" s="200" t="str">
        <f>DEVICE_TYPE!Y7</f>
        <v>1'h1</v>
      </c>
      <c r="AB23" s="200" t="str">
        <f>DEVICE_TYPE!AA7</f>
        <v>1'h0</v>
      </c>
      <c r="AC23" s="200" t="str">
        <f>DEVICE_TYPE!AB7</f>
        <v>1'h0</v>
      </c>
      <c r="AD23" s="200" t="str">
        <f>DEVICE_TYPE!AC7</f>
        <v>1'h0</v>
      </c>
      <c r="AE23" s="200" t="str">
        <f>DEVICE_TYPE!AD7</f>
        <v>1'h0</v>
      </c>
      <c r="AF23" s="200" t="str">
        <f>DEVICE_TYPE!AE7</f>
        <v>1'h0</v>
      </c>
      <c r="AG23" s="200" t="str">
        <f>DEVICE_TYPE!AF7</f>
        <v>1'h0</v>
      </c>
      <c r="AH23" s="200" t="str">
        <f>DEVICE_TYPE!AG7</f>
        <v>1'h0</v>
      </c>
      <c r="AI23" s="200" t="str">
        <f>DEVICE_TYPE!AH7</f>
        <v>1'h0</v>
      </c>
      <c r="AJ23" s="200" t="str">
        <f>DEVICE_TYPE!AI7</f>
        <v>1'h0</v>
      </c>
      <c r="AK23" s="200" t="str">
        <f>DEVICE_TYPE!AJ7</f>
        <v>1'h0</v>
      </c>
      <c r="AL23" s="200" t="str">
        <f>DEVICE_TYPE!AK7</f>
        <v>1'h0</v>
      </c>
      <c r="AM23" s="200" t="str">
        <f>DEVICE_TYPE!AL7</f>
        <v>1'h0</v>
      </c>
      <c r="AN23" s="200" t="str">
        <f>DEVICE_TYPE!AM7</f>
        <v>1'h0</v>
      </c>
    </row>
    <row r="24" spans="2:58" s="200" customFormat="1">
      <c r="B24" s="309"/>
      <c r="E24" s="877" t="s">
        <v>2355</v>
      </c>
      <c r="F24" s="878"/>
      <c r="G24" s="878"/>
      <c r="H24" s="878"/>
      <c r="I24" s="878"/>
      <c r="J24" s="878"/>
      <c r="K24" s="878"/>
      <c r="L24" s="878"/>
      <c r="S24" s="877" t="str">
        <f>E24</f>
        <v>Note:
DEVICE_ID ROM_REV_MINOR should be same with the ROM patch version provided by ROM team.</v>
      </c>
      <c r="T24" s="878"/>
      <c r="U24" s="878"/>
      <c r="V24" s="878"/>
      <c r="W24" s="878"/>
      <c r="X24" s="878"/>
      <c r="Y24" s="878"/>
      <c r="Z24" s="878"/>
      <c r="AA24" s="878"/>
      <c r="AE24" s="877" t="str">
        <f>E24</f>
        <v>Note:
DEVICE_ID ROM_REV_MINOR should be same with the ROM patch version provided by ROM team.</v>
      </c>
      <c r="AF24" s="877"/>
      <c r="AG24" s="878"/>
      <c r="AH24" s="878"/>
      <c r="AI24" s="878"/>
      <c r="AJ24" s="878"/>
      <c r="AK24" s="878"/>
      <c r="AL24" s="878"/>
      <c r="AM24" s="878"/>
    </row>
    <row r="25" spans="2:58" s="200" customFormat="1">
      <c r="B25" s="309"/>
      <c r="E25" s="878"/>
      <c r="F25" s="878"/>
      <c r="G25" s="878"/>
      <c r="H25" s="878"/>
      <c r="I25" s="878"/>
      <c r="J25" s="878"/>
      <c r="K25" s="878"/>
      <c r="L25" s="878"/>
      <c r="S25" s="878"/>
      <c r="T25" s="878"/>
      <c r="U25" s="878"/>
      <c r="V25" s="878"/>
      <c r="W25" s="878"/>
      <c r="X25" s="878"/>
      <c r="Y25" s="878"/>
      <c r="Z25" s="878"/>
      <c r="AA25" s="878"/>
      <c r="AE25" s="878"/>
      <c r="AF25" s="878"/>
      <c r="AG25" s="878"/>
      <c r="AH25" s="878"/>
      <c r="AI25" s="878"/>
      <c r="AJ25" s="878"/>
      <c r="AK25" s="878"/>
      <c r="AL25" s="878"/>
      <c r="AM25" s="878"/>
    </row>
    <row r="26" spans="2:58" s="200" customFormat="1" ht="69.75" customHeight="1">
      <c r="B26" s="309"/>
      <c r="E26" s="878"/>
      <c r="F26" s="878"/>
      <c r="G26" s="878"/>
      <c r="H26" s="878"/>
      <c r="I26" s="878"/>
      <c r="J26" s="878"/>
      <c r="K26" s="878"/>
      <c r="L26" s="878"/>
      <c r="S26" s="878"/>
      <c r="T26" s="878"/>
      <c r="U26" s="878"/>
      <c r="V26" s="878"/>
      <c r="W26" s="878"/>
      <c r="X26" s="878"/>
      <c r="Y26" s="878"/>
      <c r="Z26" s="878"/>
      <c r="AA26" s="878"/>
      <c r="AE26" s="878"/>
      <c r="AF26" s="878"/>
      <c r="AG26" s="878"/>
      <c r="AH26" s="878"/>
      <c r="AI26" s="878"/>
      <c r="AJ26" s="878"/>
      <c r="AK26" s="878"/>
      <c r="AL26" s="878"/>
      <c r="AM26" s="878"/>
    </row>
    <row r="27" spans="2:58" s="200" customFormat="1" ht="90" customHeight="1">
      <c r="B27" s="309"/>
      <c r="E27" s="878"/>
      <c r="F27" s="878"/>
      <c r="G27" s="878"/>
      <c r="H27" s="878"/>
      <c r="I27" s="878"/>
      <c r="J27" s="878"/>
      <c r="K27" s="878"/>
      <c r="L27" s="878"/>
      <c r="M27" s="305"/>
      <c r="N27" s="305"/>
      <c r="O27" s="305"/>
      <c r="P27" s="305"/>
      <c r="Q27" s="305"/>
      <c r="R27" s="305"/>
      <c r="S27" s="878"/>
      <c r="T27" s="878"/>
      <c r="U27" s="878"/>
      <c r="V27" s="878"/>
      <c r="W27" s="878"/>
      <c r="X27" s="878"/>
      <c r="Y27" s="878"/>
      <c r="Z27" s="878"/>
      <c r="AA27" s="878"/>
      <c r="AB27" s="305"/>
      <c r="AC27" s="305"/>
      <c r="AD27" s="305"/>
      <c r="AE27" s="878"/>
      <c r="AF27" s="878"/>
      <c r="AG27" s="878"/>
      <c r="AH27" s="878"/>
      <c r="AI27" s="878"/>
      <c r="AJ27" s="878"/>
      <c r="AK27" s="878"/>
      <c r="AL27" s="878"/>
      <c r="AM27" s="878"/>
      <c r="AN27" s="305"/>
      <c r="AO27" s="305"/>
      <c r="AP27" s="305"/>
      <c r="AQ27" s="305"/>
      <c r="AR27" s="305"/>
      <c r="AS27" s="305"/>
      <c r="AT27" s="305"/>
      <c r="AU27" s="305"/>
      <c r="AV27" s="305"/>
      <c r="AW27" s="305"/>
      <c r="AX27" s="305"/>
      <c r="AY27" s="305"/>
      <c r="AZ27" s="305"/>
      <c r="BA27" s="305"/>
      <c r="BB27" s="305"/>
      <c r="BC27" s="305"/>
      <c r="BD27" s="305"/>
      <c r="BE27" s="305"/>
      <c r="BF27" s="305"/>
    </row>
    <row r="28" spans="2:58" s="200" customFormat="1">
      <c r="B28" s="309"/>
      <c r="E28" s="305"/>
      <c r="F28" s="305"/>
      <c r="G28" s="305"/>
      <c r="H28" s="305"/>
      <c r="I28" s="305"/>
      <c r="J28" s="305"/>
      <c r="K28" s="305"/>
      <c r="L28" s="305"/>
      <c r="M28" s="305"/>
      <c r="N28" s="305"/>
      <c r="O28" s="305"/>
      <c r="P28" s="305"/>
      <c r="Q28" s="305"/>
      <c r="R28" s="305"/>
      <c r="S28" s="305"/>
      <c r="T28" s="305"/>
      <c r="U28" s="305"/>
      <c r="V28" s="305"/>
      <c r="W28" s="305"/>
      <c r="X28" s="305"/>
      <c r="Y28" s="305"/>
      <c r="Z28" s="305"/>
      <c r="AA28" s="305"/>
      <c r="AB28" s="305"/>
      <c r="AC28" s="305"/>
      <c r="AD28" s="305"/>
      <c r="AE28" s="305"/>
      <c r="AF28" s="305"/>
      <c r="AG28" s="305"/>
      <c r="AH28" s="305"/>
      <c r="AI28" s="305"/>
      <c r="AJ28" s="305"/>
      <c r="AK28" s="305"/>
      <c r="AL28" s="305"/>
      <c r="AM28" s="305"/>
      <c r="AN28" s="305"/>
      <c r="AO28" s="305"/>
      <c r="AP28" s="305"/>
      <c r="AQ28" s="305"/>
      <c r="AR28" s="305"/>
      <c r="AS28" s="305"/>
      <c r="AT28" s="305"/>
      <c r="AU28" s="305"/>
      <c r="AV28" s="305"/>
      <c r="AW28" s="305"/>
      <c r="AX28" s="305"/>
      <c r="AY28" s="305"/>
      <c r="AZ28" s="305"/>
      <c r="BA28" s="305"/>
      <c r="BB28" s="305"/>
      <c r="BC28" s="305"/>
      <c r="BD28" s="305"/>
      <c r="BE28" s="305"/>
      <c r="BF28" s="305"/>
    </row>
    <row r="29" spans="2:58" s="200" customFormat="1">
      <c r="B29" s="309"/>
    </row>
    <row r="30" spans="2:58" s="200" customFormat="1">
      <c r="B30" s="309"/>
    </row>
    <row r="31" spans="2:58" s="200" customFormat="1">
      <c r="B31" s="309"/>
      <c r="E31" s="13"/>
      <c r="F31" s="13"/>
      <c r="G31" s="13"/>
      <c r="H31" s="13"/>
      <c r="I31" s="13"/>
      <c r="J31" s="13"/>
      <c r="K31" s="13"/>
      <c r="L31" s="13"/>
      <c r="M31" s="13"/>
      <c r="N31" s="13"/>
      <c r="P31" s="13"/>
      <c r="AI31" s="13"/>
      <c r="AJ31" s="13"/>
      <c r="AK31" s="13"/>
      <c r="AL31" s="13"/>
      <c r="AM31" s="13"/>
      <c r="AN31" s="13"/>
      <c r="AO31" s="13"/>
      <c r="AP31" s="13"/>
    </row>
    <row r="32" spans="2:58" s="200" customFormat="1">
      <c r="B32" s="309"/>
    </row>
    <row r="33" spans="2:42" s="200" customFormat="1">
      <c r="B33" s="309"/>
      <c r="E33" s="13"/>
      <c r="F33" s="13"/>
      <c r="G33" s="13"/>
      <c r="H33" s="13"/>
      <c r="I33" s="13"/>
      <c r="J33" s="13"/>
      <c r="K33" s="13"/>
      <c r="L33" s="13"/>
      <c r="M33" s="13"/>
      <c r="N33" s="13"/>
      <c r="P33" s="13"/>
      <c r="AI33" s="13"/>
      <c r="AJ33" s="13"/>
      <c r="AK33" s="13"/>
      <c r="AL33" s="13"/>
      <c r="AM33" s="13"/>
      <c r="AN33" s="13"/>
      <c r="AO33" s="13"/>
      <c r="AP33" s="13"/>
    </row>
    <row r="36" spans="2:42" ht="119.25" customHeight="1">
      <c r="B36" s="404" t="s">
        <v>2356</v>
      </c>
      <c r="C36" s="405"/>
      <c r="D36" s="405"/>
      <c r="E36" s="405"/>
      <c r="F36" s="405"/>
      <c r="G36" s="405"/>
      <c r="H36" s="405"/>
      <c r="I36" s="405"/>
      <c r="J36" s="405"/>
      <c r="K36" s="405"/>
      <c r="L36" s="405"/>
      <c r="M36" s="405"/>
      <c r="P36" s="405"/>
    </row>
  </sheetData>
  <mergeCells count="4">
    <mergeCell ref="AI2:BF2"/>
    <mergeCell ref="E24:L27"/>
    <mergeCell ref="S24:AA27"/>
    <mergeCell ref="AE24:AM27"/>
  </mergeCells>
  <phoneticPr fontId="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1346-96D6-4BC7-9EAB-26418D63C073}">
  <dimension ref="B2:W36"/>
  <sheetViews>
    <sheetView topLeftCell="B1" zoomScaleNormal="100" workbookViewId="0">
      <pane xSplit="3" ySplit="3" topLeftCell="E4" activePane="bottomRight" state="frozen"/>
      <selection pane="bottomRight" activeCell="I13" sqref="I13"/>
      <selection pane="bottomLeft"/>
      <selection pane="topRight"/>
    </sheetView>
  </sheetViews>
  <sheetFormatPr defaultRowHeight="15.75"/>
  <cols>
    <col min="2" max="2" width="17.125" customWidth="1"/>
    <col min="3" max="3" width="41.25" customWidth="1"/>
    <col min="4" max="4" width="27.5" customWidth="1"/>
    <col min="5" max="5" width="16.25" customWidth="1"/>
    <col min="6" max="6" width="15.75" customWidth="1"/>
    <col min="7" max="7" width="15.875" customWidth="1"/>
    <col min="8" max="8" width="14.375" customWidth="1"/>
    <col min="9" max="9" width="15.625" customWidth="1"/>
    <col min="10" max="10" width="15.5" customWidth="1"/>
    <col min="11" max="11" width="17.625" customWidth="1"/>
    <col min="12" max="12" width="17.5" customWidth="1"/>
    <col min="13" max="13" width="15.5" customWidth="1"/>
    <col min="14" max="14" width="15" customWidth="1"/>
    <col min="15" max="15" width="17.25" customWidth="1"/>
    <col min="16" max="16" width="17.5" customWidth="1"/>
    <col min="17" max="17" width="16.25" customWidth="1"/>
    <col min="18" max="18" width="15.5" customWidth="1"/>
    <col min="19" max="19" width="18.375" customWidth="1"/>
    <col min="20" max="20" width="15.875" customWidth="1"/>
    <col min="21" max="21" width="16.5" customWidth="1"/>
    <col min="22" max="22" width="20" customWidth="1"/>
    <col min="23" max="23" width="19" customWidth="1"/>
  </cols>
  <sheetData>
    <row r="2" spans="2:23">
      <c r="F2" s="876"/>
      <c r="G2" s="876"/>
      <c r="H2" s="876"/>
      <c r="I2" s="876"/>
      <c r="J2" s="876"/>
      <c r="K2" s="876"/>
      <c r="L2" s="876"/>
      <c r="M2" s="876"/>
      <c r="N2" s="876"/>
      <c r="O2" s="876"/>
      <c r="P2" s="876"/>
      <c r="Q2" s="876"/>
      <c r="R2" s="876"/>
      <c r="S2" s="876"/>
      <c r="T2" s="876"/>
      <c r="U2" s="876"/>
      <c r="V2" s="876"/>
      <c r="W2" s="876"/>
    </row>
    <row r="3" spans="2:23" s="200" customFormat="1" ht="36.75" customHeight="1">
      <c r="B3" s="402" t="s">
        <v>2326</v>
      </c>
      <c r="C3" s="198" t="s">
        <v>2327</v>
      </c>
      <c r="D3" s="198" t="s">
        <v>2328</v>
      </c>
      <c r="E3" s="306" t="str">
        <f>Peripheral_EN0!Y3</f>
        <v>MCXN556SCDFT</v>
      </c>
      <c r="F3" s="306" t="str">
        <f>Peripheral_EN0!Z3</f>
        <v>MCXN557SCDFT</v>
      </c>
      <c r="G3" s="136"/>
      <c r="H3" s="136"/>
      <c r="I3" s="136"/>
      <c r="J3" s="136"/>
      <c r="K3" s="136"/>
      <c r="L3" s="136"/>
      <c r="M3" s="136"/>
      <c r="N3" s="136"/>
      <c r="O3" s="136"/>
      <c r="P3" s="136"/>
      <c r="Q3" s="136"/>
      <c r="R3" s="136"/>
      <c r="S3" s="136"/>
      <c r="T3" s="136"/>
      <c r="U3" s="136"/>
      <c r="V3" s="136"/>
      <c r="W3" s="136"/>
    </row>
    <row r="4" spans="2:23" s="200" customFormat="1">
      <c r="B4" s="403"/>
      <c r="C4" s="198" t="s">
        <v>2329</v>
      </c>
      <c r="D4" s="198" t="s">
        <v>1640</v>
      </c>
      <c r="E4" s="200" t="str">
        <f>'Flash Size'!Y3</f>
        <v>8'h10</v>
      </c>
      <c r="F4" s="200" t="str">
        <f>'Flash Size'!Z3</f>
        <v>8'h20</v>
      </c>
    </row>
    <row r="5" spans="2:23" s="200" customFormat="1">
      <c r="B5" s="403"/>
      <c r="C5" s="198" t="s">
        <v>2330</v>
      </c>
      <c r="D5" s="198" t="s">
        <v>1643</v>
      </c>
      <c r="E5" s="200" t="str">
        <f>'Flash Size'!Y4</f>
        <v>8'h10</v>
      </c>
      <c r="F5" s="200" t="str">
        <f>'Flash Size'!Z4</f>
        <v>8'h20</v>
      </c>
    </row>
    <row r="6" spans="2:23" s="200" customFormat="1">
      <c r="B6" s="403"/>
      <c r="C6" s="198" t="s">
        <v>2331</v>
      </c>
      <c r="D6" s="198" t="s">
        <v>1684</v>
      </c>
      <c r="E6" s="198" t="s">
        <v>1787</v>
      </c>
      <c r="F6" s="198" t="s">
        <v>1787</v>
      </c>
    </row>
    <row r="7" spans="2:23" s="200" customFormat="1">
      <c r="B7" s="403"/>
      <c r="C7" s="198" t="s">
        <v>2332</v>
      </c>
      <c r="D7" s="198" t="s">
        <v>1690</v>
      </c>
      <c r="E7" s="198" t="s">
        <v>1787</v>
      </c>
      <c r="F7" s="198" t="s">
        <v>1787</v>
      </c>
    </row>
    <row r="8" spans="2:23" s="200" customFormat="1">
      <c r="B8" s="403"/>
      <c r="C8" s="198" t="s">
        <v>2333</v>
      </c>
      <c r="D8" s="198" t="s">
        <v>1713</v>
      </c>
      <c r="E8" s="200" t="str">
        <f>DEVICE_TYPE!Y3</f>
        <v>16'h1556</v>
      </c>
      <c r="F8" s="200" t="str">
        <f>DEVICE_TYPE!Z3</f>
        <v>16'h1557</v>
      </c>
    </row>
    <row r="9" spans="2:23" s="200" customFormat="1">
      <c r="B9" s="403"/>
      <c r="C9" s="198" t="s">
        <v>2334</v>
      </c>
      <c r="D9" s="198" t="s">
        <v>1717</v>
      </c>
      <c r="E9" s="200" t="str">
        <f>DEVICE_TYPE!Y4</f>
        <v>1'h1</v>
      </c>
      <c r="F9" s="200" t="str">
        <f>DEVICE_TYPE!Z4</f>
        <v>1'h1</v>
      </c>
    </row>
    <row r="10" spans="2:23" s="200" customFormat="1">
      <c r="B10" s="403"/>
      <c r="C10" s="198" t="s">
        <v>2335</v>
      </c>
      <c r="D10" s="198" t="s">
        <v>1726</v>
      </c>
      <c r="E10" s="200" t="str">
        <f>DEVICE_TYPE!Y5</f>
        <v>4'h2</v>
      </c>
      <c r="F10" s="200" t="str">
        <f>DEVICE_TYPE!Z5</f>
        <v>4'h2</v>
      </c>
      <c r="G10" s="305"/>
      <c r="I10" s="305"/>
      <c r="J10" s="305"/>
      <c r="K10" s="305"/>
      <c r="L10" s="305"/>
      <c r="M10" s="305"/>
      <c r="N10" s="305"/>
      <c r="O10" s="305"/>
      <c r="P10" s="305"/>
      <c r="Q10" s="305"/>
      <c r="R10" s="305"/>
      <c r="S10" s="305"/>
      <c r="T10" s="305"/>
      <c r="U10" s="305"/>
      <c r="V10" s="305"/>
      <c r="W10" s="305"/>
    </row>
    <row r="11" spans="2:23" s="200" customFormat="1">
      <c r="B11" s="403"/>
      <c r="C11" s="198" t="s">
        <v>2336</v>
      </c>
      <c r="D11" s="198" t="s">
        <v>1730</v>
      </c>
      <c r="E11" s="200" t="str">
        <f>DEVICE_TYPE!Y6</f>
        <v>8'hB8</v>
      </c>
      <c r="F11" s="200" t="str">
        <f>DEVICE_TYPE!Z6</f>
        <v>8'hB8</v>
      </c>
      <c r="G11" s="305"/>
      <c r="I11" s="305"/>
      <c r="J11" s="305"/>
      <c r="K11" s="305"/>
      <c r="L11" s="305"/>
      <c r="M11" s="305"/>
      <c r="N11" s="305"/>
      <c r="O11" s="305"/>
      <c r="P11" s="305"/>
      <c r="Q11" s="305"/>
      <c r="R11" s="305"/>
      <c r="S11" s="305"/>
      <c r="T11" s="305"/>
      <c r="U11" s="305"/>
      <c r="V11" s="305"/>
      <c r="W11" s="305"/>
    </row>
    <row r="12" spans="2:23" s="200" customFormat="1">
      <c r="B12" s="403"/>
      <c r="C12" s="198" t="s">
        <v>2337</v>
      </c>
      <c r="D12" s="198" t="s">
        <v>2338</v>
      </c>
      <c r="E12" s="200" t="str">
        <f>Peripheral_EN0!Y37</f>
        <v>32'hBEFBF800</v>
      </c>
      <c r="F12" s="200" t="str">
        <f>Peripheral_EN0!Z37</f>
        <v>32'hBEFBF800</v>
      </c>
    </row>
    <row r="13" spans="2:23" s="200" customFormat="1">
      <c r="B13" s="403"/>
      <c r="C13" s="198" t="s">
        <v>2339</v>
      </c>
      <c r="D13" s="198" t="s">
        <v>2340</v>
      </c>
      <c r="E13" s="200" t="str">
        <f>Peripheral_EN1!Y37</f>
        <v>32'hEFFFFF3F</v>
      </c>
      <c r="F13" s="200" t="str">
        <f>Peripheral_EN1!Z37</f>
        <v>32'hEFFFFF3F</v>
      </c>
    </row>
    <row r="14" spans="2:23" s="200" customFormat="1">
      <c r="B14" s="403"/>
      <c r="C14" s="198" t="s">
        <v>2341</v>
      </c>
      <c r="D14" s="198" t="s">
        <v>2342</v>
      </c>
      <c r="E14" s="200" t="str">
        <f>Peripheral_EN2!Y37</f>
        <v>32'hA3EF597F</v>
      </c>
      <c r="F14" s="200" t="str">
        <f>Peripheral_EN2!Z37</f>
        <v>32'hA3EF597F</v>
      </c>
      <c r="G14" s="13"/>
    </row>
    <row r="15" spans="2:23" s="200" customFormat="1">
      <c r="B15" s="403"/>
      <c r="C15" s="198" t="s">
        <v>2343</v>
      </c>
      <c r="D15" s="198" t="s">
        <v>2344</v>
      </c>
      <c r="E15" s="200" t="str">
        <f>Peripheral_EN3!Y37</f>
        <v>32'h0FE80F53</v>
      </c>
      <c r="F15" s="200" t="str">
        <f>Peripheral_EN3!Z37</f>
        <v>32'h0FE80F53</v>
      </c>
    </row>
    <row r="16" spans="2:23" s="200" customFormat="1">
      <c r="B16" s="403"/>
      <c r="C16" s="198" t="s">
        <v>2345</v>
      </c>
      <c r="D16" s="198" t="s">
        <v>2346</v>
      </c>
      <c r="E16" s="200" t="str">
        <f>Misc_Phantom!Y37</f>
        <v>32'h07FF0FF3</v>
      </c>
      <c r="F16" s="200" t="str">
        <f>Misc_Phantom!Z37</f>
        <v>32'h07FF0FF3</v>
      </c>
      <c r="G16" s="13"/>
    </row>
    <row r="17" spans="2:23" s="200" customFormat="1"/>
    <row r="18" spans="2:23" s="200" customFormat="1">
      <c r="C18" s="198" t="s">
        <v>2347</v>
      </c>
      <c r="D18" s="343" t="s">
        <v>1694</v>
      </c>
      <c r="E18" s="198" t="s">
        <v>2348</v>
      </c>
      <c r="F18" s="198" t="s">
        <v>2348</v>
      </c>
    </row>
    <row r="19" spans="2:23" s="200" customFormat="1">
      <c r="B19" s="308"/>
      <c r="C19" s="198" t="s">
        <v>2350</v>
      </c>
      <c r="D19" s="343" t="s">
        <v>1699</v>
      </c>
      <c r="E19" s="135" t="s">
        <v>1875</v>
      </c>
      <c r="F19" s="135" t="s">
        <v>1603</v>
      </c>
      <c r="G19" s="136"/>
      <c r="I19" s="136"/>
      <c r="J19" s="136"/>
      <c r="K19" s="136"/>
      <c r="L19" s="136"/>
      <c r="M19" s="136"/>
      <c r="N19" s="136"/>
      <c r="O19" s="136"/>
      <c r="P19" s="136"/>
      <c r="Q19" s="136"/>
      <c r="R19" s="136"/>
      <c r="S19" s="136"/>
      <c r="T19" s="136"/>
      <c r="U19" s="136"/>
      <c r="V19" s="136"/>
      <c r="W19" s="136"/>
    </row>
    <row r="20" spans="2:23" s="200" customFormat="1">
      <c r="B20" s="309"/>
      <c r="C20" s="198" t="s">
        <v>2351</v>
      </c>
      <c r="D20" s="343" t="s">
        <v>1703</v>
      </c>
      <c r="E20" s="198" t="s">
        <v>1606</v>
      </c>
      <c r="F20" s="198" t="s">
        <v>1606</v>
      </c>
    </row>
    <row r="21" spans="2:23" s="200" customFormat="1">
      <c r="B21" s="309"/>
      <c r="C21" s="198" t="s">
        <v>2353</v>
      </c>
      <c r="D21" s="343" t="s">
        <v>1709</v>
      </c>
      <c r="E21" s="198" t="s">
        <v>2352</v>
      </c>
      <c r="F21" s="198" t="s">
        <v>2352</v>
      </c>
    </row>
    <row r="22" spans="2:23" s="200" customFormat="1">
      <c r="B22" s="309"/>
    </row>
    <row r="23" spans="2:23" s="200" customFormat="1">
      <c r="B23" s="309"/>
      <c r="C23" s="198" t="s">
        <v>2354</v>
      </c>
      <c r="D23" s="198" t="s">
        <v>1720</v>
      </c>
      <c r="E23" s="200" t="str">
        <f>DEVICE_TYPE!Y7</f>
        <v>1'h1</v>
      </c>
      <c r="F23" s="200" t="str">
        <f>DEVICE_TYPE!Z7</f>
        <v>1'h1</v>
      </c>
    </row>
    <row r="24" spans="2:23" s="200" customFormat="1" ht="15.75" customHeight="1">
      <c r="B24" s="309"/>
      <c r="E24" s="877" t="s">
        <v>2355</v>
      </c>
      <c r="F24" s="878"/>
      <c r="G24" s="878"/>
      <c r="H24" s="878"/>
      <c r="I24" s="878"/>
      <c r="J24" s="878"/>
      <c r="K24" s="878"/>
      <c r="L24" s="878"/>
    </row>
    <row r="25" spans="2:23" s="200" customFormat="1" ht="15.75" customHeight="1">
      <c r="B25" s="309"/>
      <c r="E25" s="878"/>
      <c r="F25" s="878"/>
      <c r="G25" s="878"/>
      <c r="H25" s="878"/>
      <c r="I25" s="878"/>
      <c r="J25" s="878"/>
      <c r="K25" s="878"/>
      <c r="L25" s="878"/>
    </row>
    <row r="26" spans="2:23" s="200" customFormat="1" ht="69.75" customHeight="1">
      <c r="B26" s="309"/>
      <c r="E26" s="878"/>
      <c r="F26" s="878"/>
      <c r="G26" s="878"/>
      <c r="H26" s="878"/>
      <c r="I26" s="878"/>
      <c r="J26" s="878"/>
      <c r="K26" s="878"/>
      <c r="L26" s="878"/>
    </row>
    <row r="27" spans="2:23" s="200" customFormat="1" ht="90" customHeight="1">
      <c r="B27" s="309"/>
      <c r="E27" s="878"/>
      <c r="F27" s="878"/>
      <c r="G27" s="878"/>
      <c r="H27" s="878"/>
      <c r="I27" s="878"/>
      <c r="J27" s="878"/>
      <c r="K27" s="878"/>
      <c r="L27" s="878"/>
      <c r="M27" s="305"/>
      <c r="N27" s="305"/>
      <c r="O27" s="305"/>
      <c r="P27" s="305"/>
      <c r="Q27" s="305"/>
      <c r="R27" s="305"/>
      <c r="S27" s="305"/>
      <c r="T27" s="305"/>
      <c r="U27" s="305"/>
      <c r="V27" s="305"/>
      <c r="W27" s="305"/>
    </row>
    <row r="28" spans="2:23" s="200" customFormat="1">
      <c r="B28" s="309"/>
      <c r="E28" s="305"/>
      <c r="F28" s="305"/>
      <c r="G28" s="305"/>
      <c r="H28" s="305"/>
      <c r="I28" s="305"/>
      <c r="J28" s="305"/>
      <c r="K28" s="305"/>
      <c r="L28" s="305"/>
      <c r="M28" s="305"/>
      <c r="N28" s="305"/>
      <c r="O28" s="305"/>
      <c r="P28" s="305"/>
      <c r="Q28" s="305"/>
      <c r="R28" s="305"/>
      <c r="S28" s="305"/>
      <c r="T28" s="305"/>
      <c r="U28" s="305"/>
      <c r="V28" s="305"/>
      <c r="W28" s="305"/>
    </row>
    <row r="29" spans="2:23" s="200" customFormat="1">
      <c r="B29" s="309"/>
    </row>
    <row r="30" spans="2:23" s="200" customFormat="1">
      <c r="B30" s="309"/>
    </row>
    <row r="31" spans="2:23" s="200" customFormat="1">
      <c r="B31" s="309"/>
      <c r="F31" s="13"/>
      <c r="G31" s="13"/>
    </row>
    <row r="32" spans="2:23" s="200" customFormat="1">
      <c r="B32" s="309"/>
    </row>
    <row r="33" spans="2:7" s="200" customFormat="1">
      <c r="B33" s="309"/>
      <c r="F33" s="13"/>
      <c r="G33" s="13"/>
    </row>
    <row r="36" spans="2:7" ht="119.25" customHeight="1">
      <c r="B36" s="404" t="s">
        <v>2356</v>
      </c>
      <c r="C36" s="405"/>
      <c r="D36" s="405"/>
    </row>
  </sheetData>
  <mergeCells count="2">
    <mergeCell ref="F2:W2"/>
    <mergeCell ref="E24:L27"/>
  </mergeCells>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872F-8F0B-44A9-87D4-326B3E092749}">
  <dimension ref="B2:AS36"/>
  <sheetViews>
    <sheetView topLeftCell="B1" zoomScaleNormal="100" workbookViewId="0">
      <pane xSplit="3" ySplit="3" topLeftCell="E4" activePane="bottomRight" state="frozen"/>
      <selection pane="bottomRight" activeCell="D20" sqref="D20"/>
      <selection pane="bottomLeft"/>
      <selection pane="topRight"/>
    </sheetView>
  </sheetViews>
  <sheetFormatPr defaultRowHeight="15.75"/>
  <cols>
    <col min="2" max="2" width="17.125" customWidth="1"/>
    <col min="3" max="3" width="41.25" customWidth="1"/>
    <col min="4" max="4" width="27.5" customWidth="1"/>
    <col min="5" max="5" width="16.25" customWidth="1"/>
    <col min="6" max="6" width="15.75" customWidth="1"/>
    <col min="7" max="7" width="15.875" customWidth="1"/>
    <col min="8" max="8" width="14.375" customWidth="1"/>
    <col min="9" max="9" width="15.625" customWidth="1"/>
    <col min="10" max="10" width="15.5" customWidth="1"/>
    <col min="11" max="11" width="17.625" customWidth="1"/>
    <col min="12" max="12" width="17.5" customWidth="1"/>
    <col min="13" max="13" width="15.5" customWidth="1"/>
    <col min="14" max="14" width="15" customWidth="1"/>
    <col min="15" max="15" width="17.25" customWidth="1"/>
    <col min="16" max="16" width="17.5" customWidth="1"/>
    <col min="17" max="17" width="16.25" customWidth="1"/>
    <col min="18" max="18" width="15.5" customWidth="1"/>
    <col min="19" max="19" width="18.375" customWidth="1"/>
    <col min="20" max="20" width="15.875" customWidth="1"/>
    <col min="21" max="21" width="16.5" customWidth="1"/>
    <col min="22" max="22" width="20" customWidth="1"/>
    <col min="23" max="24" width="16.5" customWidth="1"/>
    <col min="25" max="25" width="17.875" customWidth="1"/>
    <col min="26" max="26" width="17.125" customWidth="1"/>
    <col min="27" max="27" width="17.25" customWidth="1"/>
    <col min="28" max="28" width="16.125" customWidth="1"/>
    <col min="29" max="29" width="16.375" customWidth="1"/>
    <col min="30" max="30" width="16.75" customWidth="1"/>
    <col min="31" max="31" width="17" customWidth="1"/>
    <col min="32" max="32" width="16.625" customWidth="1"/>
    <col min="33" max="33" width="16" customWidth="1"/>
    <col min="34" max="34" width="15.5" customWidth="1"/>
    <col min="35" max="35" width="16.5" customWidth="1"/>
    <col min="36" max="36" width="15.75" customWidth="1"/>
    <col min="37" max="37" width="16.25" customWidth="1"/>
    <col min="38" max="38" width="16.125" customWidth="1"/>
    <col min="39" max="39" width="15.375" customWidth="1"/>
    <col min="40" max="40" width="16.125" customWidth="1"/>
    <col min="41" max="41" width="16.375" customWidth="1"/>
    <col min="42" max="42" width="13.5" customWidth="1"/>
    <col min="43" max="43" width="17.25" customWidth="1"/>
  </cols>
  <sheetData>
    <row r="2" spans="2:45">
      <c r="F2" s="876"/>
      <c r="G2" s="876"/>
      <c r="H2" s="876"/>
      <c r="I2" s="876"/>
      <c r="J2" s="876"/>
      <c r="K2" s="876"/>
      <c r="L2" s="876"/>
      <c r="M2" s="876"/>
      <c r="N2" s="876"/>
      <c r="O2" s="876"/>
      <c r="P2" s="876"/>
      <c r="Q2" s="876"/>
      <c r="R2" s="876"/>
      <c r="S2" s="876"/>
      <c r="T2" s="876"/>
      <c r="U2" s="876"/>
      <c r="V2" s="876"/>
      <c r="W2" s="876"/>
    </row>
    <row r="3" spans="2:45" s="200" customFormat="1" ht="36.75" customHeight="1">
      <c r="B3" s="402" t="s">
        <v>2326</v>
      </c>
      <c r="C3" s="198" t="s">
        <v>2327</v>
      </c>
      <c r="D3" s="198" t="s">
        <v>2328</v>
      </c>
      <c r="E3" s="306" t="str">
        <f>Peripheral_EN0!Y2</f>
        <v>MCXN556TCDFT</v>
      </c>
      <c r="F3" s="306" t="str">
        <f>Peripheral_EN0!Z2</f>
        <v>MCXN557TCDFT</v>
      </c>
      <c r="G3" s="136" t="str">
        <f>Peripheral_EN0!C2</f>
        <v>MCXN947TVDF</v>
      </c>
      <c r="H3" s="136" t="str">
        <f>Peripheral_EN0!D2</f>
        <v>MCXN947TVPB</v>
      </c>
      <c r="I3" s="136" t="str">
        <f>Peripheral_EN0!E2</f>
        <v>MCXN947TVKL</v>
      </c>
      <c r="J3" s="136" t="str">
        <f>Peripheral_EN0!F2</f>
        <v>MCXN947TVABR</v>
      </c>
      <c r="K3" s="136" t="str">
        <f>Peripheral_EN0!G2</f>
        <v>MCXN946TVDF</v>
      </c>
      <c r="L3" s="136" t="str">
        <f>Peripheral_EN0!H2</f>
        <v>MCXN946TVPB</v>
      </c>
      <c r="M3" s="136" t="str">
        <f>Peripheral_EN0!I2</f>
        <v>MCXN946TVKL</v>
      </c>
      <c r="N3" s="136" t="str">
        <f>Peripheral_EN0!J2</f>
        <v>MCXN946TVABR</v>
      </c>
      <c r="O3" s="136" t="str">
        <f>Peripheral_EN0!K2</f>
        <v>MCXN547TVDF</v>
      </c>
      <c r="P3" s="136" t="str">
        <f>Peripheral_EN0!L2</f>
        <v>MCXN547TVPB</v>
      </c>
      <c r="Q3" s="136" t="str">
        <f>Peripheral_EN0!M2</f>
        <v>MCXN547TVKL</v>
      </c>
      <c r="R3" s="136" t="str">
        <f>Peripheral_EN0!N2</f>
        <v>MCXN547TVABR</v>
      </c>
      <c r="S3" s="136" t="str">
        <f>Peripheral_EN0!O2</f>
        <v>MCXN546TVDF</v>
      </c>
      <c r="T3" s="136" t="str">
        <f>Peripheral_EN0!P2</f>
        <v>MCXN546TVPB</v>
      </c>
      <c r="U3" s="136" t="str">
        <f>Peripheral_EN0!Q2</f>
        <v>MCXN546TVKL</v>
      </c>
      <c r="V3" s="136" t="str">
        <f>Peripheral_EN0!R2</f>
        <v>MCXN546TVABR</v>
      </c>
      <c r="W3" s="136" t="str">
        <f>Peripheral_EN0!S2</f>
        <v>MCXN527TVDF</v>
      </c>
      <c r="X3" s="136" t="str">
        <f>Peripheral_EN0!T2</f>
        <v>MCXN527TVKL</v>
      </c>
      <c r="Y3" s="136" t="str">
        <f>Peripheral_EN0!U2</f>
        <v>MCXN527TVABR</v>
      </c>
      <c r="Z3" s="136" t="str">
        <f>Peripheral_EN0!V2</f>
        <v>MCXN526TVDF</v>
      </c>
      <c r="AA3" s="136" t="str">
        <f>Peripheral_EN0!W2</f>
        <v>MCXN526TVKL</v>
      </c>
      <c r="AB3" s="136" t="str">
        <f>Peripheral_EN0!X2</f>
        <v>MCXN526TVABR</v>
      </c>
      <c r="AC3" s="136" t="str">
        <f>Peripheral_EN0!Y2</f>
        <v>MCXN556TCDFT</v>
      </c>
      <c r="AD3" s="136" t="str">
        <f>Peripheral_EN0!Z2</f>
        <v>MCXN557TCDFT</v>
      </c>
      <c r="AE3" s="136" t="str">
        <f>Peripheral_EN0!AA2</f>
        <v>MCXN247TVDF</v>
      </c>
      <c r="AF3" s="136" t="str">
        <f>Peripheral_EN0!AB2</f>
        <v>MCXN247TVKL</v>
      </c>
      <c r="AG3" s="136" t="str">
        <f>Peripheral_EN0!AC2</f>
        <v>MCXN247TVPB</v>
      </c>
      <c r="AH3" s="136" t="str">
        <f>Peripheral_EN0!AD2</f>
        <v>MCXN247TVABR</v>
      </c>
      <c r="AI3" s="136" t="str">
        <f>Peripheral_EN0!AE2</f>
        <v>MCXN246TVABR</v>
      </c>
      <c r="AJ3" s="136" t="str">
        <f>Peripheral_EN0!AF2</f>
        <v>MCXN537TVDF</v>
      </c>
      <c r="AK3" s="136" t="str">
        <f>Peripheral_EN0!AG2</f>
        <v>MCXN537TVPB</v>
      </c>
      <c r="AL3" s="136" t="str">
        <f>Peripheral_EN0!AH2</f>
        <v>MCXN537TVKL</v>
      </c>
      <c r="AM3" s="136" t="str">
        <f>Peripheral_EN0!AI2</f>
        <v>MCXN537TVABR</v>
      </c>
      <c r="AN3" s="136" t="str">
        <f>Peripheral_EN0!AJ2</f>
        <v>MCXN536TVDF</v>
      </c>
      <c r="AO3" s="136" t="str">
        <f>Peripheral_EN0!AK2</f>
        <v>MCXN536TVPB</v>
      </c>
      <c r="AP3" s="136" t="str">
        <f>Peripheral_EN0!AL2</f>
        <v>MCXN536TVKL</v>
      </c>
      <c r="AQ3" s="136" t="str">
        <f>Peripheral_EN0!AM2</f>
        <v>MCXN536TVABR</v>
      </c>
      <c r="AR3" s="136"/>
      <c r="AS3" s="136"/>
    </row>
    <row r="4" spans="2:45" s="200" customFormat="1">
      <c r="B4" s="403"/>
      <c r="C4" s="198" t="s">
        <v>2329</v>
      </c>
      <c r="D4" s="198" t="s">
        <v>1640</v>
      </c>
      <c r="E4" s="200" t="str">
        <f>'Flash Size'!Y3</f>
        <v>8'h10</v>
      </c>
      <c r="F4" s="200" t="str">
        <f>'Flash Size'!Z3</f>
        <v>8'h20</v>
      </c>
      <c r="G4" s="200" t="str">
        <f>'Flash Size'!C3</f>
        <v>8'h20</v>
      </c>
      <c r="H4" s="200" t="str">
        <f>'Flash Size'!D3</f>
        <v>8'h20</v>
      </c>
      <c r="I4" s="200" t="str">
        <f>'Flash Size'!E3</f>
        <v>8'h20</v>
      </c>
      <c r="J4" s="200" t="str">
        <f>'Flash Size'!F3</f>
        <v>8'h20</v>
      </c>
      <c r="K4" s="200" t="str">
        <f>'Flash Size'!G3</f>
        <v>8'h10</v>
      </c>
      <c r="L4" s="200" t="str">
        <f>'Flash Size'!H3</f>
        <v>8'h10</v>
      </c>
      <c r="M4" s="200" t="str">
        <f>'Flash Size'!I3</f>
        <v>8'h10</v>
      </c>
      <c r="N4" s="200" t="str">
        <f>'Flash Size'!J3</f>
        <v>8'h10</v>
      </c>
      <c r="O4" s="200" t="str">
        <f>'Flash Size'!K3</f>
        <v>8'h20</v>
      </c>
      <c r="P4" s="200" t="str">
        <f>'Flash Size'!L3</f>
        <v>8'h20</v>
      </c>
      <c r="Q4" s="200" t="str">
        <f>'Flash Size'!M3</f>
        <v>8'h20</v>
      </c>
      <c r="R4" s="200" t="str">
        <f>'Flash Size'!N3</f>
        <v>8'h20</v>
      </c>
      <c r="S4" s="200" t="str">
        <f>'Flash Size'!O3</f>
        <v>8'h10</v>
      </c>
      <c r="T4" s="200" t="str">
        <f>'Flash Size'!P3</f>
        <v>8'h10</v>
      </c>
      <c r="U4" s="200" t="str">
        <f>'Flash Size'!Q3</f>
        <v>8'h10</v>
      </c>
      <c r="V4" s="200" t="str">
        <f>'Flash Size'!R3</f>
        <v>8'h10</v>
      </c>
      <c r="W4" s="200" t="str">
        <f>'Flash Size'!S3</f>
        <v>8'h20</v>
      </c>
      <c r="X4" s="200" t="str">
        <f>'Flash Size'!T3</f>
        <v>8'h20</v>
      </c>
      <c r="Y4" s="200" t="str">
        <f>'Flash Size'!U3</f>
        <v>8'h20</v>
      </c>
      <c r="Z4" s="200" t="str">
        <f>'Flash Size'!V3</f>
        <v>8'h10</v>
      </c>
      <c r="AA4" s="200" t="str">
        <f>'Flash Size'!W3</f>
        <v>8'h10</v>
      </c>
      <c r="AB4" s="200" t="str">
        <f>'Flash Size'!X3</f>
        <v>8'h10</v>
      </c>
      <c r="AC4" s="200" t="str">
        <f>'Flash Size'!Y3</f>
        <v>8'h10</v>
      </c>
      <c r="AD4" s="200" t="str">
        <f>'Flash Size'!Z3</f>
        <v>8'h20</v>
      </c>
      <c r="AE4" s="200" t="str">
        <f>'Flash Size'!AA3</f>
        <v>8'h20</v>
      </c>
      <c r="AF4" s="200" t="str">
        <f>'Flash Size'!AB3</f>
        <v>8'h20</v>
      </c>
      <c r="AG4" s="200" t="str">
        <f>'Flash Size'!AC3</f>
        <v>8'h20</v>
      </c>
      <c r="AH4" s="200" t="str">
        <f>'Flash Size'!AD3</f>
        <v>8'h20</v>
      </c>
      <c r="AI4" s="200" t="str">
        <f>'Flash Size'!AE3</f>
        <v>8'h10</v>
      </c>
      <c r="AJ4" s="200" t="str">
        <f>'Flash Size'!AF3</f>
        <v>8'h20</v>
      </c>
      <c r="AK4" s="200" t="str">
        <f>'Flash Size'!AG3</f>
        <v>8'h20</v>
      </c>
      <c r="AL4" s="200" t="str">
        <f>'Flash Size'!AH3</f>
        <v>8'h20</v>
      </c>
      <c r="AM4" s="200" t="str">
        <f>'Flash Size'!AI3</f>
        <v>8'h20</v>
      </c>
      <c r="AN4" s="200" t="str">
        <f>'Flash Size'!AJ3</f>
        <v>8'h10</v>
      </c>
      <c r="AO4" s="200" t="str">
        <f>'Flash Size'!AK3</f>
        <v>8'h10</v>
      </c>
      <c r="AP4" s="200" t="str">
        <f>'Flash Size'!AL3</f>
        <v>8'h10</v>
      </c>
      <c r="AQ4" s="200" t="str">
        <f>'Flash Size'!AM3</f>
        <v>8'h10</v>
      </c>
    </row>
    <row r="5" spans="2:45" s="200" customFormat="1">
      <c r="B5" s="403"/>
      <c r="C5" s="198" t="s">
        <v>2330</v>
      </c>
      <c r="D5" s="198" t="s">
        <v>1643</v>
      </c>
      <c r="E5" s="200" t="str">
        <f>'Flash Size'!Y4</f>
        <v>8'h10</v>
      </c>
      <c r="F5" s="200" t="str">
        <f>'Flash Size'!Z4</f>
        <v>8'h20</v>
      </c>
      <c r="G5" s="200" t="str">
        <f>'Flash Size'!C4</f>
        <v>8'h20</v>
      </c>
      <c r="H5" s="200" t="str">
        <f>'Flash Size'!D4</f>
        <v>8'h20</v>
      </c>
      <c r="I5" s="200" t="str">
        <f>'Flash Size'!E4</f>
        <v>8'h20</v>
      </c>
      <c r="J5" s="200" t="str">
        <f>'Flash Size'!F4</f>
        <v>8'h20</v>
      </c>
      <c r="K5" s="200" t="str">
        <f>'Flash Size'!G4</f>
        <v>8'h10</v>
      </c>
      <c r="L5" s="200" t="str">
        <f>'Flash Size'!H4</f>
        <v>8'h10</v>
      </c>
      <c r="M5" s="200" t="str">
        <f>'Flash Size'!I4</f>
        <v>8'h10</v>
      </c>
      <c r="N5" s="200" t="str">
        <f>'Flash Size'!J4</f>
        <v>8'h10</v>
      </c>
      <c r="O5" s="200" t="str">
        <f>'Flash Size'!K4</f>
        <v>8'h20</v>
      </c>
      <c r="P5" s="200" t="str">
        <f>'Flash Size'!L4</f>
        <v>8'h20</v>
      </c>
      <c r="Q5" s="200" t="str">
        <f>'Flash Size'!M4</f>
        <v>8'h20</v>
      </c>
      <c r="R5" s="200" t="str">
        <f>'Flash Size'!N4</f>
        <v>8'h20</v>
      </c>
      <c r="S5" s="200" t="str">
        <f>'Flash Size'!O4</f>
        <v>8'h10</v>
      </c>
      <c r="T5" s="200" t="str">
        <f>'Flash Size'!P4</f>
        <v>8'h10</v>
      </c>
      <c r="U5" s="200" t="str">
        <f>'Flash Size'!Q4</f>
        <v>8'h10</v>
      </c>
      <c r="V5" s="200" t="str">
        <f>'Flash Size'!R4</f>
        <v>8'h10</v>
      </c>
      <c r="W5" s="200" t="str">
        <f>'Flash Size'!S4</f>
        <v>8'h20</v>
      </c>
      <c r="X5" s="200" t="str">
        <f>'Flash Size'!T4</f>
        <v>8'h20</v>
      </c>
      <c r="Y5" s="200" t="str">
        <f>'Flash Size'!U4</f>
        <v>8'h20</v>
      </c>
      <c r="Z5" s="200" t="str">
        <f>'Flash Size'!V4</f>
        <v>8'h10</v>
      </c>
      <c r="AA5" s="200" t="str">
        <f>'Flash Size'!W4</f>
        <v>8'h10</v>
      </c>
      <c r="AB5" s="200" t="str">
        <f>'Flash Size'!X4</f>
        <v>8'h10</v>
      </c>
      <c r="AC5" s="200" t="str">
        <f>'Flash Size'!Y4</f>
        <v>8'h10</v>
      </c>
      <c r="AD5" s="200" t="str">
        <f>'Flash Size'!Z4</f>
        <v>8'h20</v>
      </c>
      <c r="AE5" s="200" t="str">
        <f>'Flash Size'!AA4</f>
        <v>8'h20</v>
      </c>
      <c r="AF5" s="200" t="str">
        <f>'Flash Size'!AB4</f>
        <v>8'h20</v>
      </c>
      <c r="AG5" s="200" t="str">
        <f>'Flash Size'!AC4</f>
        <v>8'h20</v>
      </c>
      <c r="AH5" s="200" t="str">
        <f>'Flash Size'!AD4</f>
        <v>8'h20</v>
      </c>
      <c r="AI5" s="200" t="str">
        <f>'Flash Size'!AE4</f>
        <v>8'h10</v>
      </c>
      <c r="AJ5" s="200" t="str">
        <f>'Flash Size'!AF4</f>
        <v>8'h20</v>
      </c>
      <c r="AK5" s="200" t="str">
        <f>'Flash Size'!AG4</f>
        <v>8'h20</v>
      </c>
      <c r="AL5" s="200" t="str">
        <f>'Flash Size'!AH4</f>
        <v>8'h20</v>
      </c>
      <c r="AM5" s="200" t="str">
        <f>'Flash Size'!AI4</f>
        <v>8'h20</v>
      </c>
      <c r="AN5" s="200" t="str">
        <f>'Flash Size'!AJ4</f>
        <v>8'h10</v>
      </c>
      <c r="AO5" s="200" t="str">
        <f>'Flash Size'!AK4</f>
        <v>8'h10</v>
      </c>
      <c r="AP5" s="200" t="str">
        <f>'Flash Size'!AL4</f>
        <v>8'h10</v>
      </c>
      <c r="AQ5" s="200" t="str">
        <f>'Flash Size'!AM4</f>
        <v>8'h10</v>
      </c>
    </row>
    <row r="6" spans="2:45" s="200" customFormat="1">
      <c r="B6" s="403"/>
      <c r="C6" s="198" t="s">
        <v>2331</v>
      </c>
      <c r="D6" s="198" t="s">
        <v>1684</v>
      </c>
      <c r="E6" s="198" t="s">
        <v>1787</v>
      </c>
      <c r="F6" s="198" t="s">
        <v>1787</v>
      </c>
      <c r="G6" s="198" t="s">
        <v>1787</v>
      </c>
      <c r="H6" s="200" t="str">
        <f>G6</f>
        <v>4'h0</v>
      </c>
      <c r="I6" s="200" t="str">
        <f t="shared" ref="I6:AQ6" si="0">H6</f>
        <v>4'h0</v>
      </c>
      <c r="J6" s="200" t="str">
        <f t="shared" si="0"/>
        <v>4'h0</v>
      </c>
      <c r="K6" s="200" t="str">
        <f t="shared" si="0"/>
        <v>4'h0</v>
      </c>
      <c r="L6" s="200" t="str">
        <f t="shared" si="0"/>
        <v>4'h0</v>
      </c>
      <c r="M6" s="200" t="str">
        <f t="shared" si="0"/>
        <v>4'h0</v>
      </c>
      <c r="N6" s="200" t="str">
        <f t="shared" si="0"/>
        <v>4'h0</v>
      </c>
      <c r="O6" s="200" t="str">
        <f t="shared" si="0"/>
        <v>4'h0</v>
      </c>
      <c r="P6" s="200" t="str">
        <f t="shared" si="0"/>
        <v>4'h0</v>
      </c>
      <c r="Q6" s="200" t="str">
        <f t="shared" si="0"/>
        <v>4'h0</v>
      </c>
      <c r="R6" s="200" t="str">
        <f t="shared" si="0"/>
        <v>4'h0</v>
      </c>
      <c r="S6" s="200" t="str">
        <f t="shared" si="0"/>
        <v>4'h0</v>
      </c>
      <c r="T6" s="200" t="str">
        <f t="shared" si="0"/>
        <v>4'h0</v>
      </c>
      <c r="U6" s="200" t="str">
        <f t="shared" si="0"/>
        <v>4'h0</v>
      </c>
      <c r="V6" s="200" t="str">
        <f t="shared" si="0"/>
        <v>4'h0</v>
      </c>
      <c r="W6" s="200" t="str">
        <f t="shared" si="0"/>
        <v>4'h0</v>
      </c>
      <c r="X6" s="200" t="str">
        <f t="shared" si="0"/>
        <v>4'h0</v>
      </c>
      <c r="Y6" s="200" t="str">
        <f t="shared" si="0"/>
        <v>4'h0</v>
      </c>
      <c r="Z6" s="200" t="str">
        <f t="shared" si="0"/>
        <v>4'h0</v>
      </c>
      <c r="AA6" s="200" t="str">
        <f t="shared" si="0"/>
        <v>4'h0</v>
      </c>
      <c r="AB6" s="200" t="str">
        <f t="shared" si="0"/>
        <v>4'h0</v>
      </c>
      <c r="AC6" s="200" t="str">
        <f t="shared" si="0"/>
        <v>4'h0</v>
      </c>
      <c r="AD6" s="200" t="str">
        <f t="shared" si="0"/>
        <v>4'h0</v>
      </c>
      <c r="AE6" s="200" t="str">
        <f t="shared" si="0"/>
        <v>4'h0</v>
      </c>
      <c r="AF6" s="200" t="str">
        <f t="shared" si="0"/>
        <v>4'h0</v>
      </c>
      <c r="AG6" s="200" t="str">
        <f t="shared" si="0"/>
        <v>4'h0</v>
      </c>
      <c r="AH6" s="200" t="str">
        <f t="shared" si="0"/>
        <v>4'h0</v>
      </c>
      <c r="AI6" s="200" t="str">
        <f t="shared" si="0"/>
        <v>4'h0</v>
      </c>
      <c r="AJ6" s="200" t="str">
        <f t="shared" si="0"/>
        <v>4'h0</v>
      </c>
      <c r="AK6" s="200" t="str">
        <f t="shared" si="0"/>
        <v>4'h0</v>
      </c>
      <c r="AL6" s="200" t="str">
        <f t="shared" si="0"/>
        <v>4'h0</v>
      </c>
      <c r="AM6" s="200" t="str">
        <f t="shared" si="0"/>
        <v>4'h0</v>
      </c>
      <c r="AN6" s="200" t="str">
        <f t="shared" si="0"/>
        <v>4'h0</v>
      </c>
      <c r="AO6" s="200" t="str">
        <f t="shared" si="0"/>
        <v>4'h0</v>
      </c>
      <c r="AP6" s="200" t="str">
        <f t="shared" si="0"/>
        <v>4'h0</v>
      </c>
      <c r="AQ6" s="200" t="str">
        <f t="shared" si="0"/>
        <v>4'h0</v>
      </c>
    </row>
    <row r="7" spans="2:45" s="200" customFormat="1">
      <c r="B7" s="403"/>
      <c r="C7" s="198" t="s">
        <v>2332</v>
      </c>
      <c r="D7" s="198" t="s">
        <v>1690</v>
      </c>
      <c r="E7" s="198" t="s">
        <v>1787</v>
      </c>
      <c r="F7" s="198" t="s">
        <v>1787</v>
      </c>
      <c r="G7" s="198" t="s">
        <v>1787</v>
      </c>
      <c r="H7" s="200" t="str">
        <f>G7</f>
        <v>4'h0</v>
      </c>
      <c r="I7" s="200" t="str">
        <f t="shared" ref="I7:AQ7" si="1">H7</f>
        <v>4'h0</v>
      </c>
      <c r="J7" s="200" t="str">
        <f t="shared" si="1"/>
        <v>4'h0</v>
      </c>
      <c r="K7" s="200" t="str">
        <f t="shared" si="1"/>
        <v>4'h0</v>
      </c>
      <c r="L7" s="200" t="str">
        <f t="shared" si="1"/>
        <v>4'h0</v>
      </c>
      <c r="M7" s="200" t="str">
        <f t="shared" si="1"/>
        <v>4'h0</v>
      </c>
      <c r="N7" s="200" t="str">
        <f t="shared" si="1"/>
        <v>4'h0</v>
      </c>
      <c r="O7" s="200" t="str">
        <f t="shared" si="1"/>
        <v>4'h0</v>
      </c>
      <c r="P7" s="200" t="str">
        <f t="shared" si="1"/>
        <v>4'h0</v>
      </c>
      <c r="Q7" s="200" t="str">
        <f t="shared" si="1"/>
        <v>4'h0</v>
      </c>
      <c r="R7" s="200" t="str">
        <f t="shared" si="1"/>
        <v>4'h0</v>
      </c>
      <c r="S7" s="200" t="str">
        <f t="shared" si="1"/>
        <v>4'h0</v>
      </c>
      <c r="T7" s="200" t="str">
        <f t="shared" si="1"/>
        <v>4'h0</v>
      </c>
      <c r="U7" s="200" t="str">
        <f t="shared" si="1"/>
        <v>4'h0</v>
      </c>
      <c r="V7" s="200" t="str">
        <f t="shared" si="1"/>
        <v>4'h0</v>
      </c>
      <c r="W7" s="200" t="str">
        <f t="shared" si="1"/>
        <v>4'h0</v>
      </c>
      <c r="X7" s="200" t="str">
        <f t="shared" si="1"/>
        <v>4'h0</v>
      </c>
      <c r="Y7" s="200" t="str">
        <f t="shared" si="1"/>
        <v>4'h0</v>
      </c>
      <c r="Z7" s="200" t="str">
        <f t="shared" si="1"/>
        <v>4'h0</v>
      </c>
      <c r="AA7" s="200" t="str">
        <f t="shared" si="1"/>
        <v>4'h0</v>
      </c>
      <c r="AB7" s="200" t="str">
        <f t="shared" si="1"/>
        <v>4'h0</v>
      </c>
      <c r="AC7" s="200" t="str">
        <f t="shared" si="1"/>
        <v>4'h0</v>
      </c>
      <c r="AD7" s="200" t="str">
        <f t="shared" si="1"/>
        <v>4'h0</v>
      </c>
      <c r="AE7" s="200" t="str">
        <f t="shared" si="1"/>
        <v>4'h0</v>
      </c>
      <c r="AF7" s="200" t="str">
        <f t="shared" si="1"/>
        <v>4'h0</v>
      </c>
      <c r="AG7" s="200" t="str">
        <f t="shared" si="1"/>
        <v>4'h0</v>
      </c>
      <c r="AH7" s="200" t="str">
        <f t="shared" si="1"/>
        <v>4'h0</v>
      </c>
      <c r="AI7" s="200" t="str">
        <f t="shared" si="1"/>
        <v>4'h0</v>
      </c>
      <c r="AJ7" s="200" t="str">
        <f t="shared" si="1"/>
        <v>4'h0</v>
      </c>
      <c r="AK7" s="200" t="str">
        <f t="shared" si="1"/>
        <v>4'h0</v>
      </c>
      <c r="AL7" s="200" t="str">
        <f t="shared" si="1"/>
        <v>4'h0</v>
      </c>
      <c r="AM7" s="200" t="str">
        <f t="shared" si="1"/>
        <v>4'h0</v>
      </c>
      <c r="AN7" s="200" t="str">
        <f t="shared" si="1"/>
        <v>4'h0</v>
      </c>
      <c r="AO7" s="200" t="str">
        <f t="shared" si="1"/>
        <v>4'h0</v>
      </c>
      <c r="AP7" s="200" t="str">
        <f t="shared" si="1"/>
        <v>4'h0</v>
      </c>
      <c r="AQ7" s="200" t="str">
        <f t="shared" si="1"/>
        <v>4'h0</v>
      </c>
    </row>
    <row r="8" spans="2:45" s="200" customFormat="1">
      <c r="B8" s="403"/>
      <c r="C8" s="198" t="s">
        <v>2333</v>
      </c>
      <c r="D8" s="198" t="s">
        <v>1713</v>
      </c>
      <c r="E8" s="200" t="str">
        <f>DEVICE_TYPE!Y3</f>
        <v>16'h1556</v>
      </c>
      <c r="F8" s="200" t="str">
        <f>DEVICE_TYPE!Z3</f>
        <v>16'h1557</v>
      </c>
      <c r="G8" s="200" t="str">
        <f>DEVICE_TYPE!C3</f>
        <v>16'h1947</v>
      </c>
      <c r="H8" s="200" t="str">
        <f>DEVICE_TYPE!D3</f>
        <v>16'h1947</v>
      </c>
      <c r="I8" s="200" t="str">
        <f>DEVICE_TYPE!E3</f>
        <v>16'h1947</v>
      </c>
      <c r="J8" s="200" t="str">
        <f>DEVICE_TYPE!F3</f>
        <v>16'h1947</v>
      </c>
      <c r="K8" s="200" t="str">
        <f>DEVICE_TYPE!G3</f>
        <v>16'h1946</v>
      </c>
      <c r="L8" s="200" t="str">
        <f>DEVICE_TYPE!H3</f>
        <v>16'h1946</v>
      </c>
      <c r="M8" s="200" t="str">
        <f>DEVICE_TYPE!I3</f>
        <v>16'h1946</v>
      </c>
      <c r="N8" s="200" t="str">
        <f>DEVICE_TYPE!J3</f>
        <v>16'h1946</v>
      </c>
      <c r="O8" s="200" t="str">
        <f>DEVICE_TYPE!K3</f>
        <v>16'h1547</v>
      </c>
      <c r="P8" s="200" t="str">
        <f>DEVICE_TYPE!L3</f>
        <v>16'h1547</v>
      </c>
      <c r="Q8" s="200" t="str">
        <f>DEVICE_TYPE!M3</f>
        <v>16'h1547</v>
      </c>
      <c r="R8" s="200" t="str">
        <f>DEVICE_TYPE!N3</f>
        <v>16'h1547</v>
      </c>
      <c r="S8" s="200" t="str">
        <f>DEVICE_TYPE!O3</f>
        <v>16'h1546</v>
      </c>
      <c r="T8" s="200" t="str">
        <f>DEVICE_TYPE!P3</f>
        <v>16'h1546</v>
      </c>
      <c r="U8" s="200" t="str">
        <f>DEVICE_TYPE!Q3</f>
        <v>16'h1546</v>
      </c>
      <c r="V8" s="200" t="str">
        <f>DEVICE_TYPE!R3</f>
        <v>16'h1546</v>
      </c>
      <c r="W8" s="200" t="str">
        <f>DEVICE_TYPE!S3</f>
        <v>16'h1527</v>
      </c>
      <c r="X8" s="200" t="str">
        <f>DEVICE_TYPE!T3</f>
        <v>16'h1527</v>
      </c>
      <c r="Y8" s="200" t="str">
        <f>DEVICE_TYPE!U3</f>
        <v>16'h1527</v>
      </c>
      <c r="Z8" s="200" t="str">
        <f>DEVICE_TYPE!V3</f>
        <v>16'h1526</v>
      </c>
      <c r="AA8" s="200" t="str">
        <f>DEVICE_TYPE!W3</f>
        <v>16'h1526</v>
      </c>
      <c r="AB8" s="200" t="str">
        <f>DEVICE_TYPE!X3</f>
        <v>16'h1526</v>
      </c>
      <c r="AC8" s="200" t="str">
        <f>DEVICE_TYPE!Y3</f>
        <v>16'h1556</v>
      </c>
      <c r="AD8" s="200" t="str">
        <f>DEVICE_TYPE!Z3</f>
        <v>16'h1557</v>
      </c>
      <c r="AE8" s="200" t="str">
        <f>DEVICE_TYPE!AA3</f>
        <v>16'h1247</v>
      </c>
      <c r="AF8" s="200" t="str">
        <f>DEVICE_TYPE!AB3</f>
        <v>16'h1247</v>
      </c>
      <c r="AG8" s="200" t="str">
        <f>DEVICE_TYPE!AC3</f>
        <v>16'h1247</v>
      </c>
      <c r="AH8" s="200" t="str">
        <f>DEVICE_TYPE!AD3</f>
        <v>16'h1247</v>
      </c>
      <c r="AI8" s="200" t="str">
        <f>DEVICE_TYPE!AE3</f>
        <v>16'h1246</v>
      </c>
      <c r="AJ8" s="200" t="str">
        <f>DEVICE_TYPE!AF3</f>
        <v>16'h1537</v>
      </c>
      <c r="AK8" s="200" t="str">
        <f>DEVICE_TYPE!AG3</f>
        <v>16'h1537</v>
      </c>
      <c r="AL8" s="200" t="str">
        <f>DEVICE_TYPE!AH3</f>
        <v>16'h1537</v>
      </c>
      <c r="AM8" s="200" t="str">
        <f>DEVICE_TYPE!AI3</f>
        <v>16'h1537</v>
      </c>
      <c r="AN8" s="200" t="str">
        <f>DEVICE_TYPE!AJ3</f>
        <v>16'h1536</v>
      </c>
      <c r="AO8" s="200" t="str">
        <f>DEVICE_TYPE!AK3</f>
        <v>16'h1536</v>
      </c>
      <c r="AP8" s="200" t="str">
        <f>DEVICE_TYPE!AL3</f>
        <v>16'h1536</v>
      </c>
      <c r="AQ8" s="200" t="str">
        <f>DEVICE_TYPE!AM3</f>
        <v>16'h1536</v>
      </c>
    </row>
    <row r="9" spans="2:45" s="200" customFormat="1">
      <c r="B9" s="403"/>
      <c r="C9" s="198" t="s">
        <v>2334</v>
      </c>
      <c r="D9" s="198" t="s">
        <v>1717</v>
      </c>
      <c r="E9" s="200" t="str">
        <f>DEVICE_TYPE!Y4</f>
        <v>1'h1</v>
      </c>
      <c r="F9" s="200" t="str">
        <f>DEVICE_TYPE!Z4</f>
        <v>1'h1</v>
      </c>
      <c r="G9" s="200" t="str">
        <f>DEVICE_TYPE!C4</f>
        <v>1'h1</v>
      </c>
      <c r="H9" s="200" t="str">
        <f>DEVICE_TYPE!D4</f>
        <v>1'h1</v>
      </c>
      <c r="I9" s="200" t="str">
        <f>DEVICE_TYPE!E4</f>
        <v>1'h1</v>
      </c>
      <c r="J9" s="200" t="str">
        <f>DEVICE_TYPE!F4</f>
        <v>1'h1</v>
      </c>
      <c r="K9" s="200" t="str">
        <f>DEVICE_TYPE!G4</f>
        <v>1'h1</v>
      </c>
      <c r="L9" s="200" t="str">
        <f>DEVICE_TYPE!H4</f>
        <v>1'h1</v>
      </c>
      <c r="M9" s="200" t="str">
        <f>DEVICE_TYPE!I4</f>
        <v>1'h1</v>
      </c>
      <c r="N9" s="200" t="str">
        <f>DEVICE_TYPE!J4</f>
        <v>1'h1</v>
      </c>
      <c r="O9" s="200" t="str">
        <f>DEVICE_TYPE!K4</f>
        <v>1'h1</v>
      </c>
      <c r="P9" s="200" t="str">
        <f>DEVICE_TYPE!L4</f>
        <v>1'h1</v>
      </c>
      <c r="Q9" s="200" t="str">
        <f>DEVICE_TYPE!M4</f>
        <v>1'h1</v>
      </c>
      <c r="R9" s="200" t="str">
        <f>DEVICE_TYPE!N4</f>
        <v>1'h1</v>
      </c>
      <c r="S9" s="200" t="str">
        <f>DEVICE_TYPE!O4</f>
        <v>1'h1</v>
      </c>
      <c r="T9" s="200" t="str">
        <f>DEVICE_TYPE!P4</f>
        <v>1'h1</v>
      </c>
      <c r="U9" s="200" t="str">
        <f>DEVICE_TYPE!Q4</f>
        <v>1'h1</v>
      </c>
      <c r="V9" s="200" t="str">
        <f>DEVICE_TYPE!R4</f>
        <v>1'h1</v>
      </c>
      <c r="W9" s="200" t="str">
        <f>DEVICE_TYPE!S4</f>
        <v>1'h1</v>
      </c>
      <c r="X9" s="200" t="str">
        <f>DEVICE_TYPE!T4</f>
        <v>1'h1</v>
      </c>
      <c r="Y9" s="200" t="str">
        <f>DEVICE_TYPE!U4</f>
        <v>1'h1</v>
      </c>
      <c r="Z9" s="200" t="str">
        <f>DEVICE_TYPE!V4</f>
        <v>1'h1</v>
      </c>
      <c r="AA9" s="200" t="str">
        <f>DEVICE_TYPE!W4</f>
        <v>1'h1</v>
      </c>
      <c r="AB9" s="200" t="str">
        <f>DEVICE_TYPE!X4</f>
        <v>1'h1</v>
      </c>
      <c r="AC9" s="200" t="str">
        <f>DEVICE_TYPE!Y4</f>
        <v>1'h1</v>
      </c>
      <c r="AD9" s="200" t="str">
        <f>DEVICE_TYPE!Z4</f>
        <v>1'h1</v>
      </c>
      <c r="AE9" s="200" t="str">
        <f>DEVICE_TYPE!AA4</f>
        <v>1'h1</v>
      </c>
      <c r="AF9" s="200" t="str">
        <f>DEVICE_TYPE!AB4</f>
        <v>1'h1</v>
      </c>
      <c r="AG9" s="200" t="str">
        <f>DEVICE_TYPE!AC4</f>
        <v>1'h1</v>
      </c>
      <c r="AH9" s="200" t="str">
        <f>DEVICE_TYPE!AD4</f>
        <v>1'h1</v>
      </c>
      <c r="AI9" s="200" t="str">
        <f>DEVICE_TYPE!AE4</f>
        <v>1'h1</v>
      </c>
      <c r="AJ9" s="200" t="str">
        <f>DEVICE_TYPE!AF4</f>
        <v>1'h1</v>
      </c>
      <c r="AK9" s="200" t="str">
        <f>DEVICE_TYPE!AG4</f>
        <v>1'h1</v>
      </c>
      <c r="AL9" s="200" t="str">
        <f>DEVICE_TYPE!AH4</f>
        <v>1'h1</v>
      </c>
      <c r="AM9" s="200" t="str">
        <f>DEVICE_TYPE!AI4</f>
        <v>1'h1</v>
      </c>
      <c r="AN9" s="200" t="str">
        <f>DEVICE_TYPE!AJ4</f>
        <v>1'h1</v>
      </c>
      <c r="AO9" s="200" t="str">
        <f>DEVICE_TYPE!AK4</f>
        <v>1'h1</v>
      </c>
      <c r="AP9" s="200" t="str">
        <f>DEVICE_TYPE!AL4</f>
        <v>1'h1</v>
      </c>
      <c r="AQ9" s="200" t="str">
        <f>DEVICE_TYPE!AM4</f>
        <v>1'h1</v>
      </c>
    </row>
    <row r="10" spans="2:45" s="200" customFormat="1">
      <c r="B10" s="403"/>
      <c r="C10" s="198" t="s">
        <v>2335</v>
      </c>
      <c r="D10" s="198" t="s">
        <v>1726</v>
      </c>
      <c r="E10" s="200" t="str">
        <f>DEVICE_TYPE!Y5</f>
        <v>4'h2</v>
      </c>
      <c r="F10" s="200" t="str">
        <f>DEVICE_TYPE!Z5</f>
        <v>4'h2</v>
      </c>
      <c r="G10" s="200" t="str">
        <f>DEVICE_TYPE!C5</f>
        <v>4'h2</v>
      </c>
      <c r="H10" s="200" t="str">
        <f>DEVICE_TYPE!D5</f>
        <v>4'h3</v>
      </c>
      <c r="I10" s="200" t="str">
        <f>DEVICE_TYPE!E5</f>
        <v>4'h0</v>
      </c>
      <c r="J10" s="200" t="str">
        <f>DEVICE_TYPE!F5</f>
        <v>4'h5</v>
      </c>
      <c r="K10" s="200" t="str">
        <f>DEVICE_TYPE!G5</f>
        <v>4'h2</v>
      </c>
      <c r="L10" s="200" t="str">
        <f>DEVICE_TYPE!H5</f>
        <v>4'h3</v>
      </c>
      <c r="M10" s="200" t="str">
        <f>DEVICE_TYPE!I5</f>
        <v>4'h0</v>
      </c>
      <c r="N10" s="200" t="str">
        <f>DEVICE_TYPE!J5</f>
        <v>4'h5</v>
      </c>
      <c r="O10" s="200" t="str">
        <f>DEVICE_TYPE!K5</f>
        <v>4'h2</v>
      </c>
      <c r="P10" s="200" t="str">
        <f>DEVICE_TYPE!L5</f>
        <v>4'h3</v>
      </c>
      <c r="Q10" s="200" t="str">
        <f>DEVICE_TYPE!M5</f>
        <v>4'h0</v>
      </c>
      <c r="R10" s="200" t="str">
        <f>DEVICE_TYPE!N5</f>
        <v>4'h5</v>
      </c>
      <c r="S10" s="200" t="str">
        <f>DEVICE_TYPE!O5</f>
        <v>4'h2</v>
      </c>
      <c r="T10" s="200" t="str">
        <f>DEVICE_TYPE!P5</f>
        <v>4'h3</v>
      </c>
      <c r="U10" s="200" t="str">
        <f>DEVICE_TYPE!Q5</f>
        <v>4'h0</v>
      </c>
      <c r="V10" s="200" t="str">
        <f>DEVICE_TYPE!R5</f>
        <v>4'h5</v>
      </c>
      <c r="W10" s="200" t="str">
        <f>DEVICE_TYPE!S5</f>
        <v>4'h2</v>
      </c>
      <c r="X10" s="200" t="str">
        <f>DEVICE_TYPE!T5</f>
        <v>4'h0</v>
      </c>
      <c r="Y10" s="200" t="str">
        <f>DEVICE_TYPE!U5</f>
        <v>4'h5</v>
      </c>
      <c r="Z10" s="200" t="str">
        <f>DEVICE_TYPE!V5</f>
        <v>4'h2</v>
      </c>
      <c r="AA10" s="200" t="str">
        <f>DEVICE_TYPE!W5</f>
        <v>4'h0</v>
      </c>
      <c r="AB10" s="200" t="str">
        <f>DEVICE_TYPE!X5</f>
        <v>4'h5</v>
      </c>
      <c r="AC10" s="200" t="str">
        <f>DEVICE_TYPE!Y5</f>
        <v>4'h2</v>
      </c>
      <c r="AD10" s="200" t="str">
        <f>DEVICE_TYPE!Z5</f>
        <v>4'h2</v>
      </c>
      <c r="AE10" s="200" t="str">
        <f>DEVICE_TYPE!AA5</f>
        <v>4'h2</v>
      </c>
      <c r="AF10" s="200" t="str">
        <f>DEVICE_TYPE!AB5</f>
        <v>4'h0</v>
      </c>
      <c r="AG10" s="200" t="str">
        <f>DEVICE_TYPE!AC5</f>
        <v>4'h3</v>
      </c>
      <c r="AH10" s="200" t="str">
        <f>DEVICE_TYPE!AD5</f>
        <v>4'h5</v>
      </c>
      <c r="AI10" s="200" t="str">
        <f>DEVICE_TYPE!AE5</f>
        <v>4'h5</v>
      </c>
      <c r="AJ10" s="200" t="str">
        <f>DEVICE_TYPE!AF5</f>
        <v>4'h2</v>
      </c>
      <c r="AK10" s="200" t="str">
        <f>DEVICE_TYPE!AG5</f>
        <v>4'h3</v>
      </c>
      <c r="AL10" s="200" t="str">
        <f>DEVICE_TYPE!AH5</f>
        <v>4'h0</v>
      </c>
      <c r="AM10" s="200" t="str">
        <f>DEVICE_TYPE!AI5</f>
        <v>4'h5</v>
      </c>
      <c r="AN10" s="200" t="str">
        <f>DEVICE_TYPE!AJ5</f>
        <v>4'h2</v>
      </c>
      <c r="AO10" s="200" t="str">
        <f>DEVICE_TYPE!AK5</f>
        <v>4'h3</v>
      </c>
      <c r="AP10" s="200" t="str">
        <f>DEVICE_TYPE!AL5</f>
        <v>4'h0</v>
      </c>
      <c r="AQ10" s="200" t="str">
        <f>DEVICE_TYPE!AM5</f>
        <v>4'h5</v>
      </c>
    </row>
    <row r="11" spans="2:45" s="200" customFormat="1">
      <c r="B11" s="403"/>
      <c r="C11" s="198" t="s">
        <v>2336</v>
      </c>
      <c r="D11" s="198" t="s">
        <v>1730</v>
      </c>
      <c r="E11" s="200" t="str">
        <f>DEVICE_TYPE!Y6</f>
        <v>8'hB8</v>
      </c>
      <c r="F11" s="200" t="str">
        <f>DEVICE_TYPE!Z6</f>
        <v>8'hB8</v>
      </c>
      <c r="G11" s="200" t="str">
        <f>DEVICE_TYPE!C6</f>
        <v>8'hB8</v>
      </c>
      <c r="H11" s="200" t="str">
        <f>DEVICE_TYPE!D6</f>
        <v>8'hAC</v>
      </c>
      <c r="I11" s="200" t="str">
        <f>DEVICE_TYPE!E6</f>
        <v>8'h64</v>
      </c>
      <c r="J11" s="200" t="str">
        <f>DEVICE_TYPE!F6</f>
        <v>8'h7B</v>
      </c>
      <c r="K11" s="200" t="str">
        <f>DEVICE_TYPE!G6</f>
        <v>8'hB8</v>
      </c>
      <c r="L11" s="200" t="str">
        <f>DEVICE_TYPE!H6</f>
        <v>8'hAC</v>
      </c>
      <c r="M11" s="200" t="str">
        <f>DEVICE_TYPE!I6</f>
        <v>8'h64</v>
      </c>
      <c r="N11" s="200" t="str">
        <f>DEVICE_TYPE!J6</f>
        <v>8'h7B</v>
      </c>
      <c r="O11" s="200" t="str">
        <f>DEVICE_TYPE!K6</f>
        <v>8'hB8</v>
      </c>
      <c r="P11" s="200" t="str">
        <f>DEVICE_TYPE!L6</f>
        <v>8'hAC</v>
      </c>
      <c r="Q11" s="200" t="str">
        <f>DEVICE_TYPE!M6</f>
        <v>8'h64</v>
      </c>
      <c r="R11" s="200" t="str">
        <f>DEVICE_TYPE!N6</f>
        <v>8'h7B</v>
      </c>
      <c r="S11" s="200" t="str">
        <f>DEVICE_TYPE!O6</f>
        <v>8'hB8</v>
      </c>
      <c r="T11" s="200" t="str">
        <f>DEVICE_TYPE!P6</f>
        <v>8'hAC</v>
      </c>
      <c r="U11" s="200" t="str">
        <f>DEVICE_TYPE!Q6</f>
        <v>8'h64</v>
      </c>
      <c r="V11" s="200" t="str">
        <f>DEVICE_TYPE!R6</f>
        <v>8'h7B</v>
      </c>
      <c r="W11" s="200" t="str">
        <f>DEVICE_TYPE!S6</f>
        <v>8'hB8</v>
      </c>
      <c r="X11" s="200" t="str">
        <f>DEVICE_TYPE!T6</f>
        <v>8'h64</v>
      </c>
      <c r="Y11" s="200" t="str">
        <f>DEVICE_TYPE!U6</f>
        <v>8'h7B</v>
      </c>
      <c r="Z11" s="200" t="str">
        <f>DEVICE_TYPE!V6</f>
        <v>8'hB8</v>
      </c>
      <c r="AA11" s="200" t="str">
        <f>DEVICE_TYPE!W6</f>
        <v>8'h64</v>
      </c>
      <c r="AB11" s="200" t="str">
        <f>DEVICE_TYPE!X6</f>
        <v>8'h7B</v>
      </c>
      <c r="AC11" s="200" t="str">
        <f>DEVICE_TYPE!Y6</f>
        <v>8'hB8</v>
      </c>
      <c r="AD11" s="200" t="str">
        <f>DEVICE_TYPE!Z6</f>
        <v>8'hB8</v>
      </c>
      <c r="AE11" s="200" t="str">
        <f>DEVICE_TYPE!AA6</f>
        <v>8'hB8</v>
      </c>
      <c r="AF11" s="200" t="str">
        <f>DEVICE_TYPE!AB6</f>
        <v>8'h64</v>
      </c>
      <c r="AG11" s="200" t="str">
        <f>DEVICE_TYPE!AC6</f>
        <v>8'hAC</v>
      </c>
      <c r="AH11" s="200" t="str">
        <f>DEVICE_TYPE!AD6</f>
        <v>8'h7B</v>
      </c>
      <c r="AI11" s="200" t="str">
        <f>DEVICE_TYPE!AE6</f>
        <v>8'h7B</v>
      </c>
      <c r="AJ11" s="200" t="str">
        <f>DEVICE_TYPE!AF6</f>
        <v>8'hB8</v>
      </c>
      <c r="AK11" s="200" t="str">
        <f>DEVICE_TYPE!AG6</f>
        <v>8'hAC</v>
      </c>
      <c r="AL11" s="200" t="str">
        <f>DEVICE_TYPE!AH6</f>
        <v>8'h64</v>
      </c>
      <c r="AM11" s="200" t="str">
        <f>DEVICE_TYPE!AI6</f>
        <v>8'h7B</v>
      </c>
      <c r="AN11" s="200" t="str">
        <f>DEVICE_TYPE!AJ6</f>
        <v>8'hB8</v>
      </c>
      <c r="AO11" s="200" t="str">
        <f>DEVICE_TYPE!AK6</f>
        <v>8'hAC</v>
      </c>
      <c r="AP11" s="200" t="str">
        <f>DEVICE_TYPE!AL6</f>
        <v>8'h64</v>
      </c>
      <c r="AQ11" s="200" t="str">
        <f>DEVICE_TYPE!AM6</f>
        <v>8'h7B</v>
      </c>
    </row>
    <row r="12" spans="2:45" s="200" customFormat="1">
      <c r="B12" s="403"/>
      <c r="C12" s="198" t="s">
        <v>2337</v>
      </c>
      <c r="D12" s="198" t="s">
        <v>2338</v>
      </c>
      <c r="E12" s="200" t="str">
        <f>Peripheral_EN0!Y37</f>
        <v>32'hBEFBF800</v>
      </c>
      <c r="F12" s="200" t="str">
        <f>Peripheral_EN0!Z37</f>
        <v>32'hBEFBF800</v>
      </c>
      <c r="G12" s="200" t="str">
        <f>Peripheral_EN0!C37</f>
        <v>32'hBEFBF800</v>
      </c>
      <c r="H12" s="200" t="str">
        <f>Peripheral_EN0!D37</f>
        <v>32'hBEFBF800</v>
      </c>
      <c r="I12" s="200" t="str">
        <f>Peripheral_EN0!E37</f>
        <v>32'hBEFBF800</v>
      </c>
      <c r="J12" s="200" t="str">
        <f>Peripheral_EN0!F37</f>
        <v>32'hBEFBF800</v>
      </c>
      <c r="K12" s="200" t="str">
        <f>Peripheral_EN0!G37</f>
        <v>32'hBEFBF800</v>
      </c>
      <c r="L12" s="200" t="str">
        <f>Peripheral_EN0!H37</f>
        <v>32'hBEFBF800</v>
      </c>
      <c r="M12" s="200" t="str">
        <f>Peripheral_EN0!I37</f>
        <v>32'hBEFBF800</v>
      </c>
      <c r="N12" s="200" t="str">
        <f>Peripheral_EN0!J37</f>
        <v>32'hBEFBF800</v>
      </c>
      <c r="O12" s="200" t="str">
        <f>Peripheral_EN0!K37</f>
        <v>32'hBEFBF800</v>
      </c>
      <c r="P12" s="200" t="str">
        <f>Peripheral_EN0!L37</f>
        <v>32'hBEFBF800</v>
      </c>
      <c r="Q12" s="200" t="str">
        <f>Peripheral_EN0!M37</f>
        <v>32'hBEFBF800</v>
      </c>
      <c r="R12" s="200" t="str">
        <f>Peripheral_EN0!N37</f>
        <v>32'hBEFBF800</v>
      </c>
      <c r="S12" s="200" t="str">
        <f>Peripheral_EN0!O37</f>
        <v>32'hBEFBF800</v>
      </c>
      <c r="T12" s="200" t="str">
        <f>Peripheral_EN0!P37</f>
        <v>32'hBEFBF800</v>
      </c>
      <c r="U12" s="200" t="str">
        <f>Peripheral_EN0!Q37</f>
        <v>32'hBEFBF800</v>
      </c>
      <c r="V12" s="200" t="str">
        <f>Peripheral_EN0!R37</f>
        <v>32'hBEFBF800</v>
      </c>
      <c r="W12" s="200" t="str">
        <f>Peripheral_EN0!S37</f>
        <v>32'hBEFBF800</v>
      </c>
      <c r="X12" s="200" t="str">
        <f>Peripheral_EN0!T37</f>
        <v>32'hBEFBF800</v>
      </c>
      <c r="Y12" s="200" t="str">
        <f>Peripheral_EN0!U37</f>
        <v>32'hBEFBF800</v>
      </c>
      <c r="Z12" s="200" t="str">
        <f>Peripheral_EN0!V37</f>
        <v>32'hBEFBF800</v>
      </c>
      <c r="AA12" s="200" t="str">
        <f>Peripheral_EN0!W37</f>
        <v>32'hBEFBF800</v>
      </c>
      <c r="AB12" s="200" t="str">
        <f>Peripheral_EN0!X37</f>
        <v>32'hBEFBF800</v>
      </c>
      <c r="AC12" s="200" t="str">
        <f>Peripheral_EN0!Y37</f>
        <v>32'hBEFBF800</v>
      </c>
      <c r="AD12" s="200" t="str">
        <f>Peripheral_EN0!Z37</f>
        <v>32'hBEFBF800</v>
      </c>
      <c r="AE12" s="200" t="str">
        <f>Peripheral_EN0!AA37</f>
        <v>32'h3EFBF800</v>
      </c>
      <c r="AF12" s="200" t="str">
        <f>Peripheral_EN0!AB37</f>
        <v>32'h3EFBF800</v>
      </c>
      <c r="AG12" s="200" t="str">
        <f>Peripheral_EN0!AC37</f>
        <v>32'h3EFBF800</v>
      </c>
      <c r="AH12" s="200" t="str">
        <f>Peripheral_EN0!AD37</f>
        <v>32'h3EFBF800</v>
      </c>
      <c r="AI12" s="200" t="str">
        <f>Peripheral_EN0!AE37</f>
        <v>32'h3EFBF800</v>
      </c>
      <c r="AJ12" s="200" t="str">
        <f>Peripheral_EN0!AF37</f>
        <v>32'hBEFBF800</v>
      </c>
      <c r="AK12" s="200" t="str">
        <f>Peripheral_EN0!AG37</f>
        <v>32'hBEFBF800</v>
      </c>
      <c r="AL12" s="200" t="str">
        <f>Peripheral_EN0!AH37</f>
        <v>32'hBEFBF800</v>
      </c>
      <c r="AM12" s="200" t="str">
        <f>Peripheral_EN0!AI37</f>
        <v>32'hBEFBF800</v>
      </c>
      <c r="AN12" s="200" t="str">
        <f>Peripheral_EN0!AJ37</f>
        <v>32'hBEFBF800</v>
      </c>
      <c r="AO12" s="200" t="str">
        <f>Peripheral_EN0!AK37</f>
        <v>32'hBEFBF800</v>
      </c>
      <c r="AP12" s="200" t="str">
        <f>Peripheral_EN0!AL37</f>
        <v>32'hBEFBF800</v>
      </c>
      <c r="AQ12" s="200" t="str">
        <f>Peripheral_EN0!AM37</f>
        <v>32'hBEFBF800</v>
      </c>
    </row>
    <row r="13" spans="2:45" s="200" customFormat="1">
      <c r="B13" s="403"/>
      <c r="C13" s="198" t="s">
        <v>2339</v>
      </c>
      <c r="D13" s="198" t="s">
        <v>2340</v>
      </c>
      <c r="E13" t="str">
        <f>Peripheral_EN1!Y37</f>
        <v>32'hEFFFFF3F</v>
      </c>
      <c r="F13" t="str">
        <f>Peripheral_EN1!Z37</f>
        <v>32'hEFFFFF3F</v>
      </c>
      <c r="G13" t="str">
        <f>Peripheral_EN1!C37</f>
        <v>32'hEFFFFF3F</v>
      </c>
      <c r="H13" t="str">
        <f>Peripheral_EN1!D37</f>
        <v>32'hEFFFFF3F</v>
      </c>
      <c r="I13" t="str">
        <f>Peripheral_EN1!E37</f>
        <v>32'hEFDFFC3F</v>
      </c>
      <c r="J13" t="str">
        <f>Peripheral_EN1!F37</f>
        <v>32'hEFFFFF3F</v>
      </c>
      <c r="K13" t="str">
        <f>Peripheral_EN1!G37</f>
        <v>32'hEFDFFC3F</v>
      </c>
      <c r="L13" t="str">
        <f>Peripheral_EN1!H37</f>
        <v>32'hEFDFFC3F</v>
      </c>
      <c r="M13" t="str">
        <f>Peripheral_EN1!I37</f>
        <v>32'hEFDFFC3F</v>
      </c>
      <c r="N13" t="str">
        <f>Peripheral_EN1!J37</f>
        <v>32'hEFDFFC3F</v>
      </c>
      <c r="O13" t="str">
        <f>Peripheral_EN1!K37</f>
        <v>32'hEFFFFF3F</v>
      </c>
      <c r="P13" t="str">
        <f>Peripheral_EN1!L37</f>
        <v>32'hEFFFFF3F</v>
      </c>
      <c r="Q13" t="str">
        <f>Peripheral_EN1!M37</f>
        <v>32'hEFFFFF3F</v>
      </c>
      <c r="R13" t="str">
        <f>Peripheral_EN1!N37</f>
        <v>32'hEFFFFF3F</v>
      </c>
      <c r="S13" t="str">
        <f>Peripheral_EN1!O37</f>
        <v>32'hEFFFFF3F</v>
      </c>
      <c r="T13" t="str">
        <f>Peripheral_EN1!P37</f>
        <v>32'hEFFFFF3F</v>
      </c>
      <c r="U13" t="str">
        <f>Peripheral_EN1!Q37</f>
        <v>32'hEFFFFF3F</v>
      </c>
      <c r="V13" t="str">
        <f>Peripheral_EN1!R37</f>
        <v>32'hEFFFFF3F</v>
      </c>
      <c r="W13" t="str">
        <f>Peripheral_EN1!S37</f>
        <v>32'hEFDFFC3F</v>
      </c>
      <c r="X13" t="str">
        <f>Peripheral_EN1!T37</f>
        <v>32'hEFDFFC3F</v>
      </c>
      <c r="Y13" t="str">
        <f>Peripheral_EN1!U37</f>
        <v>32'hEFDFFC3F</v>
      </c>
      <c r="Z13" t="str">
        <f>Peripheral_EN1!V37</f>
        <v>32'hEFDFFC3F</v>
      </c>
      <c r="AA13" t="str">
        <f>Peripheral_EN1!W37</f>
        <v>32'hEFDFFC3F</v>
      </c>
      <c r="AB13" t="str">
        <f>Peripheral_EN1!X37</f>
        <v>32'hEFDFFC3F</v>
      </c>
      <c r="AC13" t="str">
        <f>Peripheral_EN1!Y37</f>
        <v>32'hEFFFFF3F</v>
      </c>
      <c r="AD13" t="str">
        <f>Peripheral_EN1!Z37</f>
        <v>32'hEFFFFF3F</v>
      </c>
      <c r="AE13" t="str">
        <f>Peripheral_EN1!AA37</f>
        <v>32'hEC47FF3F</v>
      </c>
      <c r="AF13" t="str">
        <f>Peripheral_EN1!AB37</f>
        <v>32'hEC47FF3F</v>
      </c>
      <c r="AG13" t="str">
        <f>Peripheral_EN1!AC37</f>
        <v>32'hEC47FF3F</v>
      </c>
      <c r="AH13" t="str">
        <f>Peripheral_EN1!AD37</f>
        <v>32'hEC47FF3F</v>
      </c>
      <c r="AI13" t="str">
        <f>Peripheral_EN1!AE37</f>
        <v>32'hEC47FF3F</v>
      </c>
      <c r="AJ13" t="str">
        <f>Peripheral_EN1!AF37</f>
        <v>32'hEC7FFC3F</v>
      </c>
      <c r="AK13" t="str">
        <f>Peripheral_EN1!AG37</f>
        <v>32'hEC7FFC3F</v>
      </c>
      <c r="AL13" t="str">
        <f>Peripheral_EN1!AH37</f>
        <v>32'hEC7FFC3F</v>
      </c>
      <c r="AM13" t="str">
        <f>Peripheral_EN1!AI37</f>
        <v>32'hEC7FFC3F</v>
      </c>
      <c r="AN13" t="str">
        <f>Peripheral_EN1!AJ37</f>
        <v>32'hEC7FFC3F</v>
      </c>
      <c r="AO13" t="str">
        <f>Peripheral_EN1!AK37</f>
        <v>32'hEC7FFC3F</v>
      </c>
      <c r="AP13" t="str">
        <f>Peripheral_EN1!AL37</f>
        <v>32'hEC7FFC3F</v>
      </c>
      <c r="AQ13" t="str">
        <f>Peripheral_EN1!AM37</f>
        <v>32'hEC7FFC3F</v>
      </c>
    </row>
    <row r="14" spans="2:45" s="200" customFormat="1">
      <c r="B14" s="403"/>
      <c r="C14" s="198" t="s">
        <v>2341</v>
      </c>
      <c r="D14" s="198" t="s">
        <v>2342</v>
      </c>
      <c r="E14" t="str">
        <f>Peripheral_EN2!Y37</f>
        <v>32'hA3EF597F</v>
      </c>
      <c r="F14" t="str">
        <f>Peripheral_EN2!Z37</f>
        <v>32'hA3EF597F</v>
      </c>
      <c r="G14" t="str">
        <f>Peripheral_EN2!C37</f>
        <v>32'hA3FFD97F</v>
      </c>
      <c r="H14" t="str">
        <f>Peripheral_EN2!D37</f>
        <v>32'hA3FFD97F</v>
      </c>
      <c r="I14" t="str">
        <f>Peripheral_EN2!E37</f>
        <v>32'hA3FCD977</v>
      </c>
      <c r="J14" t="str">
        <f>Peripheral_EN2!F37</f>
        <v>32'hA3FFD97F</v>
      </c>
      <c r="K14" t="str">
        <f>Peripheral_EN2!G37</f>
        <v>32'hA3FFD977</v>
      </c>
      <c r="L14" t="str">
        <f>Peripheral_EN2!H37</f>
        <v>32'hA3FFD977</v>
      </c>
      <c r="M14" t="str">
        <f>Peripheral_EN2!I37</f>
        <v>32'hA3FCD977</v>
      </c>
      <c r="N14" t="str">
        <f>Peripheral_EN2!J37</f>
        <v>32'hA3FFD977</v>
      </c>
      <c r="O14" t="str">
        <f>Peripheral_EN2!K37</f>
        <v>32'hA3FF597F</v>
      </c>
      <c r="P14" t="str">
        <f>Peripheral_EN2!L37</f>
        <v>32'hA3FF597F</v>
      </c>
      <c r="Q14" t="str">
        <f>Peripheral_EN2!M37</f>
        <v>32'hA3FF597F</v>
      </c>
      <c r="R14" t="str">
        <f>Peripheral_EN2!N37</f>
        <v>32'hA3FF597F</v>
      </c>
      <c r="S14" t="str">
        <f>Peripheral_EN2!O37</f>
        <v>32'h23FF597F</v>
      </c>
      <c r="T14" t="str">
        <f>Peripheral_EN2!P37</f>
        <v>32'hA3FF597F</v>
      </c>
      <c r="U14" t="str">
        <f>Peripheral_EN2!Q37</f>
        <v>32'hA3FF597F</v>
      </c>
      <c r="V14" t="str">
        <f>Peripheral_EN2!R37</f>
        <v>32'hA3FF597F</v>
      </c>
      <c r="W14" t="str">
        <f>Peripheral_EN2!S37</f>
        <v>32'h23FF191A</v>
      </c>
      <c r="X14" t="str">
        <f>Peripheral_EN2!T37</f>
        <v>32'h23FF191A</v>
      </c>
      <c r="Y14" t="str">
        <f>Peripheral_EN2!U37</f>
        <v>32'h23FF191A</v>
      </c>
      <c r="Z14" t="str">
        <f>Peripheral_EN2!V37</f>
        <v>32'h23FF191A</v>
      </c>
      <c r="AA14" t="str">
        <f>Peripheral_EN2!W37</f>
        <v>32'h23FF191A</v>
      </c>
      <c r="AB14" t="str">
        <f>Peripheral_EN2!X37</f>
        <v>32'h23FF191A</v>
      </c>
      <c r="AC14" t="str">
        <f>Peripheral_EN2!Y37</f>
        <v>32'hA3EF597F</v>
      </c>
      <c r="AD14" t="str">
        <f>Peripheral_EN2!Z37</f>
        <v>32'hA3EF597F</v>
      </c>
      <c r="AE14" t="str">
        <f>Peripheral_EN2!AA37</f>
        <v>32'h23F7D916</v>
      </c>
      <c r="AF14" t="str">
        <f>Peripheral_EN2!AB37</f>
        <v>32'h23F7D916</v>
      </c>
      <c r="AG14" t="str">
        <f>Peripheral_EN2!AC37</f>
        <v>32'h23F7D916</v>
      </c>
      <c r="AH14" t="str">
        <f>Peripheral_EN2!AD37</f>
        <v>32'h23F7D916</v>
      </c>
      <c r="AI14" t="str">
        <f>Peripheral_EN2!AE37</f>
        <v>32'h23F7D916</v>
      </c>
      <c r="AJ14" t="str">
        <f>Peripheral_EN2!AF37</f>
        <v>32'h23EF597A</v>
      </c>
      <c r="AK14" t="str">
        <f>Peripheral_EN2!AG37</f>
        <v>32'h23EF597A</v>
      </c>
      <c r="AL14" t="str">
        <f>Peripheral_EN2!AH37</f>
        <v>32'h23EF597A</v>
      </c>
      <c r="AM14" t="str">
        <f>Peripheral_EN2!AI37</f>
        <v>32'h23EF597A</v>
      </c>
      <c r="AN14" t="str">
        <f>Peripheral_EN2!AJ37</f>
        <v>32'h23EF597A</v>
      </c>
      <c r="AO14" t="str">
        <f>Peripheral_EN2!AK37</f>
        <v>32'h23EF597A</v>
      </c>
      <c r="AP14" t="str">
        <f>Peripheral_EN2!AL37</f>
        <v>32'h23EF597A</v>
      </c>
      <c r="AQ14" t="str">
        <f>Peripheral_EN2!AM37</f>
        <v>32'h23EF597A</v>
      </c>
    </row>
    <row r="15" spans="2:45" s="200" customFormat="1">
      <c r="B15" s="403"/>
      <c r="C15" s="198" t="s">
        <v>2343</v>
      </c>
      <c r="D15" s="198" t="s">
        <v>2344</v>
      </c>
      <c r="E15" t="str">
        <f>Peripheral_EN3!Y37</f>
        <v>32'h0FE80F53</v>
      </c>
      <c r="F15" t="str">
        <f>Peripheral_EN3!Z37</f>
        <v>32'h0FE80F53</v>
      </c>
      <c r="G15" t="str">
        <f>Peripheral_EN3!C37</f>
        <v>32'h0FFCFFFF</v>
      </c>
      <c r="H15" t="str">
        <f>Peripheral_EN3!D37</f>
        <v>32'h0FFCFFFF</v>
      </c>
      <c r="I15" t="str">
        <f>Peripheral_EN3!E37</f>
        <v>32'h0FBCFFFF</v>
      </c>
      <c r="J15" t="str">
        <f>Peripheral_EN3!F37</f>
        <v>32'h0FFCFFFF</v>
      </c>
      <c r="K15" t="str">
        <f>Peripheral_EN3!G37</f>
        <v>32'h0FBCFFFF</v>
      </c>
      <c r="L15" t="str">
        <f>Peripheral_EN3!H37</f>
        <v>32'h0FBCFFFF</v>
      </c>
      <c r="M15" t="str">
        <f>Peripheral_EN3!I37</f>
        <v>32'h0FBCFFFF</v>
      </c>
      <c r="N15" t="str">
        <f>Peripheral_EN3!J37</f>
        <v>32'h0FBCFFFF</v>
      </c>
      <c r="O15" t="str">
        <f>Peripheral_EN3!K37</f>
        <v>32'h0FE80753</v>
      </c>
      <c r="P15" t="str">
        <f>Peripheral_EN3!L37</f>
        <v>32'h0FE80753</v>
      </c>
      <c r="Q15" t="str">
        <f>Peripheral_EN3!M37</f>
        <v>32'h0FE80753</v>
      </c>
      <c r="R15" t="str">
        <f>Peripheral_EN3!N37</f>
        <v>32'h0FE80753</v>
      </c>
      <c r="S15" t="str">
        <f>Peripheral_EN3!O37</f>
        <v>32'h0FE80753</v>
      </c>
      <c r="T15" t="str">
        <f>Peripheral_EN3!P37</f>
        <v>32'h0FE80753</v>
      </c>
      <c r="U15" t="str">
        <f>Peripheral_EN3!Q37</f>
        <v>32'h0FE80753</v>
      </c>
      <c r="V15" t="str">
        <f>Peripheral_EN3!R37</f>
        <v>32'h0FE80753</v>
      </c>
      <c r="W15" t="str">
        <f>Peripheral_EN3!S37</f>
        <v>32'h0F9CFE0B</v>
      </c>
      <c r="X15" t="str">
        <f>Peripheral_EN3!T37</f>
        <v>32'h0F9C3E0B</v>
      </c>
      <c r="Y15" t="str">
        <f>Peripheral_EN3!U37</f>
        <v>32'h0F9CFE0B</v>
      </c>
      <c r="Z15" t="str">
        <f>Peripheral_EN3!V37</f>
        <v>32'h0F9CFE0B</v>
      </c>
      <c r="AA15" t="str">
        <f>Peripheral_EN3!W37</f>
        <v>32'h0F9C3E0B</v>
      </c>
      <c r="AB15" t="str">
        <f>Peripheral_EN3!X37</f>
        <v>32'h0F9CFE0B</v>
      </c>
      <c r="AC15" t="str">
        <f>Peripheral_EN3!Y37</f>
        <v>32'h0FE80F53</v>
      </c>
      <c r="AD15" t="str">
        <f>Peripheral_EN3!Z37</f>
        <v>32'h0FE80F53</v>
      </c>
      <c r="AE15" t="str">
        <f>Peripheral_EN3!AA37</f>
        <v>32'h0788FFF7</v>
      </c>
      <c r="AF15" t="str">
        <f>Peripheral_EN3!AB37</f>
        <v>32'h07883FF7</v>
      </c>
      <c r="AG15" t="str">
        <f>Peripheral_EN3!AC37</f>
        <v>32'h0788FFF7</v>
      </c>
      <c r="AH15" t="str">
        <f>Peripheral_EN3!AD37</f>
        <v>32'h0788FFF7</v>
      </c>
      <c r="AI15" t="str">
        <f>Peripheral_EN3!AE37</f>
        <v>32'h0788FFF7</v>
      </c>
      <c r="AJ15" t="str">
        <f>Peripheral_EN3!AF37</f>
        <v>32'h0FECE643</v>
      </c>
      <c r="AK15" t="str">
        <f>Peripheral_EN3!AG37</f>
        <v>32'h0FECE643</v>
      </c>
      <c r="AL15" t="str">
        <f>Peripheral_EN3!AH37</f>
        <v>32'h0FEC2643</v>
      </c>
      <c r="AM15" t="str">
        <f>Peripheral_EN3!AI37</f>
        <v>32'h0FECE643</v>
      </c>
      <c r="AN15" t="str">
        <f>Peripheral_EN3!AJ37</f>
        <v>32'h0FECE643</v>
      </c>
      <c r="AO15" t="str">
        <f>Peripheral_EN3!AK37</f>
        <v>32'h0FECE643</v>
      </c>
      <c r="AP15" t="str">
        <f>Peripheral_EN3!AL37</f>
        <v>32'h0FEC2643</v>
      </c>
      <c r="AQ15" t="str">
        <f>Peripheral_EN3!AM37</f>
        <v>32'h0FECE643</v>
      </c>
    </row>
    <row r="16" spans="2:45" s="200" customFormat="1">
      <c r="B16" s="403"/>
      <c r="C16" s="198" t="s">
        <v>2345</v>
      </c>
      <c r="D16" s="198" t="s">
        <v>2346</v>
      </c>
      <c r="E16" t="str">
        <f>Misc_Phantom!Y37</f>
        <v>32'h07FF0FF3</v>
      </c>
      <c r="F16" t="str">
        <f>Misc_Phantom!Z37</f>
        <v>32'h07FF0FF3</v>
      </c>
      <c r="G16" t="str">
        <f>Misc_Phantom!C37</f>
        <v>32'h07FF0F03</v>
      </c>
      <c r="H16" t="str">
        <f>Misc_Phantom!D37</f>
        <v>32'h07FF0F03</v>
      </c>
      <c r="I16" t="str">
        <f>Misc_Phantom!E37</f>
        <v>32'h07FF0F03</v>
      </c>
      <c r="J16" t="str">
        <f>Misc_Phantom!F37</f>
        <v>32'h07FF0F03</v>
      </c>
      <c r="K16" t="str">
        <f>Misc_Phantom!G37</f>
        <v>32'h07FF0F72</v>
      </c>
      <c r="L16" t="str">
        <f>Misc_Phantom!H37</f>
        <v>32'h07FF0F72</v>
      </c>
      <c r="M16" t="str">
        <f>Misc_Phantom!I37</f>
        <v>32'h07FF0F72</v>
      </c>
      <c r="N16" t="str">
        <f>Misc_Phantom!J37</f>
        <v>32'h07FF0F72</v>
      </c>
      <c r="O16" t="str">
        <f>Misc_Phantom!K37</f>
        <v>32'h07FF0FF3</v>
      </c>
      <c r="P16" t="str">
        <f>Misc_Phantom!L37</f>
        <v>32'h07FF0FF3</v>
      </c>
      <c r="Q16" t="str">
        <f>Misc_Phantom!M37</f>
        <v>32'h07FF0FF3</v>
      </c>
      <c r="R16" t="str">
        <f>Misc_Phantom!N37</f>
        <v>32'h07FF0FF3</v>
      </c>
      <c r="S16" t="str">
        <f>Misc_Phantom!O37</f>
        <v>32'h07FF0FF2</v>
      </c>
      <c r="T16" t="str">
        <f>Misc_Phantom!P37</f>
        <v>32'h07FF0FF2</v>
      </c>
      <c r="U16" t="str">
        <f>Misc_Phantom!Q37</f>
        <v>32'h07FF0FF2</v>
      </c>
      <c r="V16" t="str">
        <f>Misc_Phantom!R37</f>
        <v>32'h07FF0FF2</v>
      </c>
      <c r="W16" t="str">
        <f>Misc_Phantom!S37</f>
        <v>32'h07FD0FF3</v>
      </c>
      <c r="X16" t="str">
        <f>Misc_Phantom!T37</f>
        <v>32'h07FD0FF3</v>
      </c>
      <c r="Y16" t="str">
        <f>Misc_Phantom!U37</f>
        <v>32'h07FD0FF3</v>
      </c>
      <c r="Z16" t="str">
        <f>Misc_Phantom!V37</f>
        <v>32'h07FD0FF2</v>
      </c>
      <c r="AA16" t="str">
        <f>Misc_Phantom!W37</f>
        <v>32'h07FD0FF2</v>
      </c>
      <c r="AB16" t="str">
        <f>Misc_Phantom!X37</f>
        <v>32'h07FD0FF2</v>
      </c>
      <c r="AC16" t="str">
        <f>Misc_Phantom!Y37</f>
        <v>32'h07FF0FF3</v>
      </c>
      <c r="AD16" t="str">
        <f>Misc_Phantom!Z37</f>
        <v>32'h07FF0FF3</v>
      </c>
      <c r="AE16" t="str">
        <f>Misc_Phantom!AA37</f>
        <v>32'h07FE0FF3</v>
      </c>
      <c r="AF16" t="str">
        <f>Misc_Phantom!AB37</f>
        <v>32'h07FE0FF3</v>
      </c>
      <c r="AG16" t="str">
        <f>Misc_Phantom!AC37</f>
        <v>32'h07FE0FF3</v>
      </c>
      <c r="AH16" t="str">
        <f>Misc_Phantom!AD37</f>
        <v>32'h07FE0FF3</v>
      </c>
      <c r="AI16" t="str">
        <f>Misc_Phantom!AE37</f>
        <v>32'h07FE0FF2</v>
      </c>
      <c r="AJ16" t="str">
        <f>Misc_Phantom!AF37</f>
        <v>32'h07FF0FF3</v>
      </c>
      <c r="AK16" t="str">
        <f>Misc_Phantom!AG37</f>
        <v>32'h07FF0FF3</v>
      </c>
      <c r="AL16" t="str">
        <f>Misc_Phantom!AH37</f>
        <v>32'h07FF0FF3</v>
      </c>
      <c r="AM16" t="str">
        <f>Misc_Phantom!AI37</f>
        <v>32'h07FF0FF3</v>
      </c>
      <c r="AN16" t="str">
        <f>Misc_Phantom!AJ37</f>
        <v>32'h07FF0FF2</v>
      </c>
      <c r="AO16" t="str">
        <f>Misc_Phantom!AK37</f>
        <v>32'h07FF0FF2</v>
      </c>
      <c r="AP16" t="str">
        <f>Misc_Phantom!AL37</f>
        <v>32'h07FF0FF2</v>
      </c>
      <c r="AQ16" t="str">
        <f>Misc_Phantom!AM37</f>
        <v>32'h07FF0FF2</v>
      </c>
    </row>
    <row r="17" spans="2:43" s="200" customFormat="1"/>
    <row r="18" spans="2:43" s="200" customFormat="1">
      <c r="C18" s="198" t="s">
        <v>2347</v>
      </c>
      <c r="D18" s="343" t="s">
        <v>1694</v>
      </c>
      <c r="E18" s="198" t="s">
        <v>2348</v>
      </c>
      <c r="F18" s="198" t="s">
        <v>2348</v>
      </c>
      <c r="G18" s="200" t="str">
        <f>nirvana1_phantom_1P02G!E18</f>
        <v>4'hB</v>
      </c>
      <c r="H18" s="200" t="str">
        <f>nirvana1_phantom_1P02G!F18</f>
        <v>4'hB</v>
      </c>
      <c r="I18" s="200" t="str">
        <f>nirvana1_phantom_1P02G!G18</f>
        <v>4'hB</v>
      </c>
      <c r="J18" s="200" t="str">
        <f>nirvana1_phantom_1P02G!H18</f>
        <v>4'hB</v>
      </c>
      <c r="K18" s="200" t="str">
        <f>nirvana1_phantom_1P02G!I18</f>
        <v>4'hA</v>
      </c>
      <c r="L18" s="200" t="str">
        <f>nirvana1_phantom_1P02G!J18</f>
        <v>4'hA</v>
      </c>
      <c r="M18" s="200" t="str">
        <f>nirvana1_phantom_1P02G!K18</f>
        <v>4'hA</v>
      </c>
      <c r="N18" s="200" t="str">
        <f>nirvana1_phantom_1P02G!L18</f>
        <v>4'hA</v>
      </c>
      <c r="O18" s="200" t="str">
        <f>nirvana1_phantom_1P02G!M18</f>
        <v>4'hB</v>
      </c>
      <c r="P18" s="200" t="str">
        <f>nirvana1_phantom_1P02G!N18</f>
        <v>4'hB</v>
      </c>
      <c r="Q18" s="200" t="str">
        <f>nirvana1_phantom_1P02G!O18</f>
        <v>4'hB</v>
      </c>
      <c r="R18" s="200" t="str">
        <f>nirvana1_phantom_1P02G!P18</f>
        <v>4'hB</v>
      </c>
      <c r="S18" s="200" t="str">
        <f>nirvana1_phantom_1P02G!Q18</f>
        <v>4'hA</v>
      </c>
      <c r="T18" s="200" t="str">
        <f>nirvana1_phantom_1P02G!R18</f>
        <v>4'hA</v>
      </c>
      <c r="U18" s="200" t="str">
        <f>nirvana1_phantom_1P02G!S18</f>
        <v>4'hA</v>
      </c>
      <c r="V18" s="200" t="str">
        <f>nirvana1_phantom_1P02G!T18</f>
        <v>4'hA</v>
      </c>
      <c r="W18" s="200" t="str">
        <f>nirvana1_phantom_1P02G!U18</f>
        <v>4'hB</v>
      </c>
      <c r="X18" s="200" t="str">
        <f>nirvana1_phantom_1P02G!V18</f>
        <v>4'hB</v>
      </c>
      <c r="Y18" s="200" t="str">
        <f>nirvana1_phantom_1P02G!W18</f>
        <v>4'hB</v>
      </c>
      <c r="Z18" s="200" t="str">
        <f>nirvana1_phantom_1P02G!X18</f>
        <v>4'hA</v>
      </c>
      <c r="AA18" s="200" t="str">
        <f>nirvana1_phantom_1P02G!Y18</f>
        <v>4'hA</v>
      </c>
      <c r="AB18" s="200" t="str">
        <f>nirvana1_phantom_1P02G!Z18</f>
        <v>4'hA</v>
      </c>
      <c r="AC18" s="200" t="str">
        <f>E18</f>
        <v>4'hB</v>
      </c>
      <c r="AD18" s="200" t="str">
        <f>F18</f>
        <v>4'hB</v>
      </c>
      <c r="AE18" s="200" t="str">
        <f>nirvana1_phantom_1P02G!AB18</f>
        <v>4'hB</v>
      </c>
      <c r="AF18" s="200" t="str">
        <f>nirvana1_phantom_1P02G!AC18</f>
        <v>4'hB</v>
      </c>
      <c r="AG18" s="200" t="str">
        <f>nirvana1_phantom_1P02G!AD18</f>
        <v>4'hB</v>
      </c>
      <c r="AH18" s="200" t="str">
        <f>nirvana1_phantom_1P02G!AE18</f>
        <v>4'hB</v>
      </c>
      <c r="AI18" s="200" t="str">
        <f>nirvana1_phantom_1P02G!AF18</f>
        <v>4'hA</v>
      </c>
      <c r="AJ18" s="200" t="str">
        <f>nirvana1_phantom_1P02G!AG18</f>
        <v>4'hB</v>
      </c>
      <c r="AK18" s="200" t="str">
        <f>nirvana1_phantom_1P02G!AH18</f>
        <v>4'hB</v>
      </c>
      <c r="AL18" s="200" t="str">
        <f>nirvana1_phantom_1P02G!AI18</f>
        <v>4'hB</v>
      </c>
      <c r="AM18" s="200" t="str">
        <f>nirvana1_phantom_1P02G!AJ18</f>
        <v>4'hB</v>
      </c>
      <c r="AN18" s="200" t="str">
        <f>nirvana1_phantom_1P02G!AK18</f>
        <v>4'hA</v>
      </c>
      <c r="AO18" s="200" t="str">
        <f>nirvana1_phantom_1P02G!AL18</f>
        <v>4'hA</v>
      </c>
      <c r="AP18" s="200" t="str">
        <f>nirvana1_phantom_1P02G!AM18</f>
        <v>4'hA</v>
      </c>
      <c r="AQ18" s="200" t="str">
        <f>nirvana1_phantom_1P02G!AN18</f>
        <v>4'hA</v>
      </c>
    </row>
    <row r="19" spans="2:43" s="200" customFormat="1">
      <c r="B19" s="308"/>
      <c r="C19" s="198" t="s">
        <v>2350</v>
      </c>
      <c r="D19" s="343" t="s">
        <v>1699</v>
      </c>
      <c r="E19" s="135" t="s">
        <v>1875</v>
      </c>
      <c r="F19" s="135" t="s">
        <v>1603</v>
      </c>
      <c r="G19" s="200" t="str">
        <f>nirvana1_phantom_1P02G!E19</f>
        <v>4'h8</v>
      </c>
      <c r="H19" s="200" t="str">
        <f>nirvana1_phantom_1P02G!F19</f>
        <v>4'h8</v>
      </c>
      <c r="I19" s="200" t="str">
        <f>nirvana1_phantom_1P02G!G19</f>
        <v>4'h8</v>
      </c>
      <c r="J19" s="200" t="str">
        <f>nirvana1_phantom_1P02G!H19</f>
        <v>4'h8</v>
      </c>
      <c r="K19" s="200" t="str">
        <f>nirvana1_phantom_1P02G!I19</f>
        <v>4'h6</v>
      </c>
      <c r="L19" s="200" t="str">
        <f>nirvana1_phantom_1P02G!J19</f>
        <v>4'h6</v>
      </c>
      <c r="M19" s="200" t="str">
        <f>nirvana1_phantom_1P02G!K19</f>
        <v>4'h6</v>
      </c>
      <c r="N19" s="200" t="str">
        <f>nirvana1_phantom_1P02G!L19</f>
        <v>4'h6</v>
      </c>
      <c r="O19" s="200" t="str">
        <f>nirvana1_phantom_1P02G!M19</f>
        <v>4'h8</v>
      </c>
      <c r="P19" s="200" t="str">
        <f>nirvana1_phantom_1P02G!N19</f>
        <v>4'h8</v>
      </c>
      <c r="Q19" s="200" t="str">
        <f>nirvana1_phantom_1P02G!O19</f>
        <v>4'h8</v>
      </c>
      <c r="R19" s="200" t="str">
        <f>nirvana1_phantom_1P02G!P19</f>
        <v>4'h8</v>
      </c>
      <c r="S19" s="200" t="str">
        <f>nirvana1_phantom_1P02G!Q19</f>
        <v>4'h6</v>
      </c>
      <c r="T19" s="200" t="str">
        <f>nirvana1_phantom_1P02G!R19</f>
        <v>4'h6</v>
      </c>
      <c r="U19" s="200" t="str">
        <f>nirvana1_phantom_1P02G!S19</f>
        <v>4'h6</v>
      </c>
      <c r="V19" s="200" t="str">
        <f>nirvana1_phantom_1P02G!T19</f>
        <v>4'h6</v>
      </c>
      <c r="W19" s="200" t="str">
        <f>nirvana1_phantom_1P02G!U19</f>
        <v>4'h8</v>
      </c>
      <c r="X19" s="200" t="str">
        <f>nirvana1_phantom_1P02G!V19</f>
        <v>4'h8</v>
      </c>
      <c r="Y19" s="200" t="str">
        <f>nirvana1_phantom_1P02G!W19</f>
        <v>4'h8</v>
      </c>
      <c r="Z19" s="200" t="str">
        <f>nirvana1_phantom_1P02G!X19</f>
        <v>4'h6</v>
      </c>
      <c r="AA19" s="200" t="str">
        <f>nirvana1_phantom_1P02G!Y19</f>
        <v>4'h6</v>
      </c>
      <c r="AB19" s="200" t="str">
        <f>nirvana1_phantom_1P02G!Z19</f>
        <v>4'h6</v>
      </c>
      <c r="AC19" s="200" t="str">
        <f t="shared" ref="AC19:AD23" si="2">E19</f>
        <v>4'h6</v>
      </c>
      <c r="AD19" s="200" t="str">
        <f t="shared" si="2"/>
        <v>4'h8</v>
      </c>
      <c r="AE19" s="200" t="str">
        <f>nirvana1_phantom_1P02G!AB19</f>
        <v>4'h8</v>
      </c>
      <c r="AF19" s="200" t="str">
        <f>nirvana1_phantom_1P02G!AC19</f>
        <v>4'h8</v>
      </c>
      <c r="AG19" s="200" t="str">
        <f>nirvana1_phantom_1P02G!AD19</f>
        <v>4'h8</v>
      </c>
      <c r="AH19" s="200" t="str">
        <f>nirvana1_phantom_1P02G!AE19</f>
        <v>4'h8</v>
      </c>
      <c r="AI19" s="200" t="str">
        <f>nirvana1_phantom_1P02G!AF19</f>
        <v>4'h6</v>
      </c>
      <c r="AJ19" s="200" t="str">
        <f>nirvana1_phantom_1P02G!AG19</f>
        <v>4'h8</v>
      </c>
      <c r="AK19" s="200" t="str">
        <f>nirvana1_phantom_1P02G!AH19</f>
        <v>4'h8</v>
      </c>
      <c r="AL19" s="200" t="str">
        <f>nirvana1_phantom_1P02G!AI19</f>
        <v>4'h8</v>
      </c>
      <c r="AM19" s="200" t="str">
        <f>nirvana1_phantom_1P02G!AJ19</f>
        <v>4'h8</v>
      </c>
      <c r="AN19" s="200" t="str">
        <f>nirvana1_phantom_1P02G!AK19</f>
        <v>4'h6</v>
      </c>
      <c r="AO19" s="200" t="str">
        <f>nirvana1_phantom_1P02G!AL19</f>
        <v>4'h6</v>
      </c>
      <c r="AP19" s="200" t="str">
        <f>nirvana1_phantom_1P02G!AM19</f>
        <v>4'h6</v>
      </c>
      <c r="AQ19" s="200" t="str">
        <f>nirvana1_phantom_1P02G!AN19</f>
        <v>4'h6</v>
      </c>
    </row>
    <row r="20" spans="2:43" s="200" customFormat="1">
      <c r="B20" s="309"/>
      <c r="C20" s="198" t="s">
        <v>2351</v>
      </c>
      <c r="D20" s="343" t="s">
        <v>1703</v>
      </c>
    </row>
    <row r="21" spans="2:43" s="200" customFormat="1">
      <c r="B21" s="309"/>
      <c r="C21" s="198" t="s">
        <v>2353</v>
      </c>
      <c r="D21" s="343" t="s">
        <v>1709</v>
      </c>
      <c r="E21" s="200" t="s">
        <v>2352</v>
      </c>
      <c r="F21" s="200" t="s">
        <v>2352</v>
      </c>
      <c r="G21" s="200" t="str">
        <f>nirvana1_phantom_1P02G!E21</f>
        <v>4'h5</v>
      </c>
      <c r="H21" s="200" t="str">
        <f>nirvana1_phantom_1P02G!F21</f>
        <v>4'h5</v>
      </c>
      <c r="I21" s="200" t="str">
        <f>nirvana1_phantom_1P02G!G21</f>
        <v>4'h5</v>
      </c>
      <c r="J21" s="200" t="str">
        <f>nirvana1_phantom_1P02G!H21</f>
        <v>4'h5</v>
      </c>
      <c r="K21" s="200" t="str">
        <f>nirvana1_phantom_1P02G!I21</f>
        <v>4'h5</v>
      </c>
      <c r="L21" s="200" t="str">
        <f>nirvana1_phantom_1P02G!J21</f>
        <v>4'h5</v>
      </c>
      <c r="M21" s="200" t="str">
        <f>nirvana1_phantom_1P02G!K21</f>
        <v>4'h5</v>
      </c>
      <c r="N21" s="200" t="str">
        <f>nirvana1_phantom_1P02G!L21</f>
        <v>4'h5</v>
      </c>
      <c r="O21" s="200" t="str">
        <f>nirvana1_phantom_1P02G!M21</f>
        <v>4'h5</v>
      </c>
      <c r="P21" s="200" t="str">
        <f>nirvana1_phantom_1P02G!N21</f>
        <v>4'h5</v>
      </c>
      <c r="Q21" s="200" t="str">
        <f>nirvana1_phantom_1P02G!O21</f>
        <v>4'h5</v>
      </c>
      <c r="R21" s="200" t="str">
        <f>nirvana1_phantom_1P02G!P21</f>
        <v>4'h5</v>
      </c>
      <c r="S21" s="200" t="str">
        <f>nirvana1_phantom_1P02G!Q21</f>
        <v>4'h5</v>
      </c>
      <c r="T21" s="200" t="str">
        <f>nirvana1_phantom_1P02G!R21</f>
        <v>4'h5</v>
      </c>
      <c r="U21" s="200" t="str">
        <f>nirvana1_phantom_1P02G!S21</f>
        <v>4'h5</v>
      </c>
      <c r="V21" s="200" t="str">
        <f>nirvana1_phantom_1P02G!T21</f>
        <v>4'h5</v>
      </c>
      <c r="W21" s="200" t="str">
        <f>nirvana1_phantom_1P02G!U21</f>
        <v>4'h5</v>
      </c>
      <c r="X21" s="200" t="str">
        <f>nirvana1_phantom_1P02G!V21</f>
        <v>4'h5</v>
      </c>
      <c r="Y21" s="200" t="str">
        <f>nirvana1_phantom_1P02G!W21</f>
        <v>4'h5</v>
      </c>
      <c r="Z21" s="200" t="str">
        <f>nirvana1_phantom_1P02G!X21</f>
        <v>4'h5</v>
      </c>
      <c r="AA21" s="200" t="str">
        <f>nirvana1_phantom_1P02G!Y21</f>
        <v>4'h5</v>
      </c>
      <c r="AB21" s="200" t="str">
        <f>nirvana1_phantom_1P02G!Z21</f>
        <v>4'h5</v>
      </c>
      <c r="AC21" s="200" t="str">
        <f t="shared" si="2"/>
        <v>4'h5</v>
      </c>
      <c r="AD21" s="200" t="str">
        <f t="shared" si="2"/>
        <v>4'h5</v>
      </c>
      <c r="AE21" s="200" t="str">
        <f>nirvana1_phantom_1P02G!AB21</f>
        <v>4'h5</v>
      </c>
      <c r="AF21" s="200" t="str">
        <f>nirvana1_phantom_1P02G!AC21</f>
        <v>4'h5</v>
      </c>
      <c r="AG21" s="200" t="str">
        <f>nirvana1_phantom_1P02G!AD21</f>
        <v>4'h5</v>
      </c>
      <c r="AH21" s="200" t="str">
        <f>nirvana1_phantom_1P02G!AE21</f>
        <v>4'h5</v>
      </c>
      <c r="AI21" s="200" t="str">
        <f>nirvana1_phantom_1P02G!AF21</f>
        <v>4'h5</v>
      </c>
      <c r="AJ21" s="200" t="str">
        <f>nirvana1_phantom_1P02G!AG21</f>
        <v>4'h5</v>
      </c>
      <c r="AK21" s="200" t="str">
        <f>nirvana1_phantom_1P02G!AH21</f>
        <v>4'h5</v>
      </c>
      <c r="AL21" s="200" t="str">
        <f>nirvana1_phantom_1P02G!AI21</f>
        <v>4'h5</v>
      </c>
      <c r="AM21" s="200" t="str">
        <f>nirvana1_phantom_1P02G!AJ21</f>
        <v>4'h5</v>
      </c>
      <c r="AN21" s="200" t="str">
        <f>nirvana1_phantom_1P02G!AK21</f>
        <v>4'h5</v>
      </c>
      <c r="AO21" s="200" t="str">
        <f>nirvana1_phantom_1P02G!AL21</f>
        <v>4'h5</v>
      </c>
      <c r="AP21" s="200" t="str">
        <f>nirvana1_phantom_1P02G!AM21</f>
        <v>4'h5</v>
      </c>
      <c r="AQ21" s="200" t="str">
        <f>nirvana1_phantom_1P02G!AN21</f>
        <v>4'h5</v>
      </c>
    </row>
    <row r="22" spans="2:43" s="200" customFormat="1">
      <c r="B22" s="309"/>
    </row>
    <row r="23" spans="2:43" s="200" customFormat="1">
      <c r="B23" s="309"/>
      <c r="C23" s="198" t="s">
        <v>2354</v>
      </c>
      <c r="D23" s="198" t="s">
        <v>1720</v>
      </c>
      <c r="E23" s="200" t="str">
        <f>DEVICE_TYPE!Y7</f>
        <v>1'h1</v>
      </c>
      <c r="F23" s="200" t="str">
        <f>DEVICE_TYPE!Z7</f>
        <v>1'h1</v>
      </c>
      <c r="G23" s="200" t="str">
        <f>DEVICE_TYPE!C14</f>
        <v>1'h1</v>
      </c>
      <c r="H23" s="200" t="str">
        <f>DEVICE_TYPE!D14</f>
        <v>1'h1</v>
      </c>
      <c r="I23" s="200" t="str">
        <f>DEVICE_TYPE!E14</f>
        <v>1'h1</v>
      </c>
      <c r="J23" s="200" t="str">
        <f>DEVICE_TYPE!F14</f>
        <v>1'h1</v>
      </c>
      <c r="K23" s="200" t="str">
        <f>DEVICE_TYPE!G14</f>
        <v>1'h1</v>
      </c>
      <c r="L23" s="200" t="str">
        <f>DEVICE_TYPE!H14</f>
        <v>1'h1</v>
      </c>
      <c r="M23" s="200" t="str">
        <f>DEVICE_TYPE!I14</f>
        <v>1'h1</v>
      </c>
      <c r="N23" s="200" t="str">
        <f>DEVICE_TYPE!J14</f>
        <v>1'h1</v>
      </c>
      <c r="O23" s="200" t="str">
        <f>DEVICE_TYPE!K14</f>
        <v>1'h1</v>
      </c>
      <c r="P23" s="200" t="str">
        <f>DEVICE_TYPE!L14</f>
        <v>1'h1</v>
      </c>
      <c r="Q23" s="200" t="str">
        <f>DEVICE_TYPE!M14</f>
        <v>1'h1</v>
      </c>
      <c r="R23" s="200" t="str">
        <f>DEVICE_TYPE!N14</f>
        <v>1'h1</v>
      </c>
      <c r="S23" s="200" t="str">
        <f>DEVICE_TYPE!O14</f>
        <v>1'h1</v>
      </c>
      <c r="T23" s="200" t="str">
        <f>DEVICE_TYPE!P14</f>
        <v>1'h1</v>
      </c>
      <c r="U23" s="200" t="str">
        <f>DEVICE_TYPE!Q14</f>
        <v>1'h1</v>
      </c>
      <c r="V23" s="200" t="str">
        <f>DEVICE_TYPE!R14</f>
        <v>1'h1</v>
      </c>
      <c r="W23" s="200" t="str">
        <f>DEVICE_TYPE!S14</f>
        <v>1'h1</v>
      </c>
      <c r="X23" s="200" t="str">
        <f>DEVICE_TYPE!T14</f>
        <v>1'h1</v>
      </c>
      <c r="Y23" s="200" t="str">
        <f>DEVICE_TYPE!U14</f>
        <v>1'h1</v>
      </c>
      <c r="Z23" s="200" t="str">
        <f>DEVICE_TYPE!V14</f>
        <v>1'h1</v>
      </c>
      <c r="AA23" s="200" t="str">
        <f>DEVICE_TYPE!W14</f>
        <v>1'h1</v>
      </c>
      <c r="AB23" s="200" t="str">
        <f>DEVICE_TYPE!X14</f>
        <v>1'h1</v>
      </c>
      <c r="AC23" s="200" t="str">
        <f t="shared" si="2"/>
        <v>1'h1</v>
      </c>
      <c r="AD23" s="200" t="str">
        <f t="shared" si="2"/>
        <v>1'h1</v>
      </c>
      <c r="AE23" s="200" t="str">
        <f>nirvana1_phantom_1P02G!AB23</f>
        <v>1'h0</v>
      </c>
      <c r="AF23" s="200" t="str">
        <f>nirvana1_phantom_1P02G!AC23</f>
        <v>1'h0</v>
      </c>
      <c r="AG23" s="200" t="str">
        <f>nirvana1_phantom_1P02G!AD23</f>
        <v>1'h0</v>
      </c>
      <c r="AH23" s="200" t="str">
        <f>nirvana1_phantom_1P02G!AE23</f>
        <v>1'h0</v>
      </c>
      <c r="AI23" s="200" t="str">
        <f>nirvana1_phantom_1P02G!AF23</f>
        <v>1'h0</v>
      </c>
      <c r="AJ23" s="200" t="str">
        <f>nirvana1_phantom_1P02G!AG23</f>
        <v>1'h0</v>
      </c>
      <c r="AK23" s="200" t="str">
        <f>nirvana1_phantom_1P02G!AH23</f>
        <v>1'h0</v>
      </c>
      <c r="AL23" s="200" t="str">
        <f>nirvana1_phantom_1P02G!AI23</f>
        <v>1'h0</v>
      </c>
      <c r="AM23" s="200" t="str">
        <f>nirvana1_phantom_1P02G!AJ23</f>
        <v>1'h0</v>
      </c>
      <c r="AN23" s="200" t="str">
        <f>nirvana1_phantom_1P02G!AK23</f>
        <v>1'h0</v>
      </c>
      <c r="AO23" s="200" t="str">
        <f>nirvana1_phantom_1P02G!AL23</f>
        <v>1'h0</v>
      </c>
      <c r="AP23" s="200" t="str">
        <f>nirvana1_phantom_1P02G!AM23</f>
        <v>1'h0</v>
      </c>
      <c r="AQ23" s="200" t="str">
        <f>nirvana1_phantom_1P02G!AN23</f>
        <v>1'h0</v>
      </c>
    </row>
    <row r="24" spans="2:43" s="200" customFormat="1" ht="15.75" customHeight="1">
      <c r="B24" s="309"/>
      <c r="E24" s="877" t="s">
        <v>2355</v>
      </c>
      <c r="F24" s="878"/>
      <c r="G24" s="878"/>
      <c r="H24" s="878"/>
      <c r="I24" s="878"/>
      <c r="J24" s="878"/>
      <c r="K24" s="878"/>
      <c r="L24" s="878"/>
    </row>
    <row r="25" spans="2:43" s="200" customFormat="1" ht="15.75" customHeight="1">
      <c r="B25" s="309"/>
      <c r="E25" s="878"/>
      <c r="F25" s="878"/>
      <c r="G25" s="878"/>
      <c r="H25" s="878"/>
      <c r="I25" s="878"/>
      <c r="J25" s="878"/>
      <c r="K25" s="878"/>
      <c r="L25" s="878"/>
    </row>
    <row r="26" spans="2:43" s="200" customFormat="1" ht="69.75" customHeight="1">
      <c r="B26" s="309"/>
      <c r="E26" s="878"/>
      <c r="F26" s="878"/>
      <c r="G26" s="878"/>
      <c r="H26" s="878"/>
      <c r="I26" s="878"/>
      <c r="J26" s="878"/>
      <c r="K26" s="878"/>
      <c r="L26" s="878"/>
    </row>
    <row r="27" spans="2:43" s="200" customFormat="1" ht="90" customHeight="1">
      <c r="B27" s="309"/>
      <c r="E27" s="878"/>
      <c r="F27" s="878"/>
      <c r="G27" s="878"/>
      <c r="H27" s="878"/>
      <c r="I27" s="878"/>
      <c r="J27" s="878"/>
      <c r="K27" s="878"/>
      <c r="L27" s="878"/>
      <c r="M27" s="305"/>
      <c r="N27" s="305"/>
      <c r="O27" s="305"/>
      <c r="P27" s="305"/>
      <c r="Q27" s="305"/>
      <c r="R27" s="305"/>
      <c r="S27" s="305"/>
      <c r="T27" s="305"/>
      <c r="U27" s="305"/>
      <c r="V27" s="305"/>
      <c r="W27" s="305"/>
    </row>
    <row r="28" spans="2:43" s="200" customFormat="1">
      <c r="B28" s="309"/>
      <c r="E28" s="305"/>
      <c r="F28" s="305"/>
      <c r="G28" s="305"/>
      <c r="H28" s="305"/>
      <c r="I28" s="305"/>
      <c r="J28" s="305"/>
      <c r="K28" s="305"/>
      <c r="L28" s="305"/>
      <c r="M28" s="305"/>
      <c r="N28" s="305"/>
      <c r="O28" s="305"/>
      <c r="P28" s="305"/>
      <c r="Q28" s="305"/>
      <c r="R28" s="305"/>
      <c r="S28" s="305"/>
      <c r="T28" s="305"/>
      <c r="U28" s="305"/>
      <c r="V28" s="305"/>
      <c r="W28" s="305"/>
    </row>
    <row r="29" spans="2:43" s="200" customFormat="1">
      <c r="B29" s="309"/>
    </row>
    <row r="30" spans="2:43" s="200" customFormat="1">
      <c r="B30" s="309"/>
    </row>
    <row r="31" spans="2:43" s="200" customFormat="1">
      <c r="B31" s="309"/>
      <c r="F31" s="13"/>
      <c r="G31" s="13"/>
    </row>
    <row r="32" spans="2:43" s="200" customFormat="1">
      <c r="B32" s="309"/>
    </row>
    <row r="33" spans="2:7" s="200" customFormat="1">
      <c r="B33" s="309"/>
      <c r="F33" s="13"/>
      <c r="G33" s="13"/>
    </row>
    <row r="36" spans="2:7" ht="119.25" customHeight="1">
      <c r="B36" s="404" t="s">
        <v>2356</v>
      </c>
      <c r="C36" s="405"/>
      <c r="D36" s="405"/>
    </row>
  </sheetData>
  <mergeCells count="2">
    <mergeCell ref="F2:W2"/>
    <mergeCell ref="E24:L27"/>
  </mergeCells>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83916-0D65-4F6A-B77E-970E42752973}">
  <dimension ref="A1:E25"/>
  <sheetViews>
    <sheetView workbookViewId="0">
      <selection activeCell="H30" sqref="H30"/>
    </sheetView>
  </sheetViews>
  <sheetFormatPr defaultRowHeight="15.75"/>
  <cols>
    <col min="1" max="1" width="14.375" customWidth="1"/>
    <col min="2" max="2" width="27.75" customWidth="1"/>
    <col min="3" max="3" width="15.5" customWidth="1"/>
    <col min="4" max="4" width="24.25" style="33" customWidth="1"/>
    <col min="5" max="5" width="18.375" customWidth="1"/>
  </cols>
  <sheetData>
    <row r="1" spans="1:5">
      <c r="A1" t="s">
        <v>2357</v>
      </c>
      <c r="B1" t="s">
        <v>3</v>
      </c>
      <c r="C1" t="s">
        <v>2358</v>
      </c>
      <c r="D1" s="385" t="s">
        <v>2359</v>
      </c>
      <c r="E1" t="s">
        <v>2360</v>
      </c>
    </row>
    <row r="2" spans="1:5">
      <c r="A2" t="s">
        <v>2361</v>
      </c>
      <c r="B2" s="399" t="s">
        <v>2362</v>
      </c>
      <c r="C2" t="s">
        <v>2363</v>
      </c>
      <c r="D2" t="s">
        <v>2363</v>
      </c>
      <c r="E2" t="s">
        <v>2364</v>
      </c>
    </row>
    <row r="3" spans="1:5">
      <c r="A3" t="s">
        <v>2365</v>
      </c>
      <c r="B3" s="399" t="s">
        <v>2366</v>
      </c>
      <c r="C3" t="s">
        <v>2367</v>
      </c>
      <c r="D3" t="s">
        <v>2367</v>
      </c>
      <c r="E3" t="s">
        <v>2364</v>
      </c>
    </row>
    <row r="4" spans="1:5">
      <c r="A4" t="s">
        <v>2368</v>
      </c>
      <c r="B4" s="399" t="s">
        <v>2369</v>
      </c>
      <c r="C4" t="s">
        <v>2370</v>
      </c>
      <c r="D4" s="386" t="s">
        <v>2371</v>
      </c>
      <c r="E4" t="s">
        <v>2364</v>
      </c>
    </row>
    <row r="5" spans="1:5">
      <c r="A5" t="s">
        <v>2372</v>
      </c>
      <c r="B5" s="399" t="s">
        <v>2373</v>
      </c>
      <c r="C5" t="s">
        <v>2374</v>
      </c>
      <c r="D5" s="386" t="s">
        <v>2375</v>
      </c>
      <c r="E5" t="s">
        <v>2364</v>
      </c>
    </row>
    <row r="6" spans="1:5">
      <c r="A6" t="s">
        <v>2376</v>
      </c>
      <c r="B6" s="399" t="s">
        <v>2377</v>
      </c>
      <c r="C6" t="s">
        <v>2378</v>
      </c>
      <c r="D6" s="386" t="s">
        <v>2379</v>
      </c>
      <c r="E6" t="s">
        <v>2364</v>
      </c>
    </row>
    <row r="7" spans="1:5">
      <c r="A7" t="s">
        <v>2380</v>
      </c>
      <c r="B7" s="399" t="s">
        <v>2381</v>
      </c>
      <c r="C7" t="s">
        <v>2382</v>
      </c>
      <c r="D7" t="s">
        <v>2382</v>
      </c>
      <c r="E7" t="s">
        <v>2364</v>
      </c>
    </row>
    <row r="8" spans="1:5">
      <c r="A8" t="s">
        <v>2383</v>
      </c>
      <c r="B8" s="399" t="s">
        <v>2384</v>
      </c>
      <c r="C8" t="s">
        <v>2385</v>
      </c>
      <c r="D8" t="s">
        <v>2385</v>
      </c>
      <c r="E8" t="s">
        <v>2364</v>
      </c>
    </row>
    <row r="9" spans="1:5">
      <c r="A9" t="s">
        <v>2386</v>
      </c>
      <c r="B9" s="399" t="s">
        <v>2387</v>
      </c>
      <c r="C9" t="s">
        <v>2388</v>
      </c>
      <c r="D9" t="s">
        <v>2388</v>
      </c>
      <c r="E9" t="s">
        <v>2364</v>
      </c>
    </row>
    <row r="10" spans="1:5">
      <c r="A10" t="s">
        <v>2389</v>
      </c>
      <c r="B10" s="399" t="s">
        <v>2390</v>
      </c>
      <c r="C10" t="s">
        <v>2391</v>
      </c>
      <c r="D10" t="s">
        <v>2391</v>
      </c>
      <c r="E10" t="s">
        <v>2364</v>
      </c>
    </row>
    <row r="11" spans="1:5">
      <c r="A11" t="s">
        <v>2392</v>
      </c>
      <c r="B11" s="399" t="s">
        <v>2393</v>
      </c>
      <c r="C11" t="s">
        <v>2394</v>
      </c>
      <c r="D11" t="s">
        <v>2394</v>
      </c>
      <c r="E11" t="s">
        <v>2364</v>
      </c>
    </row>
    <row r="12" spans="1:5">
      <c r="A12" t="s">
        <v>2395</v>
      </c>
      <c r="B12" s="399" t="s">
        <v>2396</v>
      </c>
      <c r="C12" t="s">
        <v>2397</v>
      </c>
      <c r="D12" t="s">
        <v>2397</v>
      </c>
      <c r="E12" t="s">
        <v>2364</v>
      </c>
    </row>
    <row r="13" spans="1:5">
      <c r="A13" t="s">
        <v>2398</v>
      </c>
      <c r="B13" s="399" t="s">
        <v>2399</v>
      </c>
      <c r="C13" t="s">
        <v>2397</v>
      </c>
      <c r="D13" t="s">
        <v>2397</v>
      </c>
      <c r="E13" t="s">
        <v>2364</v>
      </c>
    </row>
    <row r="14" spans="1:5">
      <c r="A14" t="s">
        <v>2400</v>
      </c>
      <c r="B14" s="399" t="s">
        <v>2401</v>
      </c>
      <c r="C14" t="s">
        <v>2402</v>
      </c>
      <c r="D14" t="s">
        <v>2402</v>
      </c>
      <c r="E14" t="s">
        <v>2364</v>
      </c>
    </row>
    <row r="15" spans="1:5">
      <c r="A15" t="s">
        <v>2403</v>
      </c>
      <c r="B15" s="399" t="s">
        <v>2404</v>
      </c>
      <c r="C15" t="s">
        <v>2405</v>
      </c>
      <c r="D15" s="386" t="s">
        <v>2406</v>
      </c>
      <c r="E15" t="s">
        <v>2407</v>
      </c>
    </row>
    <row r="16" spans="1:5">
      <c r="A16" t="s">
        <v>2408</v>
      </c>
      <c r="B16" s="399" t="s">
        <v>2409</v>
      </c>
      <c r="C16" t="s">
        <v>2410</v>
      </c>
      <c r="D16" s="386" t="s">
        <v>2411</v>
      </c>
      <c r="E16" t="s">
        <v>2407</v>
      </c>
    </row>
    <row r="17" spans="1:5">
      <c r="A17" t="s">
        <v>2412</v>
      </c>
      <c r="B17" s="399" t="s">
        <v>2413</v>
      </c>
      <c r="C17" t="s">
        <v>2414</v>
      </c>
      <c r="D17" s="386" t="s">
        <v>2415</v>
      </c>
      <c r="E17" t="s">
        <v>2407</v>
      </c>
    </row>
    <row r="18" spans="1:5">
      <c r="A18" t="s">
        <v>2416</v>
      </c>
      <c r="B18" s="399" t="s">
        <v>2417</v>
      </c>
      <c r="C18" t="s">
        <v>2418</v>
      </c>
      <c r="D18" s="386" t="s">
        <v>2419</v>
      </c>
      <c r="E18" t="s">
        <v>2407</v>
      </c>
    </row>
    <row r="19" spans="1:5">
      <c r="A19" t="s">
        <v>2420</v>
      </c>
      <c r="B19" s="399" t="s">
        <v>2421</v>
      </c>
      <c r="C19" t="s">
        <v>2422</v>
      </c>
      <c r="D19" s="386" t="s">
        <v>2423</v>
      </c>
      <c r="E19" t="s">
        <v>2407</v>
      </c>
    </row>
    <row r="20" spans="1:5">
      <c r="A20" t="s">
        <v>2424</v>
      </c>
      <c r="B20" s="399" t="s">
        <v>2425</v>
      </c>
      <c r="C20" t="s">
        <v>2426</v>
      </c>
      <c r="D20" s="386" t="s">
        <v>2427</v>
      </c>
      <c r="E20" t="s">
        <v>2407</v>
      </c>
    </row>
    <row r="21" spans="1:5">
      <c r="A21" t="s">
        <v>2428</v>
      </c>
      <c r="B21" s="399" t="s">
        <v>2429</v>
      </c>
      <c r="C21" t="s">
        <v>2430</v>
      </c>
      <c r="D21" s="386" t="s">
        <v>2431</v>
      </c>
      <c r="E21" t="s">
        <v>2407</v>
      </c>
    </row>
    <row r="22" spans="1:5">
      <c r="A22" t="s">
        <v>2432</v>
      </c>
      <c r="B22" s="399" t="s">
        <v>2433</v>
      </c>
      <c r="C22" t="s">
        <v>2434</v>
      </c>
      <c r="D22" s="386" t="s">
        <v>2435</v>
      </c>
      <c r="E22" t="s">
        <v>2407</v>
      </c>
    </row>
    <row r="23" spans="1:5">
      <c r="A23" t="s">
        <v>2436</v>
      </c>
      <c r="B23" s="399" t="s">
        <v>2437</v>
      </c>
    </row>
    <row r="24" spans="1:5">
      <c r="A24" t="s">
        <v>2438</v>
      </c>
      <c r="B24" s="399" t="s">
        <v>2439</v>
      </c>
    </row>
    <row r="25" spans="1:5">
      <c r="A25" t="s">
        <v>2440</v>
      </c>
      <c r="B25" s="399" t="s">
        <v>2441</v>
      </c>
    </row>
  </sheetData>
  <phoneticPr fontId="10" type="noConversion"/>
  <pageMargins left="0.7" right="0.7" top="0.75" bottom="0.75" header="0.3" footer="0.3"/>
  <pageSetup orientation="portrait" horizontalDpi="0" verticalDpi="0" r:id="rId1"/>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96280-CB07-4D84-A4A7-9101F6049FDA}">
  <dimension ref="A1:D25"/>
  <sheetViews>
    <sheetView workbookViewId="0">
      <selection activeCell="C2" sqref="C2"/>
    </sheetView>
  </sheetViews>
  <sheetFormatPr defaultRowHeight="15.75"/>
  <cols>
    <col min="1" max="1" width="14.375" customWidth="1"/>
    <col min="2" max="2" width="27.75" customWidth="1"/>
    <col min="3" max="3" width="24.25" style="33" customWidth="1"/>
    <col min="4" max="4" width="18.375" customWidth="1"/>
  </cols>
  <sheetData>
    <row r="1" spans="1:4">
      <c r="A1" t="s">
        <v>2357</v>
      </c>
      <c r="B1" t="s">
        <v>3</v>
      </c>
      <c r="C1" s="385" t="s">
        <v>2442</v>
      </c>
      <c r="D1" t="s">
        <v>2360</v>
      </c>
    </row>
    <row r="2" spans="1:4">
      <c r="A2" t="s">
        <v>2361</v>
      </c>
      <c r="B2" s="399" t="s">
        <v>2362</v>
      </c>
      <c r="C2" t="s">
        <v>2363</v>
      </c>
      <c r="D2" t="s">
        <v>2364</v>
      </c>
    </row>
    <row r="3" spans="1:4">
      <c r="A3" t="s">
        <v>2365</v>
      </c>
      <c r="B3" s="399" t="s">
        <v>2366</v>
      </c>
      <c r="C3" t="s">
        <v>2367</v>
      </c>
      <c r="D3" t="s">
        <v>2364</v>
      </c>
    </row>
    <row r="4" spans="1:4">
      <c r="A4" t="s">
        <v>2368</v>
      </c>
      <c r="B4" s="399" t="s">
        <v>2369</v>
      </c>
      <c r="C4" s="386" t="s">
        <v>2371</v>
      </c>
      <c r="D4" t="s">
        <v>2364</v>
      </c>
    </row>
    <row r="5" spans="1:4">
      <c r="A5" t="s">
        <v>2372</v>
      </c>
      <c r="B5" s="399" t="s">
        <v>2373</v>
      </c>
      <c r="C5" s="386" t="s">
        <v>2375</v>
      </c>
      <c r="D5" t="s">
        <v>2364</v>
      </c>
    </row>
    <row r="6" spans="1:4">
      <c r="A6" t="s">
        <v>2376</v>
      </c>
      <c r="B6" s="399" t="s">
        <v>2377</v>
      </c>
      <c r="C6" s="386" t="s">
        <v>2379</v>
      </c>
      <c r="D6" t="s">
        <v>2364</v>
      </c>
    </row>
    <row r="7" spans="1:4">
      <c r="A7" t="s">
        <v>2380</v>
      </c>
      <c r="B7" s="399" t="s">
        <v>2381</v>
      </c>
      <c r="C7" t="s">
        <v>2382</v>
      </c>
      <c r="D7" t="s">
        <v>2364</v>
      </c>
    </row>
    <row r="8" spans="1:4">
      <c r="A8" t="s">
        <v>2383</v>
      </c>
      <c r="B8" s="399" t="s">
        <v>2384</v>
      </c>
      <c r="C8" t="s">
        <v>2385</v>
      </c>
      <c r="D8" t="s">
        <v>2364</v>
      </c>
    </row>
    <row r="9" spans="1:4">
      <c r="A9" t="s">
        <v>2386</v>
      </c>
      <c r="B9" s="399" t="s">
        <v>2387</v>
      </c>
      <c r="C9" t="s">
        <v>2388</v>
      </c>
      <c r="D9" t="s">
        <v>2364</v>
      </c>
    </row>
    <row r="10" spans="1:4">
      <c r="A10" t="s">
        <v>2389</v>
      </c>
      <c r="B10" s="399" t="s">
        <v>2390</v>
      </c>
      <c r="C10" t="s">
        <v>2391</v>
      </c>
      <c r="D10" t="s">
        <v>2364</v>
      </c>
    </row>
    <row r="11" spans="1:4">
      <c r="A11" t="s">
        <v>2392</v>
      </c>
      <c r="B11" s="399" t="s">
        <v>2393</v>
      </c>
      <c r="C11" t="s">
        <v>2394</v>
      </c>
      <c r="D11" t="s">
        <v>2364</v>
      </c>
    </row>
    <row r="12" spans="1:4">
      <c r="A12" t="s">
        <v>2395</v>
      </c>
      <c r="B12" s="399" t="s">
        <v>2396</v>
      </c>
      <c r="C12" t="s">
        <v>2397</v>
      </c>
      <c r="D12" t="s">
        <v>2364</v>
      </c>
    </row>
    <row r="13" spans="1:4">
      <c r="A13" t="s">
        <v>2398</v>
      </c>
      <c r="B13" s="399" t="s">
        <v>2399</v>
      </c>
      <c r="C13" t="s">
        <v>2397</v>
      </c>
      <c r="D13" t="s">
        <v>2364</v>
      </c>
    </row>
    <row r="14" spans="1:4">
      <c r="A14" t="s">
        <v>2400</v>
      </c>
      <c r="B14" s="399" t="s">
        <v>2401</v>
      </c>
      <c r="C14" t="s">
        <v>2402</v>
      </c>
      <c r="D14" t="s">
        <v>2364</v>
      </c>
    </row>
    <row r="15" spans="1:4">
      <c r="A15" t="s">
        <v>2403</v>
      </c>
      <c r="B15" s="399" t="s">
        <v>2404</v>
      </c>
      <c r="C15" s="386" t="s">
        <v>2406</v>
      </c>
      <c r="D15" t="s">
        <v>2407</v>
      </c>
    </row>
    <row r="16" spans="1:4">
      <c r="A16" t="s">
        <v>2408</v>
      </c>
      <c r="B16" s="399" t="s">
        <v>2409</v>
      </c>
      <c r="C16" s="386" t="s">
        <v>2411</v>
      </c>
      <c r="D16" t="s">
        <v>2407</v>
      </c>
    </row>
    <row r="17" spans="1:4">
      <c r="A17" t="s">
        <v>2412</v>
      </c>
      <c r="B17" s="399" t="s">
        <v>2413</v>
      </c>
      <c r="C17" s="386" t="s">
        <v>2415</v>
      </c>
      <c r="D17" t="s">
        <v>2407</v>
      </c>
    </row>
    <row r="18" spans="1:4">
      <c r="A18" t="s">
        <v>2416</v>
      </c>
      <c r="B18" s="399" t="s">
        <v>2417</v>
      </c>
      <c r="C18" s="386" t="s">
        <v>2419</v>
      </c>
      <c r="D18" t="s">
        <v>2407</v>
      </c>
    </row>
    <row r="19" spans="1:4">
      <c r="A19" t="s">
        <v>2420</v>
      </c>
      <c r="B19" s="399" t="s">
        <v>2421</v>
      </c>
      <c r="C19" s="386" t="s">
        <v>2423</v>
      </c>
      <c r="D19" t="s">
        <v>2407</v>
      </c>
    </row>
    <row r="20" spans="1:4">
      <c r="A20" t="s">
        <v>2424</v>
      </c>
      <c r="B20" s="399" t="s">
        <v>2425</v>
      </c>
      <c r="C20" s="386" t="s">
        <v>2427</v>
      </c>
      <c r="D20" t="s">
        <v>2407</v>
      </c>
    </row>
    <row r="21" spans="1:4">
      <c r="A21" t="s">
        <v>2428</v>
      </c>
      <c r="B21" s="399" t="s">
        <v>2429</v>
      </c>
      <c r="C21" s="386" t="s">
        <v>2431</v>
      </c>
      <c r="D21" t="s">
        <v>2407</v>
      </c>
    </row>
    <row r="22" spans="1:4">
      <c r="A22" t="s">
        <v>2432</v>
      </c>
      <c r="B22" s="399" t="s">
        <v>2433</v>
      </c>
      <c r="C22" s="386" t="s">
        <v>2435</v>
      </c>
      <c r="D22" t="s">
        <v>2407</v>
      </c>
    </row>
    <row r="23" spans="1:4">
      <c r="A23" t="s">
        <v>2436</v>
      </c>
      <c r="B23" s="399" t="s">
        <v>2437</v>
      </c>
    </row>
    <row r="24" spans="1:4">
      <c r="A24" t="s">
        <v>2438</v>
      </c>
      <c r="B24" s="399" t="s">
        <v>2439</v>
      </c>
    </row>
    <row r="25" spans="1:4">
      <c r="A25" t="s">
        <v>2440</v>
      </c>
      <c r="B25" s="399" t="s">
        <v>2441</v>
      </c>
    </row>
  </sheetData>
  <pageMargins left="0.7" right="0.7" top="0.75" bottom="0.75" header="0.3" footer="0.3"/>
  <pageSetup orientation="portrait" horizontalDpi="0" verticalDpi="0" r:id="rId1"/>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328A-D8BA-4844-AF03-56D0C9C03273}">
  <dimension ref="A1:D25"/>
  <sheetViews>
    <sheetView workbookViewId="0">
      <selection activeCell="F18" sqref="F18"/>
    </sheetView>
  </sheetViews>
  <sheetFormatPr defaultRowHeight="15.75"/>
  <cols>
    <col min="1" max="1" width="14.375" customWidth="1"/>
    <col min="2" max="2" width="27.75" customWidth="1"/>
    <col min="3" max="3" width="24.25" style="33" customWidth="1"/>
    <col min="4" max="4" width="18.375" customWidth="1"/>
  </cols>
  <sheetData>
    <row r="1" spans="1:4">
      <c r="A1" t="s">
        <v>2357</v>
      </c>
      <c r="B1" t="s">
        <v>3</v>
      </c>
      <c r="C1" s="385" t="s">
        <v>2442</v>
      </c>
      <c r="D1" t="s">
        <v>2360</v>
      </c>
    </row>
    <row r="2" spans="1:4">
      <c r="A2" t="s">
        <v>2361</v>
      </c>
      <c r="B2" s="399" t="s">
        <v>2362</v>
      </c>
      <c r="C2" t="s">
        <v>2363</v>
      </c>
      <c r="D2" t="s">
        <v>2364</v>
      </c>
    </row>
    <row r="3" spans="1:4">
      <c r="A3" t="s">
        <v>2365</v>
      </c>
      <c r="B3" s="399" t="s">
        <v>2366</v>
      </c>
      <c r="C3" t="s">
        <v>2367</v>
      </c>
      <c r="D3" t="s">
        <v>2364</v>
      </c>
    </row>
    <row r="4" spans="1:4">
      <c r="A4" t="s">
        <v>2368</v>
      </c>
      <c r="B4" s="399" t="s">
        <v>2369</v>
      </c>
      <c r="C4" s="386" t="s">
        <v>2371</v>
      </c>
      <c r="D4" t="s">
        <v>2364</v>
      </c>
    </row>
    <row r="5" spans="1:4">
      <c r="A5" t="s">
        <v>2372</v>
      </c>
      <c r="B5" s="399" t="s">
        <v>2373</v>
      </c>
      <c r="C5" s="386" t="s">
        <v>2375</v>
      </c>
      <c r="D5" t="s">
        <v>2364</v>
      </c>
    </row>
    <row r="6" spans="1:4">
      <c r="A6" t="s">
        <v>2376</v>
      </c>
      <c r="B6" s="399" t="s">
        <v>2377</v>
      </c>
      <c r="C6" s="386" t="s">
        <v>2379</v>
      </c>
      <c r="D6" t="s">
        <v>2364</v>
      </c>
    </row>
    <row r="7" spans="1:4">
      <c r="A7" t="s">
        <v>2380</v>
      </c>
      <c r="B7" s="399" t="s">
        <v>2381</v>
      </c>
      <c r="C7" t="s">
        <v>2382</v>
      </c>
      <c r="D7" t="s">
        <v>2364</v>
      </c>
    </row>
    <row r="8" spans="1:4">
      <c r="A8" t="s">
        <v>2383</v>
      </c>
      <c r="B8" s="399" t="s">
        <v>2384</v>
      </c>
      <c r="C8" t="s">
        <v>2385</v>
      </c>
      <c r="D8" t="s">
        <v>2364</v>
      </c>
    </row>
    <row r="9" spans="1:4">
      <c r="A9" t="s">
        <v>2386</v>
      </c>
      <c r="B9" s="399" t="s">
        <v>2387</v>
      </c>
      <c r="C9" t="s">
        <v>2388</v>
      </c>
      <c r="D9" t="s">
        <v>2364</v>
      </c>
    </row>
    <row r="10" spans="1:4">
      <c r="A10" t="s">
        <v>2389</v>
      </c>
      <c r="B10" s="399" t="s">
        <v>2390</v>
      </c>
      <c r="C10" t="s">
        <v>2391</v>
      </c>
      <c r="D10" t="s">
        <v>2364</v>
      </c>
    </row>
    <row r="11" spans="1:4">
      <c r="A11" t="s">
        <v>2392</v>
      </c>
      <c r="B11" s="399" t="s">
        <v>2393</v>
      </c>
      <c r="C11" t="s">
        <v>2394</v>
      </c>
      <c r="D11" t="s">
        <v>2364</v>
      </c>
    </row>
    <row r="12" spans="1:4">
      <c r="A12" t="s">
        <v>2395</v>
      </c>
      <c r="B12" s="399" t="s">
        <v>2396</v>
      </c>
      <c r="C12" t="s">
        <v>2397</v>
      </c>
      <c r="D12" t="s">
        <v>2364</v>
      </c>
    </row>
    <row r="13" spans="1:4">
      <c r="A13" t="s">
        <v>2398</v>
      </c>
      <c r="B13" s="399" t="s">
        <v>2399</v>
      </c>
      <c r="C13" t="s">
        <v>2397</v>
      </c>
      <c r="D13" t="s">
        <v>2364</v>
      </c>
    </row>
    <row r="14" spans="1:4">
      <c r="A14" t="s">
        <v>2400</v>
      </c>
      <c r="B14" s="399" t="s">
        <v>2401</v>
      </c>
      <c r="C14" t="s">
        <v>2402</v>
      </c>
      <c r="D14" t="s">
        <v>2364</v>
      </c>
    </row>
    <row r="15" spans="1:4">
      <c r="A15" t="s">
        <v>2403</v>
      </c>
      <c r="B15" s="399" t="s">
        <v>2404</v>
      </c>
      <c r="C15" s="386" t="s">
        <v>2406</v>
      </c>
      <c r="D15" t="s">
        <v>2407</v>
      </c>
    </row>
    <row r="16" spans="1:4">
      <c r="A16" t="s">
        <v>2408</v>
      </c>
      <c r="B16" s="399" t="s">
        <v>2409</v>
      </c>
      <c r="C16" s="386" t="s">
        <v>2411</v>
      </c>
      <c r="D16" t="s">
        <v>2407</v>
      </c>
    </row>
    <row r="17" spans="1:4">
      <c r="A17" t="s">
        <v>2412</v>
      </c>
      <c r="B17" s="399" t="s">
        <v>2413</v>
      </c>
      <c r="C17" s="386" t="s">
        <v>2415</v>
      </c>
      <c r="D17" t="s">
        <v>2407</v>
      </c>
    </row>
    <row r="18" spans="1:4">
      <c r="A18" t="s">
        <v>2416</v>
      </c>
      <c r="B18" s="399" t="s">
        <v>2417</v>
      </c>
      <c r="C18" s="386" t="s">
        <v>2419</v>
      </c>
      <c r="D18" t="s">
        <v>2407</v>
      </c>
    </row>
    <row r="19" spans="1:4">
      <c r="A19" t="s">
        <v>2420</v>
      </c>
      <c r="B19" s="399" t="s">
        <v>2421</v>
      </c>
      <c r="C19" s="386" t="s">
        <v>2423</v>
      </c>
      <c r="D19" t="s">
        <v>2407</v>
      </c>
    </row>
    <row r="20" spans="1:4">
      <c r="A20" t="s">
        <v>2424</v>
      </c>
      <c r="B20" s="399" t="s">
        <v>2425</v>
      </c>
      <c r="C20" s="386" t="s">
        <v>2427</v>
      </c>
      <c r="D20" t="s">
        <v>2407</v>
      </c>
    </row>
    <row r="21" spans="1:4">
      <c r="A21" t="s">
        <v>2428</v>
      </c>
      <c r="B21" s="399" t="s">
        <v>2429</v>
      </c>
      <c r="C21" s="386" t="s">
        <v>2431</v>
      </c>
      <c r="D21" t="s">
        <v>2407</v>
      </c>
    </row>
    <row r="22" spans="1:4">
      <c r="A22" t="s">
        <v>2432</v>
      </c>
      <c r="B22" s="399" t="s">
        <v>2433</v>
      </c>
      <c r="C22" s="386" t="s">
        <v>2435</v>
      </c>
      <c r="D22" t="s">
        <v>2407</v>
      </c>
    </row>
    <row r="23" spans="1:4">
      <c r="A23" t="s">
        <v>2436</v>
      </c>
      <c r="B23" s="399" t="s">
        <v>2437</v>
      </c>
    </row>
    <row r="24" spans="1:4">
      <c r="A24" t="s">
        <v>2438</v>
      </c>
      <c r="B24" s="399" t="s">
        <v>2439</v>
      </c>
    </row>
    <row r="25" spans="1:4">
      <c r="A25" t="s">
        <v>2440</v>
      </c>
      <c r="B25" s="399" t="s">
        <v>2441</v>
      </c>
    </row>
  </sheetData>
  <pageMargins left="0.7" right="0.7" top="0.75" bottom="0.75" header="0.3" footer="0.3"/>
  <pageSetup orientation="portrait" horizontalDpi="0" verticalDpi="0"/>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974C-5261-4565-9496-509AF29A24B6}">
  <dimension ref="A2:AM37"/>
  <sheetViews>
    <sheetView zoomScale="85" zoomScaleNormal="85" workbookViewId="0">
      <pane xSplit="2" ySplit="3" topLeftCell="V23" activePane="bottomRight" state="frozen"/>
      <selection pane="bottomRight" activeCell="AI2" sqref="AI2"/>
      <selection pane="bottomLeft"/>
      <selection pane="topRight"/>
    </sheetView>
  </sheetViews>
  <sheetFormatPr defaultRowHeight="15.75"/>
  <cols>
    <col min="3" max="3" width="15" customWidth="1"/>
    <col min="4" max="4" width="17.75" customWidth="1"/>
    <col min="5" max="6" width="18.5" customWidth="1"/>
    <col min="7" max="7" width="15.875" customWidth="1"/>
    <col min="8" max="8" width="18.75" customWidth="1"/>
    <col min="9" max="10" width="18.375" customWidth="1"/>
    <col min="11" max="11" width="19.25" customWidth="1"/>
    <col min="12" max="12" width="19.75" customWidth="1"/>
    <col min="13" max="14" width="20.375" customWidth="1"/>
    <col min="15" max="15" width="17" customWidth="1"/>
    <col min="16" max="16" width="17.25" customWidth="1"/>
    <col min="17" max="17" width="17.75" customWidth="1"/>
    <col min="18" max="18" width="16.5" customWidth="1"/>
    <col min="19" max="19" width="16.125" customWidth="1"/>
    <col min="20" max="21" width="16" customWidth="1"/>
    <col min="22" max="22" width="15.125" customWidth="1"/>
    <col min="23" max="24" width="15.75" customWidth="1"/>
    <col min="25" max="26" width="17.375" customWidth="1"/>
    <col min="27" max="27" width="17.75" customWidth="1"/>
    <col min="28" max="29" width="14.875" customWidth="1"/>
    <col min="30" max="31" width="15.875" customWidth="1"/>
    <col min="32" max="32" width="15.75" customWidth="1"/>
    <col min="33" max="33" width="16.625" customWidth="1"/>
    <col min="34" max="34" width="17.375" customWidth="1"/>
    <col min="35" max="35" width="17" customWidth="1"/>
    <col min="36" max="36" width="15.375" customWidth="1"/>
    <col min="37" max="37" width="14.375" customWidth="1"/>
    <col min="38" max="38" width="15.375" customWidth="1"/>
    <col min="39" max="39" width="17.125" customWidth="1"/>
  </cols>
  <sheetData>
    <row r="2" spans="1:39">
      <c r="C2" s="291" t="s">
        <v>2443</v>
      </c>
      <c r="D2" s="291" t="s">
        <v>2444</v>
      </c>
      <c r="E2" s="291" t="s">
        <v>2445</v>
      </c>
      <c r="F2" s="291" t="s">
        <v>2446</v>
      </c>
      <c r="G2" s="300" t="s">
        <v>2447</v>
      </c>
      <c r="H2" s="300" t="s">
        <v>2448</v>
      </c>
      <c r="I2" s="300" t="s">
        <v>2449</v>
      </c>
      <c r="J2" s="300" t="s">
        <v>2450</v>
      </c>
      <c r="K2" s="300" t="s">
        <v>2451</v>
      </c>
      <c r="L2" s="300" t="s">
        <v>2452</v>
      </c>
      <c r="M2" s="300" t="s">
        <v>2453</v>
      </c>
      <c r="N2" s="300" t="s">
        <v>2454</v>
      </c>
      <c r="O2" s="300" t="s">
        <v>2455</v>
      </c>
      <c r="P2" s="300" t="s">
        <v>2456</v>
      </c>
      <c r="Q2" s="300" t="s">
        <v>2457</v>
      </c>
      <c r="R2" s="300" t="s">
        <v>2458</v>
      </c>
      <c r="S2" s="300" t="s">
        <v>2459</v>
      </c>
      <c r="T2" s="300" t="s">
        <v>2460</v>
      </c>
      <c r="U2" s="300" t="s">
        <v>2461</v>
      </c>
      <c r="V2" s="300" t="s">
        <v>2462</v>
      </c>
      <c r="W2" s="300" t="s">
        <v>2463</v>
      </c>
      <c r="X2" s="300" t="s">
        <v>2464</v>
      </c>
      <c r="Y2" s="300" t="s">
        <v>2465</v>
      </c>
      <c r="Z2" s="300" t="s">
        <v>2466</v>
      </c>
      <c r="AA2" s="300" t="s">
        <v>2467</v>
      </c>
      <c r="AB2" s="300" t="s">
        <v>2468</v>
      </c>
      <c r="AC2" s="300" t="s">
        <v>2469</v>
      </c>
      <c r="AD2" s="300" t="s">
        <v>2470</v>
      </c>
      <c r="AE2" s="300" t="s">
        <v>2471</v>
      </c>
      <c r="AF2" s="300" t="s">
        <v>2472</v>
      </c>
      <c r="AG2" s="300" t="s">
        <v>2473</v>
      </c>
      <c r="AH2" s="300" t="s">
        <v>2474</v>
      </c>
      <c r="AI2" s="300" t="s">
        <v>2475</v>
      </c>
      <c r="AJ2" s="300" t="s">
        <v>2476</v>
      </c>
      <c r="AK2" s="300" t="s">
        <v>2477</v>
      </c>
      <c r="AL2" s="300" t="s">
        <v>2478</v>
      </c>
      <c r="AM2" s="300" t="s">
        <v>2479</v>
      </c>
    </row>
    <row r="3" spans="1:39" ht="20.25" customHeight="1">
      <c r="A3" s="289" t="s">
        <v>2480</v>
      </c>
      <c r="B3" s="290"/>
      <c r="C3" s="291" t="s">
        <v>2481</v>
      </c>
      <c r="D3" s="291" t="s">
        <v>2482</v>
      </c>
      <c r="E3" s="291" t="s">
        <v>2483</v>
      </c>
      <c r="F3" s="291" t="s">
        <v>2484</v>
      </c>
      <c r="G3" s="300" t="s">
        <v>2485</v>
      </c>
      <c r="H3" s="300" t="s">
        <v>2486</v>
      </c>
      <c r="I3" s="300" t="s">
        <v>2487</v>
      </c>
      <c r="J3" s="300" t="s">
        <v>2488</v>
      </c>
      <c r="K3" s="300" t="s">
        <v>2489</v>
      </c>
      <c r="L3" s="300" t="s">
        <v>2490</v>
      </c>
      <c r="M3" s="300" t="s">
        <v>2491</v>
      </c>
      <c r="N3" s="300" t="s">
        <v>2492</v>
      </c>
      <c r="O3" s="300" t="s">
        <v>2493</v>
      </c>
      <c r="P3" s="300" t="s">
        <v>2494</v>
      </c>
      <c r="Q3" s="300" t="s">
        <v>2495</v>
      </c>
      <c r="R3" s="300" t="s">
        <v>2496</v>
      </c>
      <c r="S3" s="300" t="s">
        <v>2497</v>
      </c>
      <c r="T3" s="300" t="s">
        <v>2498</v>
      </c>
      <c r="U3" s="300" t="s">
        <v>2499</v>
      </c>
      <c r="V3" s="300" t="s">
        <v>2500</v>
      </c>
      <c r="W3" s="300" t="s">
        <v>2501</v>
      </c>
      <c r="X3" s="300" t="s">
        <v>2502</v>
      </c>
      <c r="Y3" s="300" t="s">
        <v>2503</v>
      </c>
      <c r="Z3" s="300" t="s">
        <v>2504</v>
      </c>
      <c r="AA3" s="300" t="s">
        <v>2505</v>
      </c>
      <c r="AB3" s="300" t="s">
        <v>2506</v>
      </c>
      <c r="AC3" s="300" t="s">
        <v>2507</v>
      </c>
      <c r="AD3" s="300" t="s">
        <v>2508</v>
      </c>
      <c r="AE3" s="300" t="s">
        <v>2509</v>
      </c>
      <c r="AF3" s="300" t="s">
        <v>2510</v>
      </c>
      <c r="AG3" s="300" t="s">
        <v>2511</v>
      </c>
      <c r="AH3" s="300" t="s">
        <v>2512</v>
      </c>
      <c r="AI3" s="300" t="s">
        <v>2513</v>
      </c>
      <c r="AJ3" s="300" t="s">
        <v>2514</v>
      </c>
      <c r="AK3" s="300" t="s">
        <v>2515</v>
      </c>
      <c r="AL3" s="300" t="s">
        <v>2516</v>
      </c>
      <c r="AM3" s="300" t="s">
        <v>2517</v>
      </c>
    </row>
    <row r="4" spans="1:39">
      <c r="A4" s="289">
        <v>0</v>
      </c>
      <c r="B4" s="290" t="s">
        <v>2233</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row>
    <row r="5" spans="1:39">
      <c r="A5" s="289">
        <v>1</v>
      </c>
      <c r="B5" s="290" t="s">
        <v>2233</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row>
    <row r="6" spans="1:39">
      <c r="A6" s="289">
        <v>2</v>
      </c>
      <c r="B6" s="290" t="s">
        <v>2233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row>
    <row r="7" spans="1:39">
      <c r="A7" s="289">
        <v>3</v>
      </c>
      <c r="B7" s="290" t="s">
        <v>2233</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row>
    <row r="8" spans="1:39">
      <c r="A8" s="289">
        <v>4</v>
      </c>
      <c r="B8" s="290" t="s">
        <v>2233</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row>
    <row r="9" spans="1:39">
      <c r="A9" s="289">
        <v>5</v>
      </c>
      <c r="B9" s="290" t="s">
        <v>2233</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row>
    <row r="10" spans="1:39">
      <c r="A10" s="289">
        <v>6</v>
      </c>
      <c r="B10" s="290" t="s">
        <v>2233</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row>
    <row r="11" spans="1:39">
      <c r="A11" s="289">
        <v>7</v>
      </c>
      <c r="B11" s="290" t="s">
        <v>2233</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row>
    <row r="12" spans="1:39">
      <c r="A12" s="289">
        <v>8</v>
      </c>
      <c r="B12" s="290" t="s">
        <v>2233</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row>
    <row r="13" spans="1:39">
      <c r="A13" s="289">
        <v>9</v>
      </c>
      <c r="B13" s="290" t="s">
        <v>2233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row>
    <row r="14" spans="1:39">
      <c r="A14" s="289">
        <v>10</v>
      </c>
      <c r="B14" s="290" t="s">
        <v>2233</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row>
    <row r="15" spans="1:39">
      <c r="A15" s="289">
        <v>11</v>
      </c>
      <c r="B15" s="302" t="s">
        <v>2518</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row>
    <row r="16" spans="1:39">
      <c r="A16" s="289">
        <v>12</v>
      </c>
      <c r="B16" s="290" t="s">
        <v>2519</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row>
    <row r="17" spans="1:39">
      <c r="A17" s="289">
        <v>13</v>
      </c>
      <c r="B17" s="290" t="s">
        <v>2520</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row>
    <row r="18" spans="1:39">
      <c r="A18" s="289">
        <v>14</v>
      </c>
      <c r="B18" s="290" t="s">
        <v>2521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row>
    <row r="19" spans="1:39">
      <c r="A19" s="289">
        <v>15</v>
      </c>
      <c r="B19" s="290" t="s">
        <v>2522</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row>
    <row r="20" spans="1:39">
      <c r="A20" s="289">
        <v>16</v>
      </c>
      <c r="B20" s="290" t="s">
        <v>2523</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row>
    <row r="21" spans="1:39">
      <c r="A21" s="289">
        <v>17</v>
      </c>
      <c r="B21" s="290" t="s">
        <v>2524</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row>
    <row r="22" spans="1:39">
      <c r="A22" s="289">
        <v>18</v>
      </c>
      <c r="B22" s="290" t="s">
        <v>2233</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row>
    <row r="23" spans="1:39">
      <c r="A23" s="289">
        <v>19</v>
      </c>
      <c r="B23" s="290" t="s">
        <v>2525</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row>
    <row r="24" spans="1:39">
      <c r="A24" s="289">
        <v>20</v>
      </c>
      <c r="B24" s="290" t="s">
        <v>2526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row>
    <row r="25" spans="1:39">
      <c r="A25" s="289">
        <v>21</v>
      </c>
      <c r="B25" s="290" t="s">
        <v>2527</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row>
    <row r="26" spans="1:39">
      <c r="A26" s="289">
        <v>22</v>
      </c>
      <c r="B26" s="290" t="s">
        <v>2528</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row>
    <row r="27" spans="1:39">
      <c r="A27" s="289">
        <v>23</v>
      </c>
      <c r="B27" s="290" t="s">
        <v>2529</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row>
    <row r="28" spans="1:39">
      <c r="A28" s="289">
        <v>24</v>
      </c>
      <c r="B28" s="290" t="s">
        <v>2233</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row>
    <row r="29" spans="1:39">
      <c r="A29" s="289">
        <v>25</v>
      </c>
      <c r="B29" s="290" t="s">
        <v>2530</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row>
    <row r="30" spans="1:39">
      <c r="A30" s="289">
        <v>26</v>
      </c>
      <c r="B30" s="290" t="s">
        <v>2531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row>
    <row r="31" spans="1:39">
      <c r="A31" s="289">
        <v>27</v>
      </c>
      <c r="B31" s="290" t="s">
        <v>2532</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row>
    <row r="32" spans="1:39">
      <c r="A32" s="289">
        <v>28</v>
      </c>
      <c r="B32" s="290" t="s">
        <v>2533</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row>
    <row r="33" spans="1:39">
      <c r="A33" s="289">
        <v>29</v>
      </c>
      <c r="B33" s="290" t="s">
        <v>2534</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row>
    <row r="34" spans="1:39">
      <c r="A34" s="289">
        <v>30</v>
      </c>
      <c r="B34" s="290" t="s">
        <v>2535</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row>
    <row r="35" spans="1:39">
      <c r="A35" s="289">
        <v>31</v>
      </c>
      <c r="B35" s="290" t="s">
        <v>2536</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0</v>
      </c>
      <c r="AB35">
        <v>0</v>
      </c>
      <c r="AC35">
        <v>0</v>
      </c>
      <c r="AD35">
        <v>0</v>
      </c>
      <c r="AE35">
        <v>0</v>
      </c>
      <c r="AF35">
        <v>1</v>
      </c>
      <c r="AG35">
        <v>1</v>
      </c>
      <c r="AH35">
        <v>1</v>
      </c>
      <c r="AI35">
        <v>1</v>
      </c>
      <c r="AJ35">
        <v>1</v>
      </c>
      <c r="AK35">
        <v>1</v>
      </c>
      <c r="AL35">
        <v>1</v>
      </c>
      <c r="AM35">
        <v>1</v>
      </c>
    </row>
    <row r="36" spans="1:39">
      <c r="C36">
        <f>_xlfn.BITRSHIFT(C35,-31)+_xlfn.BITRSHIFT(C34,-30)+_xlfn.BITRSHIFT(C33,-29)+_xlfn.BITRSHIFT(C32,-28)+_xlfn.BITRSHIFT(C31,-27)+_xlfn.BITRSHIFT(C30,-26)+_xlfn.BITRSHIFT(C29,-25)+_xlfn.BITRSHIFT(C28,-24)+_xlfn.BITRSHIFT(C27,-23)+_xlfn.BITRSHIFT(C26,-22)+_xlfn.BITRSHIFT(C25,-21)+_xlfn.BITRSHIFT(C24,-20)+_xlfn.BITRSHIFT(C23,-19)+_xlfn.BITRSHIFT(C22,-18)+_xlfn.BITRSHIFT(C21,-17)+_xlfn.BITRSHIFT(C20,-16)+_xlfn.BITRSHIFT(C19,-15)+_xlfn.BITRSHIFT(C18,-14)+_xlfn.BITRSHIFT(C17,-13)+_xlfn.BITRSHIFT(C16,-12)+_xlfn.BITRSHIFT(C15,-11)+_xlfn.BITRSHIFT(C14,-10)+_xlfn.BITRSHIFT(C13,-9)+_xlfn.BITRSHIFT(C12,-8)+_xlfn.BITRSHIFT(C11,-7)+_xlfn.BITRSHIFT(C10,-6)+_xlfn.BITRSHIFT(C9,-5)+_xlfn.BITRSHIFT(C8,-4)+_xlfn.BITRSHIFT(C7,-3)+_xlfn.BITRSHIFT(C6,-2)+_xlfn.BITRSHIFT(C5,-1)+C4</f>
        <v>3204184064</v>
      </c>
      <c r="D36">
        <f t="shared" ref="D36:G36" si="0">_xlfn.BITRSHIFT(D35,-31)+_xlfn.BITRSHIFT(D34,-30)+_xlfn.BITRSHIFT(D33,-29)+_xlfn.BITRSHIFT(D32,-28)+_xlfn.BITRSHIFT(D31,-27)+_xlfn.BITRSHIFT(D30,-26)+_xlfn.BITRSHIFT(D29,-25)+_xlfn.BITRSHIFT(D28,-24)+_xlfn.BITRSHIFT(D27,-23)+_xlfn.BITRSHIFT(D26,-22)+_xlfn.BITRSHIFT(D25,-21)+_xlfn.BITRSHIFT(D24,-20)+_xlfn.BITRSHIFT(D23,-19)+_xlfn.BITRSHIFT(D22,-18)+_xlfn.BITRSHIFT(D21,-17)+_xlfn.BITRSHIFT(D20,-16)+_xlfn.BITRSHIFT(D19,-15)+_xlfn.BITRSHIFT(D18,-14)+_xlfn.BITRSHIFT(D17,-13)+_xlfn.BITRSHIFT(D16,-12)+_xlfn.BITRSHIFT(D15,-11)+_xlfn.BITRSHIFT(D14,-10)+_xlfn.BITRSHIFT(D13,-9)+_xlfn.BITRSHIFT(D12,-8)+_xlfn.BITRSHIFT(D11,-7)+_xlfn.BITRSHIFT(D10,-6)+_xlfn.BITRSHIFT(D9,-5)+_xlfn.BITRSHIFT(D8,-4)+_xlfn.BITRSHIFT(D7,-3)+_xlfn.BITRSHIFT(D6,-2)+_xlfn.BITRSHIFT(D5,-1)+D4</f>
        <v>3204184064</v>
      </c>
      <c r="E36">
        <f t="shared" si="0"/>
        <v>3204184064</v>
      </c>
      <c r="F36">
        <f>_xlfn.BITRSHIFT(F35,-31)+_xlfn.BITRSHIFT(F34,-30)+_xlfn.BITRSHIFT(F33,-29)+_xlfn.BITRSHIFT(F32,-28)+_xlfn.BITRSHIFT(F31,-27)+_xlfn.BITRSHIFT(F30,-26)+_xlfn.BITRSHIFT(F29,-25)+_xlfn.BITRSHIFT(F28,-24)+_xlfn.BITRSHIFT(F27,-23)+_xlfn.BITRSHIFT(F26,-22)+_xlfn.BITRSHIFT(F25,-21)+_xlfn.BITRSHIFT(F24,-20)+_xlfn.BITRSHIFT(F23,-19)+_xlfn.BITRSHIFT(F22,-18)+_xlfn.BITRSHIFT(F21,-17)+_xlfn.BITRSHIFT(F20,-16)+_xlfn.BITRSHIFT(F19,-15)+_xlfn.BITRSHIFT(F18,-14)+_xlfn.BITRSHIFT(F17,-13)+_xlfn.BITRSHIFT(F16,-12)+_xlfn.BITRSHIFT(F15,-11)+_xlfn.BITRSHIFT(F14,-10)+_xlfn.BITRSHIFT(F13,-9)+_xlfn.BITRSHIFT(F12,-8)+_xlfn.BITRSHIFT(F11,-7)+_xlfn.BITRSHIFT(F10,-6)+_xlfn.BITRSHIFT(F9,-5)+_xlfn.BITRSHIFT(F8,-4)+_xlfn.BITRSHIFT(F7,-3)+_xlfn.BITRSHIFT(F6,-2)+_xlfn.BITRSHIFT(F5,-1)+F4</f>
        <v>3204184064</v>
      </c>
      <c r="G36">
        <f t="shared" si="0"/>
        <v>3204184064</v>
      </c>
      <c r="H36">
        <f t="shared" ref="H36:Q36" si="1">_xlfn.BITRSHIFT(H35,-31)+_xlfn.BITRSHIFT(H34,-30)+_xlfn.BITRSHIFT(H33,-29)+_xlfn.BITRSHIFT(H32,-28)+_xlfn.BITRSHIFT(H31,-27)+_xlfn.BITRSHIFT(H30,-26)+_xlfn.BITRSHIFT(H29,-25)+_xlfn.BITRSHIFT(H28,-24)+_xlfn.BITRSHIFT(H27,-23)+_xlfn.BITRSHIFT(H26,-22)+_xlfn.BITRSHIFT(H25,-21)+_xlfn.BITRSHIFT(H24,-20)+_xlfn.BITRSHIFT(H23,-19)+_xlfn.BITRSHIFT(H22,-18)+_xlfn.BITRSHIFT(H21,-17)+_xlfn.BITRSHIFT(H20,-16)+_xlfn.BITRSHIFT(H19,-15)+_xlfn.BITRSHIFT(H18,-14)+_xlfn.BITRSHIFT(H17,-13)+_xlfn.BITRSHIFT(H16,-12)+_xlfn.BITRSHIFT(H15,-11)+_xlfn.BITRSHIFT(H14,-10)+_xlfn.BITRSHIFT(H13,-9)+_xlfn.BITRSHIFT(H12,-8)+_xlfn.BITRSHIFT(H11,-7)+_xlfn.BITRSHIFT(H10,-6)+_xlfn.BITRSHIFT(H9,-5)+_xlfn.BITRSHIFT(H8,-4)+_xlfn.BITRSHIFT(H7,-3)+_xlfn.BITRSHIFT(H6,-2)+_xlfn.BITRSHIFT(H5,-1)+H4</f>
        <v>3204184064</v>
      </c>
      <c r="I36">
        <f t="shared" si="1"/>
        <v>3204184064</v>
      </c>
      <c r="J36">
        <f t="shared" si="1"/>
        <v>3204184064</v>
      </c>
      <c r="K36">
        <f t="shared" si="1"/>
        <v>3204184064</v>
      </c>
      <c r="L36">
        <f t="shared" si="1"/>
        <v>3204184064</v>
      </c>
      <c r="M36">
        <f t="shared" si="1"/>
        <v>3204184064</v>
      </c>
      <c r="N36">
        <f t="shared" ref="N36" si="2">_xlfn.BITRSHIFT(N35,-31)+_xlfn.BITRSHIFT(N34,-30)+_xlfn.BITRSHIFT(N33,-29)+_xlfn.BITRSHIFT(N32,-28)+_xlfn.BITRSHIFT(N31,-27)+_xlfn.BITRSHIFT(N30,-26)+_xlfn.BITRSHIFT(N29,-25)+_xlfn.BITRSHIFT(N28,-24)+_xlfn.BITRSHIFT(N27,-23)+_xlfn.BITRSHIFT(N26,-22)+_xlfn.BITRSHIFT(N25,-21)+_xlfn.BITRSHIFT(N24,-20)+_xlfn.BITRSHIFT(N23,-19)+_xlfn.BITRSHIFT(N22,-18)+_xlfn.BITRSHIFT(N21,-17)+_xlfn.BITRSHIFT(N20,-16)+_xlfn.BITRSHIFT(N19,-15)+_xlfn.BITRSHIFT(N18,-14)+_xlfn.BITRSHIFT(N17,-13)+_xlfn.BITRSHIFT(N16,-12)+_xlfn.BITRSHIFT(N15,-11)+_xlfn.BITRSHIFT(N14,-10)+_xlfn.BITRSHIFT(N13,-9)+_xlfn.BITRSHIFT(N12,-8)+_xlfn.BITRSHIFT(N11,-7)+_xlfn.BITRSHIFT(N10,-6)+_xlfn.BITRSHIFT(N9,-5)+_xlfn.BITRSHIFT(N8,-4)+_xlfn.BITRSHIFT(N7,-3)+_xlfn.BITRSHIFT(N6,-2)+_xlfn.BITRSHIFT(N5,-1)+N4</f>
        <v>3204184064</v>
      </c>
      <c r="O36">
        <f t="shared" si="1"/>
        <v>3204184064</v>
      </c>
      <c r="P36">
        <f t="shared" si="1"/>
        <v>3204184064</v>
      </c>
      <c r="Q36">
        <f t="shared" si="1"/>
        <v>3204184064</v>
      </c>
      <c r="R36">
        <f t="shared" ref="R36:S36" si="3">_xlfn.BITRSHIFT(R35,-31)+_xlfn.BITRSHIFT(R34,-30)+_xlfn.BITRSHIFT(R33,-29)+_xlfn.BITRSHIFT(R32,-28)+_xlfn.BITRSHIFT(R31,-27)+_xlfn.BITRSHIFT(R30,-26)+_xlfn.BITRSHIFT(R29,-25)+_xlfn.BITRSHIFT(R28,-24)+_xlfn.BITRSHIFT(R27,-23)+_xlfn.BITRSHIFT(R26,-22)+_xlfn.BITRSHIFT(R25,-21)+_xlfn.BITRSHIFT(R24,-20)+_xlfn.BITRSHIFT(R23,-19)+_xlfn.BITRSHIFT(R22,-18)+_xlfn.BITRSHIFT(R21,-17)+_xlfn.BITRSHIFT(R20,-16)+_xlfn.BITRSHIFT(R19,-15)+_xlfn.BITRSHIFT(R18,-14)+_xlfn.BITRSHIFT(R17,-13)+_xlfn.BITRSHIFT(R16,-12)+_xlfn.BITRSHIFT(R15,-11)+_xlfn.BITRSHIFT(R14,-10)+_xlfn.BITRSHIFT(R13,-9)+_xlfn.BITRSHIFT(R12,-8)+_xlfn.BITRSHIFT(R11,-7)+_xlfn.BITRSHIFT(R10,-6)+_xlfn.BITRSHIFT(R9,-5)+_xlfn.BITRSHIFT(R8,-4)+_xlfn.BITRSHIFT(R7,-3)+_xlfn.BITRSHIFT(R6,-2)+_xlfn.BITRSHIFT(R5,-1)+R4</f>
        <v>3204184064</v>
      </c>
      <c r="S36">
        <f t="shared" si="3"/>
        <v>3204184064</v>
      </c>
      <c r="T36">
        <f t="shared" ref="T36:Y36" si="4">_xlfn.BITRSHIFT(T35,-31)+_xlfn.BITRSHIFT(T34,-30)+_xlfn.BITRSHIFT(T33,-29)+_xlfn.BITRSHIFT(T32,-28)+_xlfn.BITRSHIFT(T31,-27)+_xlfn.BITRSHIFT(T30,-26)+_xlfn.BITRSHIFT(T29,-25)+_xlfn.BITRSHIFT(T28,-24)+_xlfn.BITRSHIFT(T27,-23)+_xlfn.BITRSHIFT(T26,-22)+_xlfn.BITRSHIFT(T25,-21)+_xlfn.BITRSHIFT(T24,-20)+_xlfn.BITRSHIFT(T23,-19)+_xlfn.BITRSHIFT(T22,-18)+_xlfn.BITRSHIFT(T21,-17)+_xlfn.BITRSHIFT(T20,-16)+_xlfn.BITRSHIFT(T19,-15)+_xlfn.BITRSHIFT(T18,-14)+_xlfn.BITRSHIFT(T17,-13)+_xlfn.BITRSHIFT(T16,-12)+_xlfn.BITRSHIFT(T15,-11)+_xlfn.BITRSHIFT(T14,-10)+_xlfn.BITRSHIFT(T13,-9)+_xlfn.BITRSHIFT(T12,-8)+_xlfn.BITRSHIFT(T11,-7)+_xlfn.BITRSHIFT(T10,-6)+_xlfn.BITRSHIFT(T9,-5)+_xlfn.BITRSHIFT(T8,-4)+_xlfn.BITRSHIFT(T7,-3)+_xlfn.BITRSHIFT(T6,-2)+_xlfn.BITRSHIFT(T5,-1)+T4</f>
        <v>3204184064</v>
      </c>
      <c r="U36">
        <f t="shared" ref="U36" si="5">_xlfn.BITRSHIFT(U35,-31)+_xlfn.BITRSHIFT(U34,-30)+_xlfn.BITRSHIFT(U33,-29)+_xlfn.BITRSHIFT(U32,-28)+_xlfn.BITRSHIFT(U31,-27)+_xlfn.BITRSHIFT(U30,-26)+_xlfn.BITRSHIFT(U29,-25)+_xlfn.BITRSHIFT(U28,-24)+_xlfn.BITRSHIFT(U27,-23)+_xlfn.BITRSHIFT(U26,-22)+_xlfn.BITRSHIFT(U25,-21)+_xlfn.BITRSHIFT(U24,-20)+_xlfn.BITRSHIFT(U23,-19)+_xlfn.BITRSHIFT(U22,-18)+_xlfn.BITRSHIFT(U21,-17)+_xlfn.BITRSHIFT(U20,-16)+_xlfn.BITRSHIFT(U19,-15)+_xlfn.BITRSHIFT(U18,-14)+_xlfn.BITRSHIFT(U17,-13)+_xlfn.BITRSHIFT(U16,-12)+_xlfn.BITRSHIFT(U15,-11)+_xlfn.BITRSHIFT(U14,-10)+_xlfn.BITRSHIFT(U13,-9)+_xlfn.BITRSHIFT(U12,-8)+_xlfn.BITRSHIFT(U11,-7)+_xlfn.BITRSHIFT(U10,-6)+_xlfn.BITRSHIFT(U9,-5)+_xlfn.BITRSHIFT(U8,-4)+_xlfn.BITRSHIFT(U7,-3)+_xlfn.BITRSHIFT(U6,-2)+_xlfn.BITRSHIFT(U5,-1)+U4</f>
        <v>3204184064</v>
      </c>
      <c r="V36">
        <f t="shared" si="4"/>
        <v>3204184064</v>
      </c>
      <c r="W36">
        <f t="shared" si="4"/>
        <v>3204184064</v>
      </c>
      <c r="X36">
        <f t="shared" si="4"/>
        <v>3204184064</v>
      </c>
      <c r="Y36">
        <f t="shared" si="4"/>
        <v>3204184064</v>
      </c>
      <c r="Z36">
        <f t="shared" ref="Z36" si="6">_xlfn.BITRSHIFT(Z35,-31)+_xlfn.BITRSHIFT(Z34,-30)+_xlfn.BITRSHIFT(Z33,-29)+_xlfn.BITRSHIFT(Z32,-28)+_xlfn.BITRSHIFT(Z31,-27)+_xlfn.BITRSHIFT(Z30,-26)+_xlfn.BITRSHIFT(Z29,-25)+_xlfn.BITRSHIFT(Z28,-24)+_xlfn.BITRSHIFT(Z27,-23)+_xlfn.BITRSHIFT(Z26,-22)+_xlfn.BITRSHIFT(Z25,-21)+_xlfn.BITRSHIFT(Z24,-20)+_xlfn.BITRSHIFT(Z23,-19)+_xlfn.BITRSHIFT(Z22,-18)+_xlfn.BITRSHIFT(Z21,-17)+_xlfn.BITRSHIFT(Z20,-16)+_xlfn.BITRSHIFT(Z19,-15)+_xlfn.BITRSHIFT(Z18,-14)+_xlfn.BITRSHIFT(Z17,-13)+_xlfn.BITRSHIFT(Z16,-12)+_xlfn.BITRSHIFT(Z15,-11)+_xlfn.BITRSHIFT(Z14,-10)+_xlfn.BITRSHIFT(Z13,-9)+_xlfn.BITRSHIFT(Z12,-8)+_xlfn.BITRSHIFT(Z11,-7)+_xlfn.BITRSHIFT(Z10,-6)+_xlfn.BITRSHIFT(Z9,-5)+_xlfn.BITRSHIFT(Z8,-4)+_xlfn.BITRSHIFT(Z7,-3)+_xlfn.BITRSHIFT(Z6,-2)+_xlfn.BITRSHIFT(Z5,-1)+Z4</f>
        <v>3204184064</v>
      </c>
      <c r="AA36">
        <f t="shared" ref="AA36:AD36" si="7">_xlfn.BITRSHIFT(AA35,-31)+_xlfn.BITRSHIFT(AA34,-30)+_xlfn.BITRSHIFT(AA33,-29)+_xlfn.BITRSHIFT(AA32,-28)+_xlfn.BITRSHIFT(AA31,-27)+_xlfn.BITRSHIFT(AA30,-26)+_xlfn.BITRSHIFT(AA29,-25)+_xlfn.BITRSHIFT(AA28,-24)+_xlfn.BITRSHIFT(AA27,-23)+_xlfn.BITRSHIFT(AA26,-22)+_xlfn.BITRSHIFT(AA25,-21)+_xlfn.BITRSHIFT(AA24,-20)+_xlfn.BITRSHIFT(AA23,-19)+_xlfn.BITRSHIFT(AA22,-18)+_xlfn.BITRSHIFT(AA21,-17)+_xlfn.BITRSHIFT(AA20,-16)+_xlfn.BITRSHIFT(AA19,-15)+_xlfn.BITRSHIFT(AA18,-14)+_xlfn.BITRSHIFT(AA17,-13)+_xlfn.BITRSHIFT(AA16,-12)+_xlfn.BITRSHIFT(AA15,-11)+_xlfn.BITRSHIFT(AA14,-10)+_xlfn.BITRSHIFT(AA13,-9)+_xlfn.BITRSHIFT(AA12,-8)+_xlfn.BITRSHIFT(AA11,-7)+_xlfn.BITRSHIFT(AA10,-6)+_xlfn.BITRSHIFT(AA9,-5)+_xlfn.BITRSHIFT(AA8,-4)+_xlfn.BITRSHIFT(AA7,-3)+_xlfn.BITRSHIFT(AA6,-2)+_xlfn.BITRSHIFT(AA5,-1)+AA4</f>
        <v>1056700416</v>
      </c>
      <c r="AB36">
        <f t="shared" si="7"/>
        <v>1056700416</v>
      </c>
      <c r="AC36">
        <f t="shared" si="7"/>
        <v>1056700416</v>
      </c>
      <c r="AD36">
        <f t="shared" si="7"/>
        <v>1056700416</v>
      </c>
      <c r="AE36">
        <f t="shared" ref="AE36" si="8">_xlfn.BITRSHIFT(AE35,-31)+_xlfn.BITRSHIFT(AE34,-30)+_xlfn.BITRSHIFT(AE33,-29)+_xlfn.BITRSHIFT(AE32,-28)+_xlfn.BITRSHIFT(AE31,-27)+_xlfn.BITRSHIFT(AE30,-26)+_xlfn.BITRSHIFT(AE29,-25)+_xlfn.BITRSHIFT(AE28,-24)+_xlfn.BITRSHIFT(AE27,-23)+_xlfn.BITRSHIFT(AE26,-22)+_xlfn.BITRSHIFT(AE25,-21)+_xlfn.BITRSHIFT(AE24,-20)+_xlfn.BITRSHIFT(AE23,-19)+_xlfn.BITRSHIFT(AE22,-18)+_xlfn.BITRSHIFT(AE21,-17)+_xlfn.BITRSHIFT(AE20,-16)+_xlfn.BITRSHIFT(AE19,-15)+_xlfn.BITRSHIFT(AE18,-14)+_xlfn.BITRSHIFT(AE17,-13)+_xlfn.BITRSHIFT(AE16,-12)+_xlfn.BITRSHIFT(AE15,-11)+_xlfn.BITRSHIFT(AE14,-10)+_xlfn.BITRSHIFT(AE13,-9)+_xlfn.BITRSHIFT(AE12,-8)+_xlfn.BITRSHIFT(AE11,-7)+_xlfn.BITRSHIFT(AE10,-6)+_xlfn.BITRSHIFT(AE9,-5)+_xlfn.BITRSHIFT(AE8,-4)+_xlfn.BITRSHIFT(AE7,-3)+_xlfn.BITRSHIFT(AE6,-2)+_xlfn.BITRSHIFT(AE5,-1)+AE4</f>
        <v>1056700416</v>
      </c>
      <c r="AF36">
        <f t="shared" ref="AF36:AM36" si="9">_xlfn.BITRSHIFT(AF35,-31)+_xlfn.BITRSHIFT(AF34,-30)+_xlfn.BITRSHIFT(AF33,-29)+_xlfn.BITRSHIFT(AF32,-28)+_xlfn.BITRSHIFT(AF31,-27)+_xlfn.BITRSHIFT(AF30,-26)+_xlfn.BITRSHIFT(AF29,-25)+_xlfn.BITRSHIFT(AF28,-24)+_xlfn.BITRSHIFT(AF27,-23)+_xlfn.BITRSHIFT(AF26,-22)+_xlfn.BITRSHIFT(AF25,-21)+_xlfn.BITRSHIFT(AF24,-20)+_xlfn.BITRSHIFT(AF23,-19)+_xlfn.BITRSHIFT(AF22,-18)+_xlfn.BITRSHIFT(AF21,-17)+_xlfn.BITRSHIFT(AF20,-16)+_xlfn.BITRSHIFT(AF19,-15)+_xlfn.BITRSHIFT(AF18,-14)+_xlfn.BITRSHIFT(AF17,-13)+_xlfn.BITRSHIFT(AF16,-12)+_xlfn.BITRSHIFT(AF15,-11)+_xlfn.BITRSHIFT(AF14,-10)+_xlfn.BITRSHIFT(AF13,-9)+_xlfn.BITRSHIFT(AF12,-8)+_xlfn.BITRSHIFT(AF11,-7)+_xlfn.BITRSHIFT(AF10,-6)+_xlfn.BITRSHIFT(AF9,-5)+_xlfn.BITRSHIFT(AF8,-4)+_xlfn.BITRSHIFT(AF7,-3)+_xlfn.BITRSHIFT(AF6,-2)+_xlfn.BITRSHIFT(AF5,-1)+AF4</f>
        <v>3204184064</v>
      </c>
      <c r="AG36">
        <f t="shared" si="9"/>
        <v>3204184064</v>
      </c>
      <c r="AH36">
        <f t="shared" si="9"/>
        <v>3204184064</v>
      </c>
      <c r="AI36">
        <f t="shared" si="9"/>
        <v>3204184064</v>
      </c>
      <c r="AJ36">
        <f t="shared" si="9"/>
        <v>3204184064</v>
      </c>
      <c r="AK36">
        <f t="shared" si="9"/>
        <v>3204184064</v>
      </c>
      <c r="AL36">
        <f t="shared" si="9"/>
        <v>3204184064</v>
      </c>
      <c r="AM36">
        <f t="shared" si="9"/>
        <v>3204184064</v>
      </c>
    </row>
    <row r="37" spans="1:39">
      <c r="C37" t="str">
        <f>"32'h"&amp;DEC2HEX(C36,8)</f>
        <v>32'hBEFBF800</v>
      </c>
      <c r="D37" t="str">
        <f>"32'h"&amp;DEC2HEX(D36,8)</f>
        <v>32'hBEFBF800</v>
      </c>
      <c r="E37" t="str">
        <f t="shared" ref="E37:G37" si="10">"32'h"&amp;DEC2HEX(E36,8)</f>
        <v>32'hBEFBF800</v>
      </c>
      <c r="F37" t="str">
        <f>"32'h"&amp;DEC2HEX(F36,8)</f>
        <v>32'hBEFBF800</v>
      </c>
      <c r="G37" t="str">
        <f t="shared" si="10"/>
        <v>32'hBEFBF800</v>
      </c>
      <c r="H37" t="str">
        <f t="shared" ref="H37:Q37" si="11">"32'h"&amp;DEC2HEX(H36,8)</f>
        <v>32'hBEFBF800</v>
      </c>
      <c r="I37" t="str">
        <f t="shared" si="11"/>
        <v>32'hBEFBF800</v>
      </c>
      <c r="J37" t="str">
        <f t="shared" si="11"/>
        <v>32'hBEFBF800</v>
      </c>
      <c r="K37" t="str">
        <f t="shared" si="11"/>
        <v>32'hBEFBF800</v>
      </c>
      <c r="L37" t="str">
        <f t="shared" si="11"/>
        <v>32'hBEFBF800</v>
      </c>
      <c r="M37" t="str">
        <f t="shared" si="11"/>
        <v>32'hBEFBF800</v>
      </c>
      <c r="N37" t="str">
        <f t="shared" ref="N37" si="12">"32'h"&amp;DEC2HEX(N36,8)</f>
        <v>32'hBEFBF800</v>
      </c>
      <c r="O37" t="str">
        <f t="shared" si="11"/>
        <v>32'hBEFBF800</v>
      </c>
      <c r="P37" t="str">
        <f t="shared" si="11"/>
        <v>32'hBEFBF800</v>
      </c>
      <c r="Q37" t="str">
        <f t="shared" si="11"/>
        <v>32'hBEFBF800</v>
      </c>
      <c r="R37" t="str">
        <f t="shared" ref="R37:S37" si="13">"32'h"&amp;DEC2HEX(R36,8)</f>
        <v>32'hBEFBF800</v>
      </c>
      <c r="S37" t="str">
        <f t="shared" si="13"/>
        <v>32'hBEFBF800</v>
      </c>
      <c r="T37" t="str">
        <f t="shared" ref="T37:Y37" si="14">"32'h"&amp;DEC2HEX(T36,8)</f>
        <v>32'hBEFBF800</v>
      </c>
      <c r="U37" t="str">
        <f t="shared" ref="U37" si="15">"32'h"&amp;DEC2HEX(U36,8)</f>
        <v>32'hBEFBF800</v>
      </c>
      <c r="V37" t="str">
        <f t="shared" si="14"/>
        <v>32'hBEFBF800</v>
      </c>
      <c r="W37" t="str">
        <f t="shared" si="14"/>
        <v>32'hBEFBF800</v>
      </c>
      <c r="X37" t="str">
        <f t="shared" si="14"/>
        <v>32'hBEFBF800</v>
      </c>
      <c r="Y37" t="str">
        <f t="shared" si="14"/>
        <v>32'hBEFBF800</v>
      </c>
      <c r="Z37" t="str">
        <f t="shared" ref="Z37" si="16">"32'h"&amp;DEC2HEX(Z36,8)</f>
        <v>32'hBEFBF800</v>
      </c>
      <c r="AA37" t="str">
        <f t="shared" ref="AA37:AD37" si="17">"32'h"&amp;DEC2HEX(AA36,8)</f>
        <v>32'h3EFBF800</v>
      </c>
      <c r="AB37" t="str">
        <f t="shared" si="17"/>
        <v>32'h3EFBF800</v>
      </c>
      <c r="AC37" t="str">
        <f t="shared" si="17"/>
        <v>32'h3EFBF800</v>
      </c>
      <c r="AD37" t="str">
        <f t="shared" si="17"/>
        <v>32'h3EFBF800</v>
      </c>
      <c r="AE37" t="str">
        <f t="shared" ref="AE37" si="18">"32'h"&amp;DEC2HEX(AE36,8)</f>
        <v>32'h3EFBF800</v>
      </c>
      <c r="AF37" t="str">
        <f t="shared" ref="AF37:AM37" si="19">"32'h"&amp;DEC2HEX(AF36,8)</f>
        <v>32'hBEFBF800</v>
      </c>
      <c r="AG37" t="str">
        <f t="shared" si="19"/>
        <v>32'hBEFBF800</v>
      </c>
      <c r="AH37" t="str">
        <f t="shared" si="19"/>
        <v>32'hBEFBF800</v>
      </c>
      <c r="AI37" t="str">
        <f t="shared" si="19"/>
        <v>32'hBEFBF800</v>
      </c>
      <c r="AJ37" t="str">
        <f t="shared" si="19"/>
        <v>32'hBEFBF800</v>
      </c>
      <c r="AK37" t="str">
        <f t="shared" si="19"/>
        <v>32'hBEFBF800</v>
      </c>
      <c r="AL37" t="str">
        <f t="shared" si="19"/>
        <v>32'hBEFBF800</v>
      </c>
      <c r="AM37" t="str">
        <f t="shared" si="19"/>
        <v>32'hBEFBF800</v>
      </c>
    </row>
  </sheetData>
  <phoneticPr fontId="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C66A-D8C1-45EE-817F-BEC8852A67A4}">
  <dimension ref="A2:AN37"/>
  <sheetViews>
    <sheetView workbookViewId="0">
      <pane xSplit="2" ySplit="3" topLeftCell="C23" activePane="bottomRight" state="frozen"/>
      <selection pane="bottomRight" activeCell="AI2" sqref="AI2"/>
      <selection pane="bottomLeft"/>
      <selection pane="topRight"/>
    </sheetView>
  </sheetViews>
  <sheetFormatPr defaultRowHeight="15.75"/>
  <cols>
    <col min="2" max="2" width="11.375" customWidth="1"/>
    <col min="3" max="3" width="14.75" customWidth="1"/>
    <col min="4" max="4" width="14.5" customWidth="1"/>
    <col min="5" max="6" width="16" customWidth="1"/>
    <col min="7" max="7" width="17.125" customWidth="1"/>
    <col min="8" max="8" width="16.375" customWidth="1"/>
    <col min="9" max="10" width="18.375" customWidth="1"/>
    <col min="11" max="11" width="16.625" customWidth="1"/>
    <col min="12" max="12" width="16.75" customWidth="1"/>
    <col min="13" max="14" width="17.75" customWidth="1"/>
    <col min="15" max="15" width="14.75" customWidth="1"/>
    <col min="16" max="16" width="13.375" customWidth="1"/>
    <col min="17" max="17" width="15.125" customWidth="1"/>
    <col min="18" max="18" width="15.5" customWidth="1"/>
    <col min="19" max="19" width="18.125" customWidth="1"/>
    <col min="20" max="21" width="15.625" customWidth="1"/>
    <col min="22" max="22" width="15.875" customWidth="1"/>
    <col min="23" max="24" width="16.25" customWidth="1"/>
    <col min="25" max="27" width="15.875" customWidth="1"/>
    <col min="28" max="28" width="15.125" customWidth="1"/>
    <col min="29" max="29" width="14.5" customWidth="1"/>
    <col min="30" max="31" width="15.875" customWidth="1"/>
    <col min="32" max="32" width="14.625" customWidth="1"/>
    <col min="33" max="33" width="14.125" customWidth="1"/>
    <col min="34" max="34" width="14.25" customWidth="1"/>
    <col min="35" max="35" width="18.75" customWidth="1"/>
    <col min="36" max="36" width="14.625" customWidth="1"/>
    <col min="37" max="37" width="17" customWidth="1"/>
    <col min="38" max="38" width="14.125" customWidth="1"/>
    <col min="39" max="39" width="17.75" customWidth="1"/>
  </cols>
  <sheetData>
    <row r="2" spans="1:40">
      <c r="C2" t="str">
        <f>Peripheral_EN0!C2</f>
        <v>MCXN947TVDF</v>
      </c>
      <c r="D2" t="str">
        <f>Peripheral_EN0!D2</f>
        <v>MCXN947TVPB</v>
      </c>
      <c r="E2" t="str">
        <f>Peripheral_EN0!E2</f>
        <v>MCXN947TVKL</v>
      </c>
      <c r="F2" t="str">
        <f>Peripheral_EN0!F2</f>
        <v>MCXN947TVABR</v>
      </c>
      <c r="G2" t="str">
        <f>Peripheral_EN0!G2</f>
        <v>MCXN946TVDF</v>
      </c>
      <c r="H2" t="str">
        <f>Peripheral_EN0!H2</f>
        <v>MCXN946TVPB</v>
      </c>
      <c r="I2" t="str">
        <f>Peripheral_EN0!I2</f>
        <v>MCXN946TVKL</v>
      </c>
      <c r="J2" t="str">
        <f>Peripheral_EN0!J2</f>
        <v>MCXN946TVABR</v>
      </c>
      <c r="K2" t="str">
        <f>Peripheral_EN0!K2</f>
        <v>MCXN547TVDF</v>
      </c>
      <c r="L2" t="str">
        <f>Peripheral_EN0!L2</f>
        <v>MCXN547TVPB</v>
      </c>
      <c r="M2" t="str">
        <f>Peripheral_EN0!M2</f>
        <v>MCXN547TVKL</v>
      </c>
      <c r="N2" t="str">
        <f>Peripheral_EN0!N2</f>
        <v>MCXN547TVABR</v>
      </c>
      <c r="O2" t="str">
        <f>Peripheral_EN0!O2</f>
        <v>MCXN546TVDF</v>
      </c>
      <c r="P2" t="str">
        <f>Peripheral_EN0!P2</f>
        <v>MCXN546TVPB</v>
      </c>
      <c r="Q2" t="str">
        <f>Peripheral_EN0!Q2</f>
        <v>MCXN546TVKL</v>
      </c>
      <c r="R2" t="str">
        <f>Peripheral_EN0!R2</f>
        <v>MCXN546TVABR</v>
      </c>
      <c r="S2" t="str">
        <f>Peripheral_EN0!S2</f>
        <v>MCXN527TVDF</v>
      </c>
      <c r="T2" t="str">
        <f>Peripheral_EN0!T2</f>
        <v>MCXN527TVKL</v>
      </c>
      <c r="U2" t="str">
        <f>Peripheral_EN0!U2</f>
        <v>MCXN527TVABR</v>
      </c>
      <c r="V2" t="str">
        <f>Peripheral_EN0!V2</f>
        <v>MCXN526TVDF</v>
      </c>
      <c r="W2" t="str">
        <f>Peripheral_EN0!W2</f>
        <v>MCXN526TVKL</v>
      </c>
      <c r="X2" t="str">
        <f>Peripheral_EN0!X2</f>
        <v>MCXN526TVABR</v>
      </c>
      <c r="Y2" s="300" t="str">
        <f>Peripheral_EN0!Y2</f>
        <v>MCXN556TCDFT</v>
      </c>
      <c r="Z2" s="300" t="str">
        <f>Peripheral_EN0!Z2</f>
        <v>MCXN557TCDFT</v>
      </c>
      <c r="AA2" s="300" t="str">
        <f>Peripheral_EN0!AA2</f>
        <v>MCXN247TVDF</v>
      </c>
      <c r="AB2" s="300" t="str">
        <f>Peripheral_EN0!AB2</f>
        <v>MCXN247TVKL</v>
      </c>
      <c r="AC2" s="300" t="str">
        <f>Peripheral_EN0!AC2</f>
        <v>MCXN247TVPB</v>
      </c>
      <c r="AD2" s="300" t="str">
        <f>Peripheral_EN0!AD2</f>
        <v>MCXN247TVABR</v>
      </c>
      <c r="AE2" s="300" t="str">
        <f>Peripheral_EN0!AE2</f>
        <v>MCXN246TVABR</v>
      </c>
      <c r="AF2" s="300" t="str">
        <f>Peripheral_EN0!AF2</f>
        <v>MCXN537TVDF</v>
      </c>
      <c r="AG2" s="300" t="str">
        <f>Peripheral_EN0!AG2</f>
        <v>MCXN537TVPB</v>
      </c>
      <c r="AH2" s="300" t="str">
        <f>Peripheral_EN0!AH2</f>
        <v>MCXN537TVKL</v>
      </c>
      <c r="AI2" s="300" t="str">
        <f>Peripheral_EN0!AI2</f>
        <v>MCXN537TVABR</v>
      </c>
      <c r="AJ2" s="300" t="str">
        <f>Peripheral_EN0!AJ2</f>
        <v>MCXN536TVDF</v>
      </c>
      <c r="AK2" s="300" t="str">
        <f>Peripheral_EN0!AK2</f>
        <v>MCXN536TVPB</v>
      </c>
      <c r="AL2" s="300" t="str">
        <f>Peripheral_EN0!AL2</f>
        <v>MCXN536TVKL</v>
      </c>
      <c r="AM2" s="300" t="str">
        <f>Peripheral_EN0!AM2</f>
        <v>MCXN536TVABR</v>
      </c>
    </row>
    <row r="3" spans="1:40">
      <c r="A3" s="289" t="s">
        <v>2480</v>
      </c>
      <c r="B3" s="290"/>
      <c r="C3" s="291" t="str">
        <f>Peripheral_EN0!C3</f>
        <v>MCXN947VDFT</v>
      </c>
      <c r="D3" s="291" t="str">
        <f>Peripheral_EN0!D3</f>
        <v>MCXN947VPBT</v>
      </c>
      <c r="E3" s="291" t="str">
        <f>Peripheral_EN0!E3</f>
        <v>MCXN947VKLT</v>
      </c>
      <c r="F3" s="291" t="str">
        <f>Peripheral_EN0!F3</f>
        <v>MCXN947VABR</v>
      </c>
      <c r="G3" s="300" t="str">
        <f>Peripheral_EN0!G3</f>
        <v>MCXN946VDFT</v>
      </c>
      <c r="H3" s="300" t="str">
        <f>Peripheral_EN0!H3</f>
        <v>MCXN946VPBT</v>
      </c>
      <c r="I3" s="300" t="str">
        <f>Peripheral_EN0!I3</f>
        <v>MCXN946VKLT</v>
      </c>
      <c r="J3" s="300" t="str">
        <f>Peripheral_EN0!J3</f>
        <v>MCXN946VABR</v>
      </c>
      <c r="K3" s="300" t="str">
        <f>Peripheral_EN0!K3</f>
        <v>MCXN547VDFT</v>
      </c>
      <c r="L3" s="300" t="str">
        <f>Peripheral_EN0!L3</f>
        <v>MCXN547VPBT</v>
      </c>
      <c r="M3" s="300" t="str">
        <f>Peripheral_EN0!M3</f>
        <v>MCXN547VKLT</v>
      </c>
      <c r="N3" s="300" t="str">
        <f>Peripheral_EN0!N3</f>
        <v>MCXN547VABR</v>
      </c>
      <c r="O3" s="300" t="str">
        <f>Peripheral_EN0!O3</f>
        <v>MCXN546VDFT</v>
      </c>
      <c r="P3" s="300" t="str">
        <f>Peripheral_EN0!P3</f>
        <v>MCXN546VPBT</v>
      </c>
      <c r="Q3" s="300" t="str">
        <f>Peripheral_EN0!Q3</f>
        <v>MCXN546VKLT</v>
      </c>
      <c r="R3" s="300" t="str">
        <f>Peripheral_EN0!R3</f>
        <v>MCXN546VABR</v>
      </c>
      <c r="S3" s="300" t="str">
        <f>Peripheral_EN0!S3</f>
        <v>MCXN527VDFT</v>
      </c>
      <c r="T3" s="300" t="str">
        <f>Peripheral_EN0!T3</f>
        <v>MCXN527VKLT</v>
      </c>
      <c r="U3" s="300" t="s">
        <v>2499</v>
      </c>
      <c r="V3" s="300" t="str">
        <f>Peripheral_EN0!V3</f>
        <v>MCXN526VDFT</v>
      </c>
      <c r="W3" s="300" t="str">
        <f>Peripheral_EN0!W3</f>
        <v>MCXN526VKLT</v>
      </c>
      <c r="X3" s="300" t="s">
        <v>2502</v>
      </c>
      <c r="Y3" s="300" t="str">
        <f>Peripheral_EN0!Y3</f>
        <v>MCXN556SCDFT</v>
      </c>
      <c r="Z3" s="300" t="str">
        <f>Peripheral_EN0!Z3</f>
        <v>MCXN557SCDFT</v>
      </c>
      <c r="AA3" s="300" t="str">
        <f>Peripheral_EN0!AA3</f>
        <v>MCXN247VDFT</v>
      </c>
      <c r="AB3" s="300" t="str">
        <f>Peripheral_EN0!AB3</f>
        <v>MCXN247VKLT</v>
      </c>
      <c r="AC3" s="300" t="str">
        <f>Peripheral_EN0!AC3</f>
        <v>MCXN247VPBT</v>
      </c>
      <c r="AD3" s="300" t="str">
        <f>Peripheral_EN0!AD3</f>
        <v>MCXN247VABR</v>
      </c>
      <c r="AE3" s="300" t="str">
        <f>Peripheral_EN0!AE3</f>
        <v>MCXN246VABR</v>
      </c>
      <c r="AF3" s="300" t="str">
        <f>Peripheral_EN0!AF3</f>
        <v>MCXN537VDFT</v>
      </c>
      <c r="AG3" s="300" t="str">
        <f>Peripheral_EN0!AG3</f>
        <v>MCXN537VPBT</v>
      </c>
      <c r="AH3" s="300" t="str">
        <f>Peripheral_EN0!AH3</f>
        <v>MCXN537VKLT</v>
      </c>
      <c r="AI3" s="300" t="str">
        <f>Peripheral_EN0!AI3</f>
        <v>MCXN537VABR</v>
      </c>
      <c r="AJ3" s="300" t="str">
        <f>Peripheral_EN0!AJ3</f>
        <v>MCXN536VDFT</v>
      </c>
      <c r="AK3" s="300" t="str">
        <f>Peripheral_EN0!AK3</f>
        <v>MCXN536VPBT</v>
      </c>
      <c r="AL3" s="300" t="str">
        <f>Peripheral_EN0!AL3</f>
        <v>MCXN536VKLT</v>
      </c>
      <c r="AM3" s="300" t="str">
        <f>Peripheral_EN0!AM3</f>
        <v>MCXN536VABR</v>
      </c>
      <c r="AN3" s="300"/>
    </row>
    <row r="4" spans="1:40">
      <c r="A4" s="292">
        <v>0</v>
      </c>
      <c r="B4" s="290" t="s">
        <v>2537</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row>
    <row r="5" spans="1:40">
      <c r="A5" s="292">
        <v>1</v>
      </c>
      <c r="B5" s="290" t="s">
        <v>2538</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row>
    <row r="6" spans="1:40">
      <c r="A6" s="292">
        <v>2</v>
      </c>
      <c r="B6" s="290" t="s">
        <v>2539</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row>
    <row r="7" spans="1:40">
      <c r="A7" s="292">
        <v>3</v>
      </c>
      <c r="B7" s="290" t="s">
        <v>2540</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row>
    <row r="8" spans="1:40">
      <c r="A8" s="292">
        <v>4</v>
      </c>
      <c r="B8" s="290" t="s">
        <v>2541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row>
    <row r="9" spans="1:40">
      <c r="A9" s="292">
        <v>5</v>
      </c>
      <c r="B9" s="302" t="s">
        <v>2542</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row>
    <row r="10" spans="1:40">
      <c r="A10" s="292">
        <v>6</v>
      </c>
      <c r="B10" s="290" t="s">
        <v>245</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row>
    <row r="11" spans="1:40">
      <c r="A11" s="292">
        <v>7</v>
      </c>
      <c r="B11" s="290" t="s">
        <v>245</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row>
    <row r="12" spans="1:40">
      <c r="A12" s="292">
        <v>8</v>
      </c>
      <c r="B12" s="301" t="s">
        <v>2543</v>
      </c>
      <c r="C12">
        <v>1</v>
      </c>
      <c r="D12" s="13">
        <v>1</v>
      </c>
      <c r="E12">
        <v>0</v>
      </c>
      <c r="F12">
        <v>1</v>
      </c>
      <c r="G12">
        <v>0</v>
      </c>
      <c r="H12">
        <v>0</v>
      </c>
      <c r="I12">
        <v>0</v>
      </c>
      <c r="J12">
        <v>0</v>
      </c>
      <c r="K12">
        <v>1</v>
      </c>
      <c r="L12">
        <v>1</v>
      </c>
      <c r="M12">
        <v>1</v>
      </c>
      <c r="N12">
        <v>1</v>
      </c>
      <c r="O12">
        <v>1</v>
      </c>
      <c r="P12">
        <v>1</v>
      </c>
      <c r="Q12">
        <v>1</v>
      </c>
      <c r="R12">
        <v>1</v>
      </c>
      <c r="S12">
        <v>0</v>
      </c>
      <c r="T12">
        <v>0</v>
      </c>
      <c r="U12">
        <v>0</v>
      </c>
      <c r="V12">
        <v>0</v>
      </c>
      <c r="W12">
        <v>0</v>
      </c>
      <c r="X12">
        <v>0</v>
      </c>
      <c r="Y12">
        <v>1</v>
      </c>
      <c r="Z12">
        <v>1</v>
      </c>
      <c r="AA12">
        <v>1</v>
      </c>
      <c r="AB12">
        <v>1</v>
      </c>
      <c r="AC12">
        <v>1</v>
      </c>
      <c r="AD12">
        <v>1</v>
      </c>
      <c r="AE12">
        <v>1</v>
      </c>
      <c r="AF12">
        <v>0</v>
      </c>
      <c r="AG12">
        <v>0</v>
      </c>
      <c r="AH12">
        <v>0</v>
      </c>
      <c r="AI12">
        <v>0</v>
      </c>
      <c r="AJ12">
        <v>0</v>
      </c>
      <c r="AK12">
        <v>0</v>
      </c>
      <c r="AL12">
        <v>0</v>
      </c>
      <c r="AM12">
        <v>0</v>
      </c>
    </row>
    <row r="13" spans="1:40">
      <c r="A13" s="292">
        <v>9</v>
      </c>
      <c r="B13" s="301" t="s">
        <v>2544</v>
      </c>
      <c r="C13">
        <v>1</v>
      </c>
      <c r="D13" s="13">
        <v>1</v>
      </c>
      <c r="E13">
        <v>0</v>
      </c>
      <c r="F13">
        <v>1</v>
      </c>
      <c r="G13">
        <v>0</v>
      </c>
      <c r="H13">
        <v>0</v>
      </c>
      <c r="I13">
        <v>0</v>
      </c>
      <c r="J13">
        <v>0</v>
      </c>
      <c r="K13">
        <v>1</v>
      </c>
      <c r="L13">
        <v>1</v>
      </c>
      <c r="M13">
        <v>1</v>
      </c>
      <c r="N13">
        <v>1</v>
      </c>
      <c r="O13">
        <v>1</v>
      </c>
      <c r="P13">
        <v>1</v>
      </c>
      <c r="Q13">
        <v>1</v>
      </c>
      <c r="R13">
        <v>1</v>
      </c>
      <c r="S13">
        <v>0</v>
      </c>
      <c r="T13">
        <v>0</v>
      </c>
      <c r="U13">
        <v>0</v>
      </c>
      <c r="V13">
        <v>0</v>
      </c>
      <c r="W13">
        <v>0</v>
      </c>
      <c r="X13">
        <v>0</v>
      </c>
      <c r="Y13">
        <v>1</v>
      </c>
      <c r="Z13">
        <v>1</v>
      </c>
      <c r="AA13">
        <v>1</v>
      </c>
      <c r="AB13">
        <v>1</v>
      </c>
      <c r="AC13">
        <v>1</v>
      </c>
      <c r="AD13">
        <v>1</v>
      </c>
      <c r="AE13">
        <v>1</v>
      </c>
      <c r="AF13">
        <v>0</v>
      </c>
      <c r="AG13">
        <v>0</v>
      </c>
      <c r="AH13">
        <v>0</v>
      </c>
      <c r="AI13">
        <v>0</v>
      </c>
      <c r="AJ13">
        <v>0</v>
      </c>
      <c r="AK13">
        <v>0</v>
      </c>
      <c r="AL13">
        <v>0</v>
      </c>
      <c r="AM13">
        <v>0</v>
      </c>
    </row>
    <row r="14" spans="1:40">
      <c r="A14" s="292">
        <v>10</v>
      </c>
      <c r="B14" s="290" t="s">
        <v>2545</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row>
    <row r="15" spans="1:40">
      <c r="A15" s="292">
        <v>11</v>
      </c>
      <c r="B15" s="290" t="s">
        <v>2546</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row>
    <row r="16" spans="1:40">
      <c r="A16" s="292">
        <v>12</v>
      </c>
      <c r="B16" s="290" t="s">
        <v>2547</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row>
    <row r="17" spans="1:39">
      <c r="A17" s="292">
        <v>13</v>
      </c>
      <c r="B17" s="290" t="s">
        <v>2548</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row>
    <row r="18" spans="1:39">
      <c r="A18" s="292">
        <v>14</v>
      </c>
      <c r="B18" s="290" t="s">
        <v>2549</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row>
    <row r="19" spans="1:39">
      <c r="A19" s="292">
        <v>15</v>
      </c>
      <c r="B19" s="290" t="s">
        <v>2550</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row>
    <row r="20" spans="1:39">
      <c r="A20" s="292">
        <v>16</v>
      </c>
      <c r="B20" s="290" t="s">
        <v>2551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row>
    <row r="21" spans="1:39">
      <c r="A21" s="292">
        <v>17</v>
      </c>
      <c r="B21" s="290" t="s">
        <v>2552</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row>
    <row r="22" spans="1:39">
      <c r="A22" s="292">
        <v>18</v>
      </c>
      <c r="B22" s="290" t="s">
        <v>2553</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row>
    <row r="23" spans="1:39">
      <c r="A23" s="292">
        <v>19</v>
      </c>
      <c r="B23" s="302" t="s">
        <v>2554</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0</v>
      </c>
      <c r="AB23">
        <v>0</v>
      </c>
      <c r="AC23">
        <v>0</v>
      </c>
      <c r="AD23">
        <v>0</v>
      </c>
      <c r="AE23">
        <v>0</v>
      </c>
      <c r="AF23">
        <v>1</v>
      </c>
      <c r="AG23">
        <v>1</v>
      </c>
      <c r="AH23">
        <v>1</v>
      </c>
      <c r="AI23">
        <v>1</v>
      </c>
      <c r="AJ23">
        <v>1</v>
      </c>
      <c r="AK23">
        <v>1</v>
      </c>
      <c r="AL23">
        <v>1</v>
      </c>
      <c r="AM23">
        <v>1</v>
      </c>
    </row>
    <row r="24" spans="1:39">
      <c r="A24" s="292">
        <v>20</v>
      </c>
      <c r="B24" s="302" t="s">
        <v>2555</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0</v>
      </c>
      <c r="AB24">
        <v>0</v>
      </c>
      <c r="AC24">
        <v>0</v>
      </c>
      <c r="AD24">
        <v>0</v>
      </c>
      <c r="AE24">
        <v>0</v>
      </c>
      <c r="AF24">
        <v>1</v>
      </c>
      <c r="AG24">
        <v>1</v>
      </c>
      <c r="AH24">
        <v>1</v>
      </c>
      <c r="AI24">
        <v>1</v>
      </c>
      <c r="AJ24">
        <v>1</v>
      </c>
      <c r="AK24">
        <v>1</v>
      </c>
      <c r="AL24">
        <v>1</v>
      </c>
      <c r="AM24">
        <v>1</v>
      </c>
    </row>
    <row r="25" spans="1:39">
      <c r="A25" s="292">
        <v>21</v>
      </c>
      <c r="B25" s="301" t="s">
        <v>2556</v>
      </c>
      <c r="C25">
        <v>1</v>
      </c>
      <c r="D25" s="13">
        <v>1</v>
      </c>
      <c r="E25">
        <v>0</v>
      </c>
      <c r="F25">
        <v>1</v>
      </c>
      <c r="G25">
        <v>0</v>
      </c>
      <c r="H25">
        <v>0</v>
      </c>
      <c r="I25">
        <v>0</v>
      </c>
      <c r="J25">
        <v>0</v>
      </c>
      <c r="K25">
        <v>1</v>
      </c>
      <c r="L25">
        <v>1</v>
      </c>
      <c r="M25">
        <v>1</v>
      </c>
      <c r="N25">
        <v>1</v>
      </c>
      <c r="O25">
        <v>1</v>
      </c>
      <c r="P25">
        <v>1</v>
      </c>
      <c r="Q25">
        <v>1</v>
      </c>
      <c r="R25">
        <v>1</v>
      </c>
      <c r="S25">
        <v>0</v>
      </c>
      <c r="T25">
        <v>0</v>
      </c>
      <c r="U25">
        <v>0</v>
      </c>
      <c r="V25">
        <v>0</v>
      </c>
      <c r="W25">
        <v>0</v>
      </c>
      <c r="X25">
        <v>0</v>
      </c>
      <c r="Y25">
        <v>1</v>
      </c>
      <c r="Z25">
        <v>1</v>
      </c>
      <c r="AA25">
        <v>0</v>
      </c>
      <c r="AB25">
        <v>0</v>
      </c>
      <c r="AC25">
        <v>0</v>
      </c>
      <c r="AD25">
        <v>0</v>
      </c>
      <c r="AE25">
        <v>0</v>
      </c>
      <c r="AF25">
        <v>1</v>
      </c>
      <c r="AG25">
        <v>1</v>
      </c>
      <c r="AH25">
        <v>1</v>
      </c>
      <c r="AI25">
        <v>1</v>
      </c>
      <c r="AJ25">
        <v>1</v>
      </c>
      <c r="AK25">
        <v>1</v>
      </c>
      <c r="AL25">
        <v>1</v>
      </c>
      <c r="AM25">
        <v>1</v>
      </c>
    </row>
    <row r="26" spans="1:39">
      <c r="A26" s="292">
        <v>22</v>
      </c>
      <c r="B26" s="290" t="s">
        <v>2557</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row>
    <row r="27" spans="1:39">
      <c r="A27" s="292">
        <v>23</v>
      </c>
      <c r="B27" s="302" t="s">
        <v>2558</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0</v>
      </c>
      <c r="AB27">
        <v>0</v>
      </c>
      <c r="AC27">
        <v>0</v>
      </c>
      <c r="AD27">
        <v>0</v>
      </c>
      <c r="AE27">
        <v>0</v>
      </c>
      <c r="AF27">
        <v>0</v>
      </c>
      <c r="AG27">
        <v>0</v>
      </c>
      <c r="AH27">
        <v>0</v>
      </c>
      <c r="AI27">
        <v>0</v>
      </c>
      <c r="AJ27">
        <v>0</v>
      </c>
      <c r="AK27">
        <v>0</v>
      </c>
      <c r="AL27">
        <v>0</v>
      </c>
      <c r="AM27">
        <v>0</v>
      </c>
    </row>
    <row r="28" spans="1:39">
      <c r="A28" s="292">
        <v>24</v>
      </c>
      <c r="B28" s="302" t="s">
        <v>2559</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0</v>
      </c>
      <c r="AB28">
        <v>0</v>
      </c>
      <c r="AC28">
        <v>0</v>
      </c>
      <c r="AD28">
        <v>0</v>
      </c>
      <c r="AE28">
        <v>0</v>
      </c>
      <c r="AF28">
        <v>0</v>
      </c>
      <c r="AG28">
        <v>0</v>
      </c>
      <c r="AH28">
        <v>0</v>
      </c>
      <c r="AI28">
        <v>0</v>
      </c>
      <c r="AJ28">
        <v>0</v>
      </c>
      <c r="AK28">
        <v>0</v>
      </c>
      <c r="AL28">
        <v>0</v>
      </c>
      <c r="AM28">
        <v>0</v>
      </c>
    </row>
    <row r="29" spans="1:39">
      <c r="A29" s="292">
        <v>25</v>
      </c>
      <c r="B29" s="302" t="s">
        <v>2560</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0</v>
      </c>
      <c r="AB29">
        <v>0</v>
      </c>
      <c r="AC29">
        <v>0</v>
      </c>
      <c r="AD29">
        <v>0</v>
      </c>
      <c r="AE29">
        <v>0</v>
      </c>
      <c r="AF29">
        <v>0</v>
      </c>
      <c r="AG29">
        <v>0</v>
      </c>
      <c r="AH29">
        <v>0</v>
      </c>
      <c r="AI29">
        <v>0</v>
      </c>
      <c r="AJ29">
        <v>0</v>
      </c>
      <c r="AK29">
        <v>0</v>
      </c>
      <c r="AL29">
        <v>0</v>
      </c>
      <c r="AM29">
        <v>0</v>
      </c>
    </row>
    <row r="30" spans="1:39">
      <c r="A30" s="292">
        <v>26</v>
      </c>
      <c r="B30" s="290" t="s">
        <v>2561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row>
    <row r="31" spans="1:39">
      <c r="A31" s="292">
        <v>27</v>
      </c>
      <c r="B31" s="290" t="s">
        <v>2562</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row>
    <row r="32" spans="1:39">
      <c r="A32" s="292">
        <v>28</v>
      </c>
      <c r="B32" s="290" t="s">
        <v>245</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row>
    <row r="33" spans="1:39">
      <c r="A33" s="292">
        <v>29</v>
      </c>
      <c r="B33" s="294" t="s">
        <v>2563</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row>
    <row r="34" spans="1:39">
      <c r="A34" s="292">
        <v>30</v>
      </c>
      <c r="B34" s="290" t="s">
        <v>2564</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row>
    <row r="35" spans="1:39">
      <c r="A35" s="292">
        <v>31</v>
      </c>
      <c r="B35" s="290" t="s">
        <v>2565</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row>
    <row r="36" spans="1:39">
      <c r="C36">
        <f>_xlfn.BITRSHIFT(C35,-31)+_xlfn.BITRSHIFT(C34,-30)+_xlfn.BITRSHIFT(C33,-29)+_xlfn.BITRSHIFT(C32,-28)+_xlfn.BITRSHIFT(C31,-27)+_xlfn.BITRSHIFT(C30,-26)+_xlfn.BITRSHIFT(C29,-25)+_xlfn.BITRSHIFT(C28,-24)+_xlfn.BITRSHIFT(C27,-23)+_xlfn.BITRSHIFT(C26,-22)+_xlfn.BITRSHIFT(C25,-21)+_xlfn.BITRSHIFT(C24,-20)+_xlfn.BITRSHIFT(C23,-19)+_xlfn.BITRSHIFT(C22,-18)+_xlfn.BITRSHIFT(C21,-17)+_xlfn.BITRSHIFT(C20,-16)+_xlfn.BITRSHIFT(C19,-15)+_xlfn.BITRSHIFT(C18,-14)+_xlfn.BITRSHIFT(C17,-13)+_xlfn.BITRSHIFT(C16,-12)+_xlfn.BITRSHIFT(C15,-11)+_xlfn.BITRSHIFT(C14,-10)+_xlfn.BITRSHIFT(C13,-9)+_xlfn.BITRSHIFT(C12,-8)+_xlfn.BITRSHIFT(C11,-7)+_xlfn.BITRSHIFT(C10,-6)+_xlfn.BITRSHIFT(C9,-5)+_xlfn.BITRSHIFT(C8,-4)+_xlfn.BITRSHIFT(C7,-3)+_xlfn.BITRSHIFT(C6,-2)+_xlfn.BITRSHIFT(C5,-1)+C4</f>
        <v>4026531647</v>
      </c>
      <c r="D36">
        <f t="shared" ref="D36:G36" si="0">_xlfn.BITRSHIFT(D35,-31)+_xlfn.BITRSHIFT(D34,-30)+_xlfn.BITRSHIFT(D33,-29)+_xlfn.BITRSHIFT(D32,-28)+_xlfn.BITRSHIFT(D31,-27)+_xlfn.BITRSHIFT(D30,-26)+_xlfn.BITRSHIFT(D29,-25)+_xlfn.BITRSHIFT(D28,-24)+_xlfn.BITRSHIFT(D27,-23)+_xlfn.BITRSHIFT(D26,-22)+_xlfn.BITRSHIFT(D25,-21)+_xlfn.BITRSHIFT(D24,-20)+_xlfn.BITRSHIFT(D23,-19)+_xlfn.BITRSHIFT(D22,-18)+_xlfn.BITRSHIFT(D21,-17)+_xlfn.BITRSHIFT(D20,-16)+_xlfn.BITRSHIFT(D19,-15)+_xlfn.BITRSHIFT(D18,-14)+_xlfn.BITRSHIFT(D17,-13)+_xlfn.BITRSHIFT(D16,-12)+_xlfn.BITRSHIFT(D15,-11)+_xlfn.BITRSHIFT(D14,-10)+_xlfn.BITRSHIFT(D13,-9)+_xlfn.BITRSHIFT(D12,-8)+_xlfn.BITRSHIFT(D11,-7)+_xlfn.BITRSHIFT(D10,-6)+_xlfn.BITRSHIFT(D9,-5)+_xlfn.BITRSHIFT(D8,-4)+_xlfn.BITRSHIFT(D7,-3)+_xlfn.BITRSHIFT(D6,-2)+_xlfn.BITRSHIFT(D5,-1)+D4</f>
        <v>4026531647</v>
      </c>
      <c r="E36">
        <f t="shared" si="0"/>
        <v>4024433727</v>
      </c>
      <c r="F36">
        <f>_xlfn.BITRSHIFT(F35,-31)+_xlfn.BITRSHIFT(F34,-30)+_xlfn.BITRSHIFT(F33,-29)+_xlfn.BITRSHIFT(F32,-28)+_xlfn.BITRSHIFT(F31,-27)+_xlfn.BITRSHIFT(F30,-26)+_xlfn.BITRSHIFT(F29,-25)+_xlfn.BITRSHIFT(F28,-24)+_xlfn.BITRSHIFT(F27,-23)+_xlfn.BITRSHIFT(F26,-22)+_xlfn.BITRSHIFT(F25,-21)+_xlfn.BITRSHIFT(F24,-20)+_xlfn.BITRSHIFT(F23,-19)+_xlfn.BITRSHIFT(F22,-18)+_xlfn.BITRSHIFT(F21,-17)+_xlfn.BITRSHIFT(F20,-16)+_xlfn.BITRSHIFT(F19,-15)+_xlfn.BITRSHIFT(F18,-14)+_xlfn.BITRSHIFT(F17,-13)+_xlfn.BITRSHIFT(F16,-12)+_xlfn.BITRSHIFT(F15,-11)+_xlfn.BITRSHIFT(F14,-10)+_xlfn.BITRSHIFT(F13,-9)+_xlfn.BITRSHIFT(F12,-8)+_xlfn.BITRSHIFT(F11,-7)+_xlfn.BITRSHIFT(F10,-6)+_xlfn.BITRSHIFT(F9,-5)+_xlfn.BITRSHIFT(F8,-4)+_xlfn.BITRSHIFT(F7,-3)+_xlfn.BITRSHIFT(F6,-2)+_xlfn.BITRSHIFT(F5,-1)+F4</f>
        <v>4026531647</v>
      </c>
      <c r="G36">
        <f t="shared" si="0"/>
        <v>4024433727</v>
      </c>
      <c r="H36">
        <f t="shared" ref="H36:Q36" si="1">_xlfn.BITRSHIFT(H35,-31)+_xlfn.BITRSHIFT(H34,-30)+_xlfn.BITRSHIFT(H33,-29)+_xlfn.BITRSHIFT(H32,-28)+_xlfn.BITRSHIFT(H31,-27)+_xlfn.BITRSHIFT(H30,-26)+_xlfn.BITRSHIFT(H29,-25)+_xlfn.BITRSHIFT(H28,-24)+_xlfn.BITRSHIFT(H27,-23)+_xlfn.BITRSHIFT(H26,-22)+_xlfn.BITRSHIFT(H25,-21)+_xlfn.BITRSHIFT(H24,-20)+_xlfn.BITRSHIFT(H23,-19)+_xlfn.BITRSHIFT(H22,-18)+_xlfn.BITRSHIFT(H21,-17)+_xlfn.BITRSHIFT(H20,-16)+_xlfn.BITRSHIFT(H19,-15)+_xlfn.BITRSHIFT(H18,-14)+_xlfn.BITRSHIFT(H17,-13)+_xlfn.BITRSHIFT(H16,-12)+_xlfn.BITRSHIFT(H15,-11)+_xlfn.BITRSHIFT(H14,-10)+_xlfn.BITRSHIFT(H13,-9)+_xlfn.BITRSHIFT(H12,-8)+_xlfn.BITRSHIFT(H11,-7)+_xlfn.BITRSHIFT(H10,-6)+_xlfn.BITRSHIFT(H9,-5)+_xlfn.BITRSHIFT(H8,-4)+_xlfn.BITRSHIFT(H7,-3)+_xlfn.BITRSHIFT(H6,-2)+_xlfn.BITRSHIFT(H5,-1)+H4</f>
        <v>4024433727</v>
      </c>
      <c r="I36">
        <f t="shared" si="1"/>
        <v>4024433727</v>
      </c>
      <c r="J36">
        <f t="shared" si="1"/>
        <v>4024433727</v>
      </c>
      <c r="K36">
        <f t="shared" si="1"/>
        <v>4026531647</v>
      </c>
      <c r="L36">
        <f t="shared" si="1"/>
        <v>4026531647</v>
      </c>
      <c r="M36">
        <f t="shared" si="1"/>
        <v>4026531647</v>
      </c>
      <c r="N36">
        <f t="shared" ref="N36" si="2">_xlfn.BITRSHIFT(N35,-31)+_xlfn.BITRSHIFT(N34,-30)+_xlfn.BITRSHIFT(N33,-29)+_xlfn.BITRSHIFT(N32,-28)+_xlfn.BITRSHIFT(N31,-27)+_xlfn.BITRSHIFT(N30,-26)+_xlfn.BITRSHIFT(N29,-25)+_xlfn.BITRSHIFT(N28,-24)+_xlfn.BITRSHIFT(N27,-23)+_xlfn.BITRSHIFT(N26,-22)+_xlfn.BITRSHIFT(N25,-21)+_xlfn.BITRSHIFT(N24,-20)+_xlfn.BITRSHIFT(N23,-19)+_xlfn.BITRSHIFT(N22,-18)+_xlfn.BITRSHIFT(N21,-17)+_xlfn.BITRSHIFT(N20,-16)+_xlfn.BITRSHIFT(N19,-15)+_xlfn.BITRSHIFT(N18,-14)+_xlfn.BITRSHIFT(N17,-13)+_xlfn.BITRSHIFT(N16,-12)+_xlfn.BITRSHIFT(N15,-11)+_xlfn.BITRSHIFT(N14,-10)+_xlfn.BITRSHIFT(N13,-9)+_xlfn.BITRSHIFT(N12,-8)+_xlfn.BITRSHIFT(N11,-7)+_xlfn.BITRSHIFT(N10,-6)+_xlfn.BITRSHIFT(N9,-5)+_xlfn.BITRSHIFT(N8,-4)+_xlfn.BITRSHIFT(N7,-3)+_xlfn.BITRSHIFT(N6,-2)+_xlfn.BITRSHIFT(N5,-1)+N4</f>
        <v>4026531647</v>
      </c>
      <c r="O36">
        <f t="shared" si="1"/>
        <v>4026531647</v>
      </c>
      <c r="P36">
        <f t="shared" si="1"/>
        <v>4026531647</v>
      </c>
      <c r="Q36">
        <f t="shared" si="1"/>
        <v>4026531647</v>
      </c>
      <c r="R36">
        <f t="shared" ref="R36:S36" si="3">_xlfn.BITRSHIFT(R35,-31)+_xlfn.BITRSHIFT(R34,-30)+_xlfn.BITRSHIFT(R33,-29)+_xlfn.BITRSHIFT(R32,-28)+_xlfn.BITRSHIFT(R31,-27)+_xlfn.BITRSHIFT(R30,-26)+_xlfn.BITRSHIFT(R29,-25)+_xlfn.BITRSHIFT(R28,-24)+_xlfn.BITRSHIFT(R27,-23)+_xlfn.BITRSHIFT(R26,-22)+_xlfn.BITRSHIFT(R25,-21)+_xlfn.BITRSHIFT(R24,-20)+_xlfn.BITRSHIFT(R23,-19)+_xlfn.BITRSHIFT(R22,-18)+_xlfn.BITRSHIFT(R21,-17)+_xlfn.BITRSHIFT(R20,-16)+_xlfn.BITRSHIFT(R19,-15)+_xlfn.BITRSHIFT(R18,-14)+_xlfn.BITRSHIFT(R17,-13)+_xlfn.BITRSHIFT(R16,-12)+_xlfn.BITRSHIFT(R15,-11)+_xlfn.BITRSHIFT(R14,-10)+_xlfn.BITRSHIFT(R13,-9)+_xlfn.BITRSHIFT(R12,-8)+_xlfn.BITRSHIFT(R11,-7)+_xlfn.BITRSHIFT(R10,-6)+_xlfn.BITRSHIFT(R9,-5)+_xlfn.BITRSHIFT(R8,-4)+_xlfn.BITRSHIFT(R7,-3)+_xlfn.BITRSHIFT(R6,-2)+_xlfn.BITRSHIFT(R5,-1)+R4</f>
        <v>4026531647</v>
      </c>
      <c r="S36">
        <f t="shared" si="3"/>
        <v>4024433727</v>
      </c>
      <c r="T36">
        <f t="shared" ref="T36:Y36" si="4">_xlfn.BITRSHIFT(T35,-31)+_xlfn.BITRSHIFT(T34,-30)+_xlfn.BITRSHIFT(T33,-29)+_xlfn.BITRSHIFT(T32,-28)+_xlfn.BITRSHIFT(T31,-27)+_xlfn.BITRSHIFT(T30,-26)+_xlfn.BITRSHIFT(T29,-25)+_xlfn.BITRSHIFT(T28,-24)+_xlfn.BITRSHIFT(T27,-23)+_xlfn.BITRSHIFT(T26,-22)+_xlfn.BITRSHIFT(T25,-21)+_xlfn.BITRSHIFT(T24,-20)+_xlfn.BITRSHIFT(T23,-19)+_xlfn.BITRSHIFT(T22,-18)+_xlfn.BITRSHIFT(T21,-17)+_xlfn.BITRSHIFT(T20,-16)+_xlfn.BITRSHIFT(T19,-15)+_xlfn.BITRSHIFT(T18,-14)+_xlfn.BITRSHIFT(T17,-13)+_xlfn.BITRSHIFT(T16,-12)+_xlfn.BITRSHIFT(T15,-11)+_xlfn.BITRSHIFT(T14,-10)+_xlfn.BITRSHIFT(T13,-9)+_xlfn.BITRSHIFT(T12,-8)+_xlfn.BITRSHIFT(T11,-7)+_xlfn.BITRSHIFT(T10,-6)+_xlfn.BITRSHIFT(T9,-5)+_xlfn.BITRSHIFT(T8,-4)+_xlfn.BITRSHIFT(T7,-3)+_xlfn.BITRSHIFT(T6,-2)+_xlfn.BITRSHIFT(T5,-1)+T4</f>
        <v>4024433727</v>
      </c>
      <c r="U36">
        <f t="shared" ref="U36" si="5">_xlfn.BITRSHIFT(U35,-31)+_xlfn.BITRSHIFT(U34,-30)+_xlfn.BITRSHIFT(U33,-29)+_xlfn.BITRSHIFT(U32,-28)+_xlfn.BITRSHIFT(U31,-27)+_xlfn.BITRSHIFT(U30,-26)+_xlfn.BITRSHIFT(U29,-25)+_xlfn.BITRSHIFT(U28,-24)+_xlfn.BITRSHIFT(U27,-23)+_xlfn.BITRSHIFT(U26,-22)+_xlfn.BITRSHIFT(U25,-21)+_xlfn.BITRSHIFT(U24,-20)+_xlfn.BITRSHIFT(U23,-19)+_xlfn.BITRSHIFT(U22,-18)+_xlfn.BITRSHIFT(U21,-17)+_xlfn.BITRSHIFT(U20,-16)+_xlfn.BITRSHIFT(U19,-15)+_xlfn.BITRSHIFT(U18,-14)+_xlfn.BITRSHIFT(U17,-13)+_xlfn.BITRSHIFT(U16,-12)+_xlfn.BITRSHIFT(U15,-11)+_xlfn.BITRSHIFT(U14,-10)+_xlfn.BITRSHIFT(U13,-9)+_xlfn.BITRSHIFT(U12,-8)+_xlfn.BITRSHIFT(U11,-7)+_xlfn.BITRSHIFT(U10,-6)+_xlfn.BITRSHIFT(U9,-5)+_xlfn.BITRSHIFT(U8,-4)+_xlfn.BITRSHIFT(U7,-3)+_xlfn.BITRSHIFT(U6,-2)+_xlfn.BITRSHIFT(U5,-1)+U4</f>
        <v>4024433727</v>
      </c>
      <c r="V36">
        <f t="shared" si="4"/>
        <v>4024433727</v>
      </c>
      <c r="W36">
        <f t="shared" si="4"/>
        <v>4024433727</v>
      </c>
      <c r="X36">
        <f t="shared" si="4"/>
        <v>4024433727</v>
      </c>
      <c r="Y36">
        <f t="shared" si="4"/>
        <v>4026531647</v>
      </c>
      <c r="Z36">
        <f t="shared" ref="Z36" si="6">_xlfn.BITRSHIFT(Z35,-31)+_xlfn.BITRSHIFT(Z34,-30)+_xlfn.BITRSHIFT(Z33,-29)+_xlfn.BITRSHIFT(Z32,-28)+_xlfn.BITRSHIFT(Z31,-27)+_xlfn.BITRSHIFT(Z30,-26)+_xlfn.BITRSHIFT(Z29,-25)+_xlfn.BITRSHIFT(Z28,-24)+_xlfn.BITRSHIFT(Z27,-23)+_xlfn.BITRSHIFT(Z26,-22)+_xlfn.BITRSHIFT(Z25,-21)+_xlfn.BITRSHIFT(Z24,-20)+_xlfn.BITRSHIFT(Z23,-19)+_xlfn.BITRSHIFT(Z22,-18)+_xlfn.BITRSHIFT(Z21,-17)+_xlfn.BITRSHIFT(Z20,-16)+_xlfn.BITRSHIFT(Z19,-15)+_xlfn.BITRSHIFT(Z18,-14)+_xlfn.BITRSHIFT(Z17,-13)+_xlfn.BITRSHIFT(Z16,-12)+_xlfn.BITRSHIFT(Z15,-11)+_xlfn.BITRSHIFT(Z14,-10)+_xlfn.BITRSHIFT(Z13,-9)+_xlfn.BITRSHIFT(Z12,-8)+_xlfn.BITRSHIFT(Z11,-7)+_xlfn.BITRSHIFT(Z10,-6)+_xlfn.BITRSHIFT(Z9,-5)+_xlfn.BITRSHIFT(Z8,-4)+_xlfn.BITRSHIFT(Z7,-3)+_xlfn.BITRSHIFT(Z6,-2)+_xlfn.BITRSHIFT(Z5,-1)+Z4</f>
        <v>4026531647</v>
      </c>
      <c r="AA36">
        <f t="shared" ref="AA36:AD36" si="7">_xlfn.BITRSHIFT(AA35,-31)+_xlfn.BITRSHIFT(AA34,-30)+_xlfn.BITRSHIFT(AA33,-29)+_xlfn.BITRSHIFT(AA32,-28)+_xlfn.BITRSHIFT(AA31,-27)+_xlfn.BITRSHIFT(AA30,-26)+_xlfn.BITRSHIFT(AA29,-25)+_xlfn.BITRSHIFT(AA28,-24)+_xlfn.BITRSHIFT(AA27,-23)+_xlfn.BITRSHIFT(AA26,-22)+_xlfn.BITRSHIFT(AA25,-21)+_xlfn.BITRSHIFT(AA24,-20)+_xlfn.BITRSHIFT(AA23,-19)+_xlfn.BITRSHIFT(AA22,-18)+_xlfn.BITRSHIFT(AA21,-17)+_xlfn.BITRSHIFT(AA20,-16)+_xlfn.BITRSHIFT(AA19,-15)+_xlfn.BITRSHIFT(AA18,-14)+_xlfn.BITRSHIFT(AA17,-13)+_xlfn.BITRSHIFT(AA16,-12)+_xlfn.BITRSHIFT(AA15,-11)+_xlfn.BITRSHIFT(AA14,-10)+_xlfn.BITRSHIFT(AA13,-9)+_xlfn.BITRSHIFT(AA12,-8)+_xlfn.BITRSHIFT(AA11,-7)+_xlfn.BITRSHIFT(AA10,-6)+_xlfn.BITRSHIFT(AA9,-5)+_xlfn.BITRSHIFT(AA8,-4)+_xlfn.BITRSHIFT(AA7,-3)+_xlfn.BITRSHIFT(AA6,-2)+_xlfn.BITRSHIFT(AA5,-1)+AA4</f>
        <v>3964141375</v>
      </c>
      <c r="AB36">
        <f t="shared" si="7"/>
        <v>3964141375</v>
      </c>
      <c r="AC36">
        <f t="shared" si="7"/>
        <v>3964141375</v>
      </c>
      <c r="AD36">
        <f t="shared" si="7"/>
        <v>3964141375</v>
      </c>
      <c r="AE36">
        <f t="shared" ref="AE36" si="8">_xlfn.BITRSHIFT(AE35,-31)+_xlfn.BITRSHIFT(AE34,-30)+_xlfn.BITRSHIFT(AE33,-29)+_xlfn.BITRSHIFT(AE32,-28)+_xlfn.BITRSHIFT(AE31,-27)+_xlfn.BITRSHIFT(AE30,-26)+_xlfn.BITRSHIFT(AE29,-25)+_xlfn.BITRSHIFT(AE28,-24)+_xlfn.BITRSHIFT(AE27,-23)+_xlfn.BITRSHIFT(AE26,-22)+_xlfn.BITRSHIFT(AE25,-21)+_xlfn.BITRSHIFT(AE24,-20)+_xlfn.BITRSHIFT(AE23,-19)+_xlfn.BITRSHIFT(AE22,-18)+_xlfn.BITRSHIFT(AE21,-17)+_xlfn.BITRSHIFT(AE20,-16)+_xlfn.BITRSHIFT(AE19,-15)+_xlfn.BITRSHIFT(AE18,-14)+_xlfn.BITRSHIFT(AE17,-13)+_xlfn.BITRSHIFT(AE16,-12)+_xlfn.BITRSHIFT(AE15,-11)+_xlfn.BITRSHIFT(AE14,-10)+_xlfn.BITRSHIFT(AE13,-9)+_xlfn.BITRSHIFT(AE12,-8)+_xlfn.BITRSHIFT(AE11,-7)+_xlfn.BITRSHIFT(AE10,-6)+_xlfn.BITRSHIFT(AE9,-5)+_xlfn.BITRSHIFT(AE8,-4)+_xlfn.BITRSHIFT(AE7,-3)+_xlfn.BITRSHIFT(AE6,-2)+_xlfn.BITRSHIFT(AE5,-1)+AE4</f>
        <v>3964141375</v>
      </c>
      <c r="AF36">
        <f t="shared" ref="AF36:AG36" si="9">_xlfn.BITRSHIFT(AF35,-31)+_xlfn.BITRSHIFT(AF34,-30)+_xlfn.BITRSHIFT(AF33,-29)+_xlfn.BITRSHIFT(AF32,-28)+_xlfn.BITRSHIFT(AF31,-27)+_xlfn.BITRSHIFT(AF30,-26)+_xlfn.BITRSHIFT(AF29,-25)+_xlfn.BITRSHIFT(AF28,-24)+_xlfn.BITRSHIFT(AF27,-23)+_xlfn.BITRSHIFT(AF26,-22)+_xlfn.BITRSHIFT(AF25,-21)+_xlfn.BITRSHIFT(AF24,-20)+_xlfn.BITRSHIFT(AF23,-19)+_xlfn.BITRSHIFT(AF22,-18)+_xlfn.BITRSHIFT(AF21,-17)+_xlfn.BITRSHIFT(AF20,-16)+_xlfn.BITRSHIFT(AF19,-15)+_xlfn.BITRSHIFT(AF18,-14)+_xlfn.BITRSHIFT(AF17,-13)+_xlfn.BITRSHIFT(AF16,-12)+_xlfn.BITRSHIFT(AF15,-11)+_xlfn.BITRSHIFT(AF14,-10)+_xlfn.BITRSHIFT(AF13,-9)+_xlfn.BITRSHIFT(AF12,-8)+_xlfn.BITRSHIFT(AF11,-7)+_xlfn.BITRSHIFT(AF10,-6)+_xlfn.BITRSHIFT(AF9,-5)+_xlfn.BITRSHIFT(AF8,-4)+_xlfn.BITRSHIFT(AF7,-3)+_xlfn.BITRSHIFT(AF6,-2)+_xlfn.BITRSHIFT(AF5,-1)+AF4</f>
        <v>3967810623</v>
      </c>
      <c r="AG36">
        <f t="shared" si="9"/>
        <v>3967810623</v>
      </c>
      <c r="AH36">
        <f t="shared" ref="AH36:AM36" si="10">_xlfn.BITRSHIFT(AH35,-31)+_xlfn.BITRSHIFT(AH34,-30)+_xlfn.BITRSHIFT(AH33,-29)+_xlfn.BITRSHIFT(AH32,-28)+_xlfn.BITRSHIFT(AH31,-27)+_xlfn.BITRSHIFT(AH30,-26)+_xlfn.BITRSHIFT(AH29,-25)+_xlfn.BITRSHIFT(AH28,-24)+_xlfn.BITRSHIFT(AH27,-23)+_xlfn.BITRSHIFT(AH26,-22)+_xlfn.BITRSHIFT(AH25,-21)+_xlfn.BITRSHIFT(AH24,-20)+_xlfn.BITRSHIFT(AH23,-19)+_xlfn.BITRSHIFT(AH22,-18)+_xlfn.BITRSHIFT(AH21,-17)+_xlfn.BITRSHIFT(AH20,-16)+_xlfn.BITRSHIFT(AH19,-15)+_xlfn.BITRSHIFT(AH18,-14)+_xlfn.BITRSHIFT(AH17,-13)+_xlfn.BITRSHIFT(AH16,-12)+_xlfn.BITRSHIFT(AH15,-11)+_xlfn.BITRSHIFT(AH14,-10)+_xlfn.BITRSHIFT(AH13,-9)+_xlfn.BITRSHIFT(AH12,-8)+_xlfn.BITRSHIFT(AH11,-7)+_xlfn.BITRSHIFT(AH10,-6)+_xlfn.BITRSHIFT(AH9,-5)+_xlfn.BITRSHIFT(AH8,-4)+_xlfn.BITRSHIFT(AH7,-3)+_xlfn.BITRSHIFT(AH6,-2)+_xlfn.BITRSHIFT(AH5,-1)+AH4</f>
        <v>3967810623</v>
      </c>
      <c r="AI36">
        <f t="shared" si="10"/>
        <v>3967810623</v>
      </c>
      <c r="AJ36">
        <f t="shared" si="10"/>
        <v>3967810623</v>
      </c>
      <c r="AK36">
        <f t="shared" si="10"/>
        <v>3967810623</v>
      </c>
      <c r="AL36">
        <f t="shared" si="10"/>
        <v>3967810623</v>
      </c>
      <c r="AM36">
        <f t="shared" si="10"/>
        <v>3967810623</v>
      </c>
    </row>
    <row r="37" spans="1:39">
      <c r="C37" t="str">
        <f>"32'h"&amp;DEC2HEX(C36,8)</f>
        <v>32'hEFFFFF3F</v>
      </c>
      <c r="D37" t="str">
        <f t="shared" ref="D37:G37" si="11">"32'h"&amp;DEC2HEX(D36,8)</f>
        <v>32'hEFFFFF3F</v>
      </c>
      <c r="E37" t="str">
        <f t="shared" si="11"/>
        <v>32'hEFDFFC3F</v>
      </c>
      <c r="F37" t="str">
        <f>"32'h"&amp;DEC2HEX(F36,8)</f>
        <v>32'hEFFFFF3F</v>
      </c>
      <c r="G37" t="str">
        <f t="shared" si="11"/>
        <v>32'hEFDFFC3F</v>
      </c>
      <c r="H37" t="str">
        <f t="shared" ref="H37:Q37" si="12">"32'h"&amp;DEC2HEX(H36,8)</f>
        <v>32'hEFDFFC3F</v>
      </c>
      <c r="I37" t="str">
        <f t="shared" si="12"/>
        <v>32'hEFDFFC3F</v>
      </c>
      <c r="J37" t="str">
        <f t="shared" si="12"/>
        <v>32'hEFDFFC3F</v>
      </c>
      <c r="K37" t="str">
        <f t="shared" si="12"/>
        <v>32'hEFFFFF3F</v>
      </c>
      <c r="L37" t="str">
        <f t="shared" si="12"/>
        <v>32'hEFFFFF3F</v>
      </c>
      <c r="M37" t="str">
        <f t="shared" si="12"/>
        <v>32'hEFFFFF3F</v>
      </c>
      <c r="N37" t="str">
        <f t="shared" ref="N37" si="13">"32'h"&amp;DEC2HEX(N36,8)</f>
        <v>32'hEFFFFF3F</v>
      </c>
      <c r="O37" t="str">
        <f t="shared" si="12"/>
        <v>32'hEFFFFF3F</v>
      </c>
      <c r="P37" t="str">
        <f t="shared" si="12"/>
        <v>32'hEFFFFF3F</v>
      </c>
      <c r="Q37" t="str">
        <f t="shared" si="12"/>
        <v>32'hEFFFFF3F</v>
      </c>
      <c r="R37" t="str">
        <f t="shared" ref="R37:S37" si="14">"32'h"&amp;DEC2HEX(R36,8)</f>
        <v>32'hEFFFFF3F</v>
      </c>
      <c r="S37" t="str">
        <f t="shared" si="14"/>
        <v>32'hEFDFFC3F</v>
      </c>
      <c r="T37" t="str">
        <f t="shared" ref="T37:Y37" si="15">"32'h"&amp;DEC2HEX(T36,8)</f>
        <v>32'hEFDFFC3F</v>
      </c>
      <c r="U37" t="str">
        <f t="shared" ref="U37" si="16">"32'h"&amp;DEC2HEX(U36,8)</f>
        <v>32'hEFDFFC3F</v>
      </c>
      <c r="V37" t="str">
        <f t="shared" si="15"/>
        <v>32'hEFDFFC3F</v>
      </c>
      <c r="W37" t="str">
        <f t="shared" si="15"/>
        <v>32'hEFDFFC3F</v>
      </c>
      <c r="X37" t="str">
        <f t="shared" si="15"/>
        <v>32'hEFDFFC3F</v>
      </c>
      <c r="Y37" t="str">
        <f t="shared" si="15"/>
        <v>32'hEFFFFF3F</v>
      </c>
      <c r="Z37" t="str">
        <f t="shared" ref="Z37" si="17">"32'h"&amp;DEC2HEX(Z36,8)</f>
        <v>32'hEFFFFF3F</v>
      </c>
      <c r="AA37" t="str">
        <f t="shared" ref="AA37:AD37" si="18">"32'h"&amp;DEC2HEX(AA36,8)</f>
        <v>32'hEC47FF3F</v>
      </c>
      <c r="AB37" t="str">
        <f t="shared" si="18"/>
        <v>32'hEC47FF3F</v>
      </c>
      <c r="AC37" t="str">
        <f t="shared" si="18"/>
        <v>32'hEC47FF3F</v>
      </c>
      <c r="AD37" t="str">
        <f t="shared" si="18"/>
        <v>32'hEC47FF3F</v>
      </c>
      <c r="AE37" t="str">
        <f t="shared" ref="AE37" si="19">"32'h"&amp;DEC2HEX(AE36,8)</f>
        <v>32'hEC47FF3F</v>
      </c>
      <c r="AF37" t="str">
        <f t="shared" ref="AF37:AG37" si="20">"32'h"&amp;DEC2HEX(AF36,8)</f>
        <v>32'hEC7FFC3F</v>
      </c>
      <c r="AG37" t="str">
        <f t="shared" si="20"/>
        <v>32'hEC7FFC3F</v>
      </c>
      <c r="AH37" t="str">
        <f t="shared" ref="AH37:AM37" si="21">"32'h"&amp;DEC2HEX(AH36,8)</f>
        <v>32'hEC7FFC3F</v>
      </c>
      <c r="AI37" t="str">
        <f t="shared" si="21"/>
        <v>32'hEC7FFC3F</v>
      </c>
      <c r="AJ37" t="str">
        <f t="shared" si="21"/>
        <v>32'hEC7FFC3F</v>
      </c>
      <c r="AK37" t="str">
        <f t="shared" si="21"/>
        <v>32'hEC7FFC3F</v>
      </c>
      <c r="AL37" t="str">
        <f t="shared" si="21"/>
        <v>32'hEC7FFC3F</v>
      </c>
      <c r="AM37" t="str">
        <f t="shared" si="21"/>
        <v>32'hEC7FFC3F</v>
      </c>
    </row>
  </sheetData>
  <phoneticPr fontId="6" type="noConversion"/>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2C5DD-15C8-4000-9A7A-C7611B024A82}">
  <dimension ref="A2:AN41"/>
  <sheetViews>
    <sheetView zoomScale="85" zoomScaleNormal="85" workbookViewId="0">
      <pane xSplit="2" ySplit="3" topLeftCell="Z4" activePane="bottomRight" state="frozen"/>
      <selection pane="bottomRight" activeCell="X9" sqref="X9"/>
      <selection pane="bottomLeft"/>
      <selection pane="topRight"/>
    </sheetView>
  </sheetViews>
  <sheetFormatPr defaultRowHeight="15.75"/>
  <cols>
    <col min="2" max="2" width="15.5" customWidth="1"/>
    <col min="3" max="3" width="16.5" customWidth="1"/>
    <col min="4" max="4" width="17" customWidth="1"/>
    <col min="5" max="6" width="18.25" customWidth="1"/>
    <col min="7" max="7" width="17.125" customWidth="1"/>
    <col min="8" max="8" width="16.25" customWidth="1"/>
    <col min="9" max="10" width="18" customWidth="1"/>
    <col min="11" max="11" width="19.25" customWidth="1"/>
    <col min="12" max="12" width="18.75" customWidth="1"/>
    <col min="13" max="14" width="19" customWidth="1"/>
    <col min="15" max="15" width="16.25" customWidth="1"/>
    <col min="16" max="16" width="15.125" customWidth="1"/>
    <col min="17" max="17" width="17.375" customWidth="1"/>
    <col min="18" max="18" width="17.125" customWidth="1"/>
    <col min="19" max="19" width="16" customWidth="1"/>
    <col min="20" max="21" width="15.875" customWidth="1"/>
    <col min="22" max="22" width="17" customWidth="1"/>
    <col min="23" max="24" width="16.75" customWidth="1"/>
    <col min="25" max="26" width="15.875" customWidth="1"/>
    <col min="27" max="27" width="17" customWidth="1"/>
    <col min="28" max="28" width="14.5" customWidth="1"/>
    <col min="29" max="31" width="17.25" customWidth="1"/>
    <col min="32" max="32" width="15.375" customWidth="1"/>
    <col min="33" max="33" width="15.5" customWidth="1"/>
    <col min="34" max="34" width="13.5" customWidth="1"/>
    <col min="35" max="35" width="14.875" customWidth="1"/>
    <col min="36" max="37" width="13.875" customWidth="1"/>
    <col min="38" max="38" width="13.375" customWidth="1"/>
    <col min="39" max="39" width="17" customWidth="1"/>
  </cols>
  <sheetData>
    <row r="2" spans="1:40">
      <c r="C2" t="str">
        <f>Peripheral_EN0!C2</f>
        <v>MCXN947TVDF</v>
      </c>
      <c r="D2" t="str">
        <f>Peripheral_EN0!D2</f>
        <v>MCXN947TVPB</v>
      </c>
      <c r="E2" t="str">
        <f>Peripheral_EN0!E2</f>
        <v>MCXN947TVKL</v>
      </c>
      <c r="F2" t="str">
        <f>Peripheral_EN0!F2</f>
        <v>MCXN947TVABR</v>
      </c>
      <c r="G2" t="str">
        <f>Peripheral_EN0!G2</f>
        <v>MCXN946TVDF</v>
      </c>
      <c r="H2" t="str">
        <f>Peripheral_EN0!H2</f>
        <v>MCXN946TVPB</v>
      </c>
      <c r="I2" t="str">
        <f>Peripheral_EN0!I2</f>
        <v>MCXN946TVKL</v>
      </c>
      <c r="J2" t="str">
        <f>Peripheral_EN0!J2</f>
        <v>MCXN946TVABR</v>
      </c>
      <c r="K2" t="str">
        <f>Peripheral_EN0!K2</f>
        <v>MCXN547TVDF</v>
      </c>
      <c r="L2" t="str">
        <f>Peripheral_EN0!L2</f>
        <v>MCXN547TVPB</v>
      </c>
      <c r="M2" t="str">
        <f>Peripheral_EN0!M2</f>
        <v>MCXN547TVKL</v>
      </c>
      <c r="N2" t="str">
        <f>Peripheral_EN0!N2</f>
        <v>MCXN547TVABR</v>
      </c>
      <c r="O2" t="str">
        <f>Peripheral_EN0!O2</f>
        <v>MCXN546TVDF</v>
      </c>
      <c r="P2" t="str">
        <f>Peripheral_EN0!P2</f>
        <v>MCXN546TVPB</v>
      </c>
      <c r="Q2" t="str">
        <f>Peripheral_EN0!Q2</f>
        <v>MCXN546TVKL</v>
      </c>
      <c r="R2" t="str">
        <f>Peripheral_EN0!R2</f>
        <v>MCXN546TVABR</v>
      </c>
      <c r="S2" t="str">
        <f>Peripheral_EN0!S2</f>
        <v>MCXN527TVDF</v>
      </c>
      <c r="T2" t="str">
        <f>Peripheral_EN0!T2</f>
        <v>MCXN527TVKL</v>
      </c>
      <c r="U2" t="str">
        <f>Peripheral_EN0!U2</f>
        <v>MCXN527TVABR</v>
      </c>
      <c r="V2" t="str">
        <f>Peripheral_EN0!V2</f>
        <v>MCXN526TVDF</v>
      </c>
      <c r="W2" t="str">
        <f>Peripheral_EN0!W2</f>
        <v>MCXN526TVKL</v>
      </c>
      <c r="X2" t="str">
        <f>Peripheral_EN0!X2</f>
        <v>MCXN526TVABR</v>
      </c>
      <c r="Y2" s="291" t="str">
        <f>Peripheral_EN1!Y2</f>
        <v>MCXN556TCDFT</v>
      </c>
      <c r="Z2" s="291" t="str">
        <f>Peripheral_EN1!Z2</f>
        <v>MCXN557TCDFT</v>
      </c>
      <c r="AA2" t="str">
        <f>Peripheral_EN0!AA2</f>
        <v>MCXN247TVDF</v>
      </c>
      <c r="AB2" t="str">
        <f>Peripheral_EN0!AB2</f>
        <v>MCXN247TVKL</v>
      </c>
      <c r="AC2" t="str">
        <f>Peripheral_EN0!AC2</f>
        <v>MCXN247TVPB</v>
      </c>
      <c r="AD2" t="str">
        <f>Peripheral_EN0!AD2</f>
        <v>MCXN247TVABR</v>
      </c>
      <c r="AE2" t="str">
        <f>Peripheral_EN0!AE2</f>
        <v>MCXN246TVABR</v>
      </c>
      <c r="AF2" t="str">
        <f>Peripheral_EN0!AF2</f>
        <v>MCXN537TVDF</v>
      </c>
      <c r="AG2" t="str">
        <f>Peripheral_EN0!AG2</f>
        <v>MCXN537TVPB</v>
      </c>
      <c r="AH2" t="str">
        <f>Peripheral_EN0!AH2</f>
        <v>MCXN537TVKL</v>
      </c>
      <c r="AI2" t="str">
        <f>Peripheral_EN0!AI2</f>
        <v>MCXN537TVABR</v>
      </c>
      <c r="AJ2" t="str">
        <f>Peripheral_EN0!AJ2</f>
        <v>MCXN536TVDF</v>
      </c>
      <c r="AK2" t="str">
        <f>Peripheral_EN0!AK2</f>
        <v>MCXN536TVPB</v>
      </c>
      <c r="AL2" t="str">
        <f>Peripheral_EN0!AL2</f>
        <v>MCXN536TVKL</v>
      </c>
      <c r="AM2" t="str">
        <f>Peripheral_EN0!AM2</f>
        <v>MCXN536TVABR</v>
      </c>
    </row>
    <row r="3" spans="1:40">
      <c r="A3" s="289" t="s">
        <v>2480</v>
      </c>
      <c r="B3" s="290"/>
      <c r="C3" s="291" t="str">
        <f>Peripheral_EN1!C3</f>
        <v>MCXN947VDFT</v>
      </c>
      <c r="D3" s="291" t="str">
        <f>Peripheral_EN1!D3</f>
        <v>MCXN947VPBT</v>
      </c>
      <c r="E3" s="291" t="str">
        <f>Peripheral_EN1!E3</f>
        <v>MCXN947VKLT</v>
      </c>
      <c r="F3" s="291" t="str">
        <f>Peripheral_EN1!F3</f>
        <v>MCXN947VABR</v>
      </c>
      <c r="G3" s="291" t="str">
        <f>Peripheral_EN1!G3</f>
        <v>MCXN946VDFT</v>
      </c>
      <c r="H3" s="291" t="str">
        <f>Peripheral_EN1!H3</f>
        <v>MCXN946VPBT</v>
      </c>
      <c r="I3" s="291" t="str">
        <f>Peripheral_EN1!I3</f>
        <v>MCXN946VKLT</v>
      </c>
      <c r="J3" s="291" t="str">
        <f>Peripheral_EN1!J3</f>
        <v>MCXN946VABR</v>
      </c>
      <c r="K3" s="291" t="str">
        <f>Peripheral_EN1!K3</f>
        <v>MCXN547VDFT</v>
      </c>
      <c r="L3" s="291" t="str">
        <f>Peripheral_EN1!L3</f>
        <v>MCXN547VPBT</v>
      </c>
      <c r="M3" s="291" t="str">
        <f>Peripheral_EN1!M3</f>
        <v>MCXN547VKLT</v>
      </c>
      <c r="N3" s="291" t="str">
        <f>Peripheral_EN1!N3</f>
        <v>MCXN547VABR</v>
      </c>
      <c r="O3" s="291" t="str">
        <f>Peripheral_EN1!O3</f>
        <v>MCXN546VDFT</v>
      </c>
      <c r="P3" s="291" t="str">
        <f>Peripheral_EN1!P3</f>
        <v>MCXN546VPBT</v>
      </c>
      <c r="Q3" s="300" t="str">
        <f>Peripheral_EN1!Q3</f>
        <v>MCXN546VKLT</v>
      </c>
      <c r="R3" s="291" t="str">
        <f>Peripheral_EN1!R3</f>
        <v>MCXN546VABR</v>
      </c>
      <c r="S3" s="291" t="str">
        <f>Peripheral_EN1!S3</f>
        <v>MCXN527VDFT</v>
      </c>
      <c r="T3" s="291" t="str">
        <f>Peripheral_EN1!T3</f>
        <v>MCXN527VKLT</v>
      </c>
      <c r="U3" s="300" t="s">
        <v>2499</v>
      </c>
      <c r="V3" s="291" t="str">
        <f>Peripheral_EN1!V3</f>
        <v>MCXN526VDFT</v>
      </c>
      <c r="W3" s="291" t="str">
        <f>Peripheral_EN1!W3</f>
        <v>MCXN526VKLT</v>
      </c>
      <c r="X3" s="300" t="s">
        <v>2502</v>
      </c>
      <c r="Y3" s="291" t="str">
        <f>Peripheral_EN1!Y3</f>
        <v>MCXN556SCDFT</v>
      </c>
      <c r="Z3" s="291" t="str">
        <f>Peripheral_EN1!Z3</f>
        <v>MCXN557SCDFT</v>
      </c>
      <c r="AA3" s="291" t="str">
        <f>Peripheral_EN1!AA3</f>
        <v>MCXN247VDFT</v>
      </c>
      <c r="AB3" s="291" t="str">
        <f>Peripheral_EN1!AB3</f>
        <v>MCXN247VKLT</v>
      </c>
      <c r="AC3" s="291" t="str">
        <f>Peripheral_EN1!AC3</f>
        <v>MCXN247VPBT</v>
      </c>
      <c r="AD3" s="291" t="str">
        <f>Peripheral_EN1!AD3</f>
        <v>MCXN247VABR</v>
      </c>
      <c r="AE3" s="291" t="str">
        <f>Peripheral_EN1!AE3</f>
        <v>MCXN246VABR</v>
      </c>
      <c r="AF3" s="291" t="str">
        <f>Peripheral_EN1!AF3</f>
        <v>MCXN537VDFT</v>
      </c>
      <c r="AG3" s="291" t="str">
        <f>Peripheral_EN1!AG3</f>
        <v>MCXN537VPBT</v>
      </c>
      <c r="AH3" s="291" t="str">
        <f>Peripheral_EN1!AH3</f>
        <v>MCXN537VKLT</v>
      </c>
      <c r="AI3" s="291" t="str">
        <f>Peripheral_EN1!AI3</f>
        <v>MCXN537VABR</v>
      </c>
      <c r="AJ3" s="291" t="str">
        <f>Peripheral_EN1!AJ3</f>
        <v>MCXN536VDFT</v>
      </c>
      <c r="AK3" s="291" t="str">
        <f>Peripheral_EN1!AK3</f>
        <v>MCXN536VPBT</v>
      </c>
      <c r="AL3" s="291" t="str">
        <f>Peripheral_EN1!AL3</f>
        <v>MCXN536VKLT</v>
      </c>
      <c r="AM3" s="291" t="str">
        <f>Peripheral_EN1!AM3</f>
        <v>MCXN536VABR</v>
      </c>
      <c r="AN3" s="291"/>
    </row>
    <row r="4" spans="1:40">
      <c r="A4" s="292">
        <v>0</v>
      </c>
      <c r="B4" s="302" t="s">
        <v>2566</v>
      </c>
      <c r="C4">
        <v>1</v>
      </c>
      <c r="D4">
        <v>1</v>
      </c>
      <c r="E4">
        <v>1</v>
      </c>
      <c r="F4">
        <v>1</v>
      </c>
      <c r="G4">
        <v>1</v>
      </c>
      <c r="H4">
        <v>1</v>
      </c>
      <c r="I4">
        <v>1</v>
      </c>
      <c r="J4">
        <v>1</v>
      </c>
      <c r="K4">
        <v>1</v>
      </c>
      <c r="L4">
        <v>1</v>
      </c>
      <c r="M4">
        <v>1</v>
      </c>
      <c r="N4">
        <v>1</v>
      </c>
      <c r="O4">
        <v>1</v>
      </c>
      <c r="P4">
        <v>1</v>
      </c>
      <c r="Q4">
        <v>1</v>
      </c>
      <c r="R4">
        <v>1</v>
      </c>
      <c r="S4">
        <v>0</v>
      </c>
      <c r="T4">
        <v>0</v>
      </c>
      <c r="U4">
        <v>0</v>
      </c>
      <c r="V4">
        <v>0</v>
      </c>
      <c r="W4">
        <v>0</v>
      </c>
      <c r="X4">
        <v>0</v>
      </c>
      <c r="Y4">
        <v>1</v>
      </c>
      <c r="Z4">
        <v>1</v>
      </c>
      <c r="AA4">
        <v>0</v>
      </c>
      <c r="AB4">
        <v>0</v>
      </c>
      <c r="AC4">
        <v>0</v>
      </c>
      <c r="AD4">
        <v>0</v>
      </c>
      <c r="AE4">
        <v>0</v>
      </c>
      <c r="AF4">
        <v>0</v>
      </c>
      <c r="AG4">
        <v>0</v>
      </c>
      <c r="AH4">
        <v>0</v>
      </c>
      <c r="AI4">
        <v>0</v>
      </c>
      <c r="AJ4">
        <v>0</v>
      </c>
      <c r="AK4">
        <v>0</v>
      </c>
      <c r="AL4">
        <v>0</v>
      </c>
      <c r="AM4">
        <v>0</v>
      </c>
    </row>
    <row r="5" spans="1:40">
      <c r="A5" s="292">
        <v>1</v>
      </c>
      <c r="B5" s="290" t="s">
        <v>2567</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row>
    <row r="6" spans="1:40">
      <c r="A6" s="292">
        <v>2</v>
      </c>
      <c r="B6" s="302" t="s">
        <v>2568</v>
      </c>
      <c r="C6">
        <v>1</v>
      </c>
      <c r="D6">
        <v>1</v>
      </c>
      <c r="E6">
        <v>1</v>
      </c>
      <c r="F6">
        <v>1</v>
      </c>
      <c r="G6">
        <v>1</v>
      </c>
      <c r="H6">
        <v>1</v>
      </c>
      <c r="I6">
        <v>1</v>
      </c>
      <c r="J6">
        <v>1</v>
      </c>
      <c r="K6">
        <v>1</v>
      </c>
      <c r="L6">
        <v>1</v>
      </c>
      <c r="M6">
        <v>1</v>
      </c>
      <c r="N6">
        <v>1</v>
      </c>
      <c r="O6">
        <v>1</v>
      </c>
      <c r="P6">
        <v>1</v>
      </c>
      <c r="Q6">
        <v>1</v>
      </c>
      <c r="R6">
        <v>1</v>
      </c>
      <c r="S6">
        <v>0</v>
      </c>
      <c r="T6">
        <v>0</v>
      </c>
      <c r="U6">
        <v>0</v>
      </c>
      <c r="V6">
        <v>0</v>
      </c>
      <c r="W6">
        <v>0</v>
      </c>
      <c r="X6">
        <v>0</v>
      </c>
      <c r="Y6">
        <v>1</v>
      </c>
      <c r="Z6">
        <v>1</v>
      </c>
      <c r="AA6">
        <v>1</v>
      </c>
      <c r="AB6">
        <v>1</v>
      </c>
      <c r="AC6">
        <v>1</v>
      </c>
      <c r="AD6">
        <v>1</v>
      </c>
      <c r="AE6">
        <v>1</v>
      </c>
      <c r="AF6">
        <v>0</v>
      </c>
      <c r="AG6">
        <v>0</v>
      </c>
      <c r="AH6">
        <v>0</v>
      </c>
      <c r="AI6">
        <v>0</v>
      </c>
      <c r="AJ6">
        <v>0</v>
      </c>
      <c r="AK6">
        <v>0</v>
      </c>
      <c r="AL6">
        <v>0</v>
      </c>
      <c r="AM6">
        <v>0</v>
      </c>
    </row>
    <row r="7" spans="1:40">
      <c r="A7" s="292">
        <v>3</v>
      </c>
      <c r="B7" s="302" t="s">
        <v>2569</v>
      </c>
      <c r="C7">
        <v>1</v>
      </c>
      <c r="D7" s="13">
        <v>1</v>
      </c>
      <c r="E7">
        <v>0</v>
      </c>
      <c r="F7">
        <v>1</v>
      </c>
      <c r="G7">
        <v>0</v>
      </c>
      <c r="H7">
        <v>0</v>
      </c>
      <c r="I7">
        <v>0</v>
      </c>
      <c r="J7">
        <v>0</v>
      </c>
      <c r="K7">
        <v>1</v>
      </c>
      <c r="L7">
        <v>1</v>
      </c>
      <c r="M7">
        <v>1</v>
      </c>
      <c r="N7">
        <v>1</v>
      </c>
      <c r="O7">
        <v>1</v>
      </c>
      <c r="P7">
        <v>1</v>
      </c>
      <c r="Q7">
        <v>1</v>
      </c>
      <c r="R7">
        <v>1</v>
      </c>
      <c r="S7">
        <v>1</v>
      </c>
      <c r="T7">
        <v>1</v>
      </c>
      <c r="U7">
        <v>1</v>
      </c>
      <c r="V7">
        <v>1</v>
      </c>
      <c r="W7">
        <v>1</v>
      </c>
      <c r="X7">
        <v>1</v>
      </c>
      <c r="Y7">
        <v>1</v>
      </c>
      <c r="Z7">
        <v>1</v>
      </c>
      <c r="AA7">
        <v>0</v>
      </c>
      <c r="AB7">
        <v>0</v>
      </c>
      <c r="AC7">
        <v>0</v>
      </c>
      <c r="AD7">
        <v>0</v>
      </c>
      <c r="AE7">
        <v>0</v>
      </c>
      <c r="AF7">
        <v>1</v>
      </c>
      <c r="AG7">
        <v>1</v>
      </c>
      <c r="AH7">
        <v>1</v>
      </c>
      <c r="AI7">
        <v>1</v>
      </c>
      <c r="AJ7">
        <v>1</v>
      </c>
      <c r="AK7">
        <v>1</v>
      </c>
      <c r="AL7">
        <v>1</v>
      </c>
      <c r="AM7">
        <v>1</v>
      </c>
    </row>
    <row r="8" spans="1:40">
      <c r="A8" s="292">
        <v>4</v>
      </c>
      <c r="B8" s="290" t="s">
        <v>2570</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row>
    <row r="9" spans="1:40">
      <c r="A9" s="292">
        <v>5</v>
      </c>
      <c r="B9" s="302" t="s">
        <v>2571</v>
      </c>
      <c r="C9">
        <v>1</v>
      </c>
      <c r="D9">
        <v>1</v>
      </c>
      <c r="E9">
        <v>1</v>
      </c>
      <c r="F9">
        <v>1</v>
      </c>
      <c r="G9">
        <v>1</v>
      </c>
      <c r="H9">
        <v>1</v>
      </c>
      <c r="I9">
        <v>1</v>
      </c>
      <c r="J9">
        <v>1</v>
      </c>
      <c r="K9">
        <v>1</v>
      </c>
      <c r="L9">
        <v>1</v>
      </c>
      <c r="M9">
        <v>1</v>
      </c>
      <c r="N9">
        <v>1</v>
      </c>
      <c r="O9">
        <v>1</v>
      </c>
      <c r="P9">
        <v>1</v>
      </c>
      <c r="Q9">
        <v>1</v>
      </c>
      <c r="R9">
        <v>1</v>
      </c>
      <c r="S9">
        <v>0</v>
      </c>
      <c r="T9">
        <v>0</v>
      </c>
      <c r="U9">
        <v>0</v>
      </c>
      <c r="V9">
        <v>0</v>
      </c>
      <c r="W9">
        <v>0</v>
      </c>
      <c r="X9">
        <v>0</v>
      </c>
      <c r="Y9">
        <v>1</v>
      </c>
      <c r="Z9">
        <v>1</v>
      </c>
      <c r="AA9">
        <v>0</v>
      </c>
      <c r="AB9">
        <v>0</v>
      </c>
      <c r="AC9">
        <v>0</v>
      </c>
      <c r="AD9">
        <v>0</v>
      </c>
      <c r="AE9">
        <v>0</v>
      </c>
      <c r="AF9">
        <v>1</v>
      </c>
      <c r="AG9">
        <v>1</v>
      </c>
      <c r="AH9">
        <v>1</v>
      </c>
      <c r="AI9">
        <v>1</v>
      </c>
      <c r="AJ9">
        <v>1</v>
      </c>
      <c r="AK9">
        <v>1</v>
      </c>
      <c r="AL9">
        <v>1</v>
      </c>
      <c r="AM9">
        <v>1</v>
      </c>
    </row>
    <row r="10" spans="1:40">
      <c r="A10" s="292">
        <v>6</v>
      </c>
      <c r="B10" s="302" t="s">
        <v>2572</v>
      </c>
      <c r="C10">
        <v>1</v>
      </c>
      <c r="D10">
        <v>1</v>
      </c>
      <c r="E10">
        <v>1</v>
      </c>
      <c r="F10">
        <v>1</v>
      </c>
      <c r="G10">
        <v>1</v>
      </c>
      <c r="H10">
        <v>1</v>
      </c>
      <c r="I10">
        <v>1</v>
      </c>
      <c r="J10">
        <v>1</v>
      </c>
      <c r="K10">
        <v>1</v>
      </c>
      <c r="L10">
        <v>1</v>
      </c>
      <c r="M10">
        <v>1</v>
      </c>
      <c r="N10">
        <v>1</v>
      </c>
      <c r="O10">
        <v>1</v>
      </c>
      <c r="P10">
        <v>1</v>
      </c>
      <c r="Q10">
        <v>1</v>
      </c>
      <c r="R10">
        <v>1</v>
      </c>
      <c r="S10">
        <v>0</v>
      </c>
      <c r="T10">
        <v>0</v>
      </c>
      <c r="U10">
        <v>0</v>
      </c>
      <c r="V10">
        <v>0</v>
      </c>
      <c r="W10">
        <v>0</v>
      </c>
      <c r="X10">
        <v>0</v>
      </c>
      <c r="Y10">
        <v>1</v>
      </c>
      <c r="Z10">
        <v>1</v>
      </c>
      <c r="AA10">
        <v>0</v>
      </c>
      <c r="AB10">
        <v>0</v>
      </c>
      <c r="AC10">
        <v>0</v>
      </c>
      <c r="AD10">
        <v>0</v>
      </c>
      <c r="AE10">
        <v>0</v>
      </c>
      <c r="AF10">
        <v>1</v>
      </c>
      <c r="AG10">
        <v>1</v>
      </c>
      <c r="AH10">
        <v>1</v>
      </c>
      <c r="AI10">
        <v>1</v>
      </c>
      <c r="AJ10">
        <v>1</v>
      </c>
      <c r="AK10">
        <v>1</v>
      </c>
      <c r="AL10">
        <v>1</v>
      </c>
      <c r="AM10">
        <v>1</v>
      </c>
    </row>
    <row r="11" spans="1:40">
      <c r="A11" s="292">
        <v>7</v>
      </c>
      <c r="B11" s="290" t="s">
        <v>2573</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row>
    <row r="12" spans="1:40">
      <c r="A12" s="292">
        <v>8</v>
      </c>
      <c r="B12" s="290" t="s">
        <v>2574</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row>
    <row r="13" spans="1:40">
      <c r="A13" s="292">
        <v>9</v>
      </c>
      <c r="B13" s="290" t="s">
        <v>2233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row>
    <row r="14" spans="1:40">
      <c r="A14" s="292">
        <v>10</v>
      </c>
      <c r="B14" s="290" t="s">
        <v>2233</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row>
    <row r="15" spans="1:40">
      <c r="A15" s="292">
        <v>11</v>
      </c>
      <c r="B15" s="290" t="s">
        <v>2575</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row>
    <row r="16" spans="1:40">
      <c r="A16" s="292">
        <v>12</v>
      </c>
      <c r="B16" s="290" t="s">
        <v>2576</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row>
    <row r="17" spans="1:39">
      <c r="A17" s="292">
        <v>13</v>
      </c>
      <c r="B17" s="290" t="s">
        <v>2577</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row>
    <row r="18" spans="1:39">
      <c r="A18" s="292">
        <v>14</v>
      </c>
      <c r="B18" s="302" t="s">
        <v>2578</v>
      </c>
      <c r="C18">
        <v>1</v>
      </c>
      <c r="D18">
        <v>1</v>
      </c>
      <c r="E18">
        <v>1</v>
      </c>
      <c r="F18">
        <v>1</v>
      </c>
      <c r="G18">
        <v>1</v>
      </c>
      <c r="H18">
        <v>1</v>
      </c>
      <c r="I18">
        <v>1</v>
      </c>
      <c r="J18">
        <v>1</v>
      </c>
      <c r="K18">
        <v>1</v>
      </c>
      <c r="L18">
        <v>1</v>
      </c>
      <c r="M18">
        <v>1</v>
      </c>
      <c r="N18">
        <v>1</v>
      </c>
      <c r="O18">
        <v>1</v>
      </c>
      <c r="P18">
        <v>1</v>
      </c>
      <c r="Q18">
        <v>1</v>
      </c>
      <c r="R18">
        <v>1</v>
      </c>
      <c r="S18">
        <v>0</v>
      </c>
      <c r="T18">
        <v>0</v>
      </c>
      <c r="U18">
        <v>0</v>
      </c>
      <c r="V18">
        <v>0</v>
      </c>
      <c r="W18">
        <v>0</v>
      </c>
      <c r="X18">
        <v>0</v>
      </c>
      <c r="Y18">
        <v>1</v>
      </c>
      <c r="Z18">
        <v>1</v>
      </c>
      <c r="AA18">
        <v>1</v>
      </c>
      <c r="AB18">
        <v>1</v>
      </c>
      <c r="AC18">
        <v>1</v>
      </c>
      <c r="AD18">
        <v>1</v>
      </c>
      <c r="AE18">
        <v>1</v>
      </c>
      <c r="AF18">
        <v>1</v>
      </c>
      <c r="AG18">
        <v>1</v>
      </c>
      <c r="AH18">
        <v>1</v>
      </c>
      <c r="AI18">
        <v>1</v>
      </c>
      <c r="AJ18">
        <v>1</v>
      </c>
      <c r="AK18">
        <v>1</v>
      </c>
      <c r="AL18">
        <v>1</v>
      </c>
      <c r="AM18">
        <v>1</v>
      </c>
    </row>
    <row r="19" spans="1:39">
      <c r="A19" s="292">
        <v>15</v>
      </c>
      <c r="B19" s="302" t="s">
        <v>2579</v>
      </c>
      <c r="C19">
        <v>1</v>
      </c>
      <c r="D19">
        <v>1</v>
      </c>
      <c r="E19">
        <v>1</v>
      </c>
      <c r="F19">
        <v>1</v>
      </c>
      <c r="G19">
        <v>1</v>
      </c>
      <c r="H19">
        <v>1</v>
      </c>
      <c r="I19">
        <v>1</v>
      </c>
      <c r="J19">
        <v>1</v>
      </c>
      <c r="K19">
        <v>0</v>
      </c>
      <c r="L19">
        <v>0</v>
      </c>
      <c r="M19">
        <v>0</v>
      </c>
      <c r="N19">
        <v>0</v>
      </c>
      <c r="O19">
        <v>0</v>
      </c>
      <c r="P19">
        <v>0</v>
      </c>
      <c r="Q19">
        <v>0</v>
      </c>
      <c r="R19">
        <v>0</v>
      </c>
      <c r="S19">
        <v>0</v>
      </c>
      <c r="T19">
        <v>0</v>
      </c>
      <c r="U19">
        <v>0</v>
      </c>
      <c r="V19">
        <v>0</v>
      </c>
      <c r="W19">
        <v>0</v>
      </c>
      <c r="X19">
        <v>0</v>
      </c>
      <c r="Y19">
        <v>0</v>
      </c>
      <c r="Z19">
        <v>0</v>
      </c>
      <c r="AA19">
        <v>1</v>
      </c>
      <c r="AB19">
        <v>1</v>
      </c>
      <c r="AC19">
        <v>1</v>
      </c>
      <c r="AD19">
        <v>1</v>
      </c>
      <c r="AE19">
        <v>1</v>
      </c>
      <c r="AF19">
        <v>0</v>
      </c>
      <c r="AG19">
        <v>0</v>
      </c>
      <c r="AH19">
        <v>0</v>
      </c>
      <c r="AI19">
        <v>0</v>
      </c>
      <c r="AJ19">
        <v>0</v>
      </c>
      <c r="AK19">
        <v>0</v>
      </c>
      <c r="AL19">
        <v>0</v>
      </c>
      <c r="AM19">
        <v>0</v>
      </c>
    </row>
    <row r="20" spans="1:39">
      <c r="A20" s="292">
        <v>16</v>
      </c>
      <c r="B20" s="302" t="s">
        <v>2580</v>
      </c>
      <c r="C20">
        <v>1</v>
      </c>
      <c r="D20">
        <v>1</v>
      </c>
      <c r="E20">
        <v>0</v>
      </c>
      <c r="F20">
        <v>1</v>
      </c>
      <c r="G20">
        <v>1</v>
      </c>
      <c r="H20">
        <v>1</v>
      </c>
      <c r="I20">
        <v>0</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row>
    <row r="21" spans="1:39">
      <c r="A21" s="292">
        <v>17</v>
      </c>
      <c r="B21" s="302" t="s">
        <v>2581</v>
      </c>
      <c r="C21">
        <v>1</v>
      </c>
      <c r="D21">
        <v>1</v>
      </c>
      <c r="E21">
        <v>0</v>
      </c>
      <c r="F21">
        <v>1</v>
      </c>
      <c r="G21">
        <v>1</v>
      </c>
      <c r="H21">
        <v>1</v>
      </c>
      <c r="I21">
        <v>0</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row>
    <row r="22" spans="1:39">
      <c r="A22" s="292">
        <v>18</v>
      </c>
      <c r="B22" s="290" t="s">
        <v>2582</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row>
    <row r="23" spans="1:39">
      <c r="A23" s="292">
        <v>19</v>
      </c>
      <c r="B23" s="290" t="s">
        <v>2583</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0</v>
      </c>
      <c r="AB23">
        <v>0</v>
      </c>
      <c r="AC23">
        <v>0</v>
      </c>
      <c r="AD23">
        <v>0</v>
      </c>
      <c r="AE23">
        <v>0</v>
      </c>
      <c r="AF23">
        <v>1</v>
      </c>
      <c r="AG23">
        <v>1</v>
      </c>
      <c r="AH23">
        <v>1</v>
      </c>
      <c r="AI23">
        <v>1</v>
      </c>
      <c r="AJ23">
        <v>1</v>
      </c>
      <c r="AK23">
        <v>1</v>
      </c>
      <c r="AL23">
        <v>1</v>
      </c>
      <c r="AM23">
        <v>1</v>
      </c>
    </row>
    <row r="24" spans="1:39">
      <c r="A24" s="292">
        <v>20</v>
      </c>
      <c r="B24" s="290" t="s">
        <v>2584</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0</v>
      </c>
      <c r="Z24">
        <v>0</v>
      </c>
      <c r="AA24">
        <v>1</v>
      </c>
      <c r="AB24">
        <v>1</v>
      </c>
      <c r="AC24">
        <v>1</v>
      </c>
      <c r="AD24">
        <v>1</v>
      </c>
      <c r="AE24">
        <v>1</v>
      </c>
      <c r="AF24">
        <v>0</v>
      </c>
      <c r="AG24">
        <v>0</v>
      </c>
      <c r="AH24">
        <v>0</v>
      </c>
      <c r="AI24">
        <v>0</v>
      </c>
      <c r="AJ24">
        <v>0</v>
      </c>
      <c r="AK24">
        <v>0</v>
      </c>
      <c r="AL24">
        <v>0</v>
      </c>
      <c r="AM24">
        <v>0</v>
      </c>
    </row>
    <row r="25" spans="1:39">
      <c r="A25" s="292">
        <v>21</v>
      </c>
      <c r="B25" s="290" t="s">
        <v>2585</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row>
    <row r="26" spans="1:39">
      <c r="A26" s="292">
        <v>22</v>
      </c>
      <c r="B26" s="290" t="s">
        <v>2586</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row>
    <row r="27" spans="1:39">
      <c r="A27" s="292">
        <v>23</v>
      </c>
      <c r="B27" s="290" t="s">
        <v>2587</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row>
    <row r="28" spans="1:39">
      <c r="A28" s="292">
        <v>24</v>
      </c>
      <c r="B28" s="290" t="s">
        <v>2588</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row>
    <row r="29" spans="1:39">
      <c r="A29" s="292">
        <v>25</v>
      </c>
      <c r="B29" s="290" t="s">
        <v>2589</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row>
    <row r="30" spans="1:39">
      <c r="A30" s="292">
        <v>26</v>
      </c>
      <c r="B30" s="290" t="s">
        <v>2590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row>
    <row r="31" spans="1:39">
      <c r="A31" s="292">
        <v>27</v>
      </c>
      <c r="B31" s="290" t="s">
        <v>2591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row>
    <row r="32" spans="1:39">
      <c r="A32" s="292">
        <v>28</v>
      </c>
      <c r="B32" s="290" t="s">
        <v>2592</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row>
    <row r="33" spans="1:39">
      <c r="A33" s="292">
        <v>29</v>
      </c>
      <c r="B33" s="290" t="s">
        <v>2593</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row>
    <row r="34" spans="1:39">
      <c r="A34" s="292">
        <v>30</v>
      </c>
      <c r="B34" s="290" t="s">
        <v>2594</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row>
    <row r="35" spans="1:39">
      <c r="A35" s="292">
        <v>31</v>
      </c>
      <c r="B35" s="302" t="s">
        <v>2595</v>
      </c>
      <c r="C35">
        <v>1</v>
      </c>
      <c r="D35">
        <v>1</v>
      </c>
      <c r="E35">
        <v>1</v>
      </c>
      <c r="F35">
        <v>1</v>
      </c>
      <c r="G35">
        <v>1</v>
      </c>
      <c r="H35">
        <v>1</v>
      </c>
      <c r="I35">
        <v>1</v>
      </c>
      <c r="J35">
        <v>1</v>
      </c>
      <c r="K35">
        <v>1</v>
      </c>
      <c r="L35">
        <v>1</v>
      </c>
      <c r="M35">
        <v>1</v>
      </c>
      <c r="N35">
        <v>1</v>
      </c>
      <c r="P35">
        <v>1</v>
      </c>
      <c r="Q35">
        <v>1</v>
      </c>
      <c r="R35">
        <v>1</v>
      </c>
      <c r="S35">
        <v>0</v>
      </c>
      <c r="T35">
        <v>0</v>
      </c>
      <c r="U35">
        <v>0</v>
      </c>
      <c r="V35">
        <v>0</v>
      </c>
      <c r="W35">
        <v>0</v>
      </c>
      <c r="X35">
        <v>0</v>
      </c>
      <c r="Y35">
        <v>1</v>
      </c>
      <c r="Z35">
        <v>1</v>
      </c>
      <c r="AA35">
        <v>0</v>
      </c>
      <c r="AB35">
        <v>0</v>
      </c>
      <c r="AC35">
        <v>0</v>
      </c>
      <c r="AD35">
        <v>0</v>
      </c>
      <c r="AE35">
        <v>0</v>
      </c>
      <c r="AF35">
        <v>0</v>
      </c>
      <c r="AG35">
        <v>0</v>
      </c>
      <c r="AH35">
        <v>0</v>
      </c>
      <c r="AI35">
        <v>0</v>
      </c>
      <c r="AJ35">
        <v>0</v>
      </c>
      <c r="AK35">
        <v>0</v>
      </c>
      <c r="AL35">
        <v>0</v>
      </c>
      <c r="AM35">
        <v>0</v>
      </c>
    </row>
    <row r="36" spans="1:39">
      <c r="C36">
        <f>_xlfn.BITRSHIFT(C35,-31)+_xlfn.BITRSHIFT(C34,-30)+_xlfn.BITRSHIFT(C33,-29)+_xlfn.BITRSHIFT(C32,-28)+_xlfn.BITRSHIFT(C31,-27)+_xlfn.BITRSHIFT(C30,-26)+_xlfn.BITRSHIFT(C29,-25)+_xlfn.BITRSHIFT(C28,-24)+_xlfn.BITRSHIFT(C27,-23)+_xlfn.BITRSHIFT(C26,-22)+_xlfn.BITRSHIFT(C25,-21)+_xlfn.BITRSHIFT(C24,-20)+_xlfn.BITRSHIFT(C23,-19)+_xlfn.BITRSHIFT(C22,-18)+_xlfn.BITRSHIFT(C21,-17)+_xlfn.BITRSHIFT(C20,-16)+_xlfn.BITRSHIFT(C19,-15)+_xlfn.BITRSHIFT(C18,-14)+_xlfn.BITRSHIFT(C17,-13)+_xlfn.BITRSHIFT(C16,-12)+_xlfn.BITRSHIFT(C15,-11)+_xlfn.BITRSHIFT(C14,-10)+_xlfn.BITRSHIFT(C13,-9)+_xlfn.BITRSHIFT(C12,-8)+_xlfn.BITRSHIFT(C11,-7)+_xlfn.BITRSHIFT(C10,-6)+_xlfn.BITRSHIFT(C9,-5)+_xlfn.BITRSHIFT(C8,-4)+_xlfn.BITRSHIFT(C7,-3)+_xlfn.BITRSHIFT(C6,-2)+_xlfn.BITRSHIFT(C5,-1)+C4</f>
        <v>2751453567</v>
      </c>
      <c r="D36">
        <f t="shared" ref="D36:M36" si="0">_xlfn.BITRSHIFT(D35,-31)+_xlfn.BITRSHIFT(D34,-30)+_xlfn.BITRSHIFT(D33,-29)+_xlfn.BITRSHIFT(D32,-28)+_xlfn.BITRSHIFT(D31,-27)+_xlfn.BITRSHIFT(D30,-26)+_xlfn.BITRSHIFT(D29,-25)+_xlfn.BITRSHIFT(D28,-24)+_xlfn.BITRSHIFT(D27,-23)+_xlfn.BITRSHIFT(D26,-22)+_xlfn.BITRSHIFT(D25,-21)+_xlfn.BITRSHIFT(D24,-20)+_xlfn.BITRSHIFT(D23,-19)+_xlfn.BITRSHIFT(D22,-18)+_xlfn.BITRSHIFT(D21,-17)+_xlfn.BITRSHIFT(D20,-16)+_xlfn.BITRSHIFT(D19,-15)+_xlfn.BITRSHIFT(D18,-14)+_xlfn.BITRSHIFT(D17,-13)+_xlfn.BITRSHIFT(D16,-12)+_xlfn.BITRSHIFT(D15,-11)+_xlfn.BITRSHIFT(D14,-10)+_xlfn.BITRSHIFT(D13,-9)+_xlfn.BITRSHIFT(D12,-8)+_xlfn.BITRSHIFT(D11,-7)+_xlfn.BITRSHIFT(D10,-6)+_xlfn.BITRSHIFT(D9,-5)+_xlfn.BITRSHIFT(D8,-4)+_xlfn.BITRSHIFT(D7,-3)+_xlfn.BITRSHIFT(D6,-2)+_xlfn.BITRSHIFT(D5,-1)+D4</f>
        <v>2751453567</v>
      </c>
      <c r="E36">
        <f t="shared" si="0"/>
        <v>2751256951</v>
      </c>
      <c r="F36">
        <f>_xlfn.BITRSHIFT(F35,-31)+_xlfn.BITRSHIFT(F34,-30)+_xlfn.BITRSHIFT(F33,-29)+_xlfn.BITRSHIFT(F32,-28)+_xlfn.BITRSHIFT(F31,-27)+_xlfn.BITRSHIFT(F30,-26)+_xlfn.BITRSHIFT(F29,-25)+_xlfn.BITRSHIFT(F28,-24)+_xlfn.BITRSHIFT(F27,-23)+_xlfn.BITRSHIFT(F26,-22)+_xlfn.BITRSHIFT(F25,-21)+_xlfn.BITRSHIFT(F24,-20)+_xlfn.BITRSHIFT(F23,-19)+_xlfn.BITRSHIFT(F22,-18)+_xlfn.BITRSHIFT(F21,-17)+_xlfn.BITRSHIFT(F20,-16)+_xlfn.BITRSHIFT(F19,-15)+_xlfn.BITRSHIFT(F18,-14)+_xlfn.BITRSHIFT(F17,-13)+_xlfn.BITRSHIFT(F16,-12)+_xlfn.BITRSHIFT(F15,-11)+_xlfn.BITRSHIFT(F14,-10)+_xlfn.BITRSHIFT(F13,-9)+_xlfn.BITRSHIFT(F12,-8)+_xlfn.BITRSHIFT(F11,-7)+_xlfn.BITRSHIFT(F10,-6)+_xlfn.BITRSHIFT(F9,-5)+_xlfn.BITRSHIFT(F8,-4)+_xlfn.BITRSHIFT(F7,-3)+_xlfn.BITRSHIFT(F6,-2)+_xlfn.BITRSHIFT(F5,-1)+F4</f>
        <v>2751453567</v>
      </c>
      <c r="G36">
        <f t="shared" si="0"/>
        <v>2751453559</v>
      </c>
      <c r="H36">
        <f t="shared" si="0"/>
        <v>2751453559</v>
      </c>
      <c r="I36">
        <f t="shared" si="0"/>
        <v>2751256951</v>
      </c>
      <c r="J36">
        <f t="shared" ref="J36" si="1">_xlfn.BITRSHIFT(J35,-31)+_xlfn.BITRSHIFT(J34,-30)+_xlfn.BITRSHIFT(J33,-29)+_xlfn.BITRSHIFT(J32,-28)+_xlfn.BITRSHIFT(J31,-27)+_xlfn.BITRSHIFT(J30,-26)+_xlfn.BITRSHIFT(J29,-25)+_xlfn.BITRSHIFT(J28,-24)+_xlfn.BITRSHIFT(J27,-23)+_xlfn.BITRSHIFT(J26,-22)+_xlfn.BITRSHIFT(J25,-21)+_xlfn.BITRSHIFT(J24,-20)+_xlfn.BITRSHIFT(J23,-19)+_xlfn.BITRSHIFT(J22,-18)+_xlfn.BITRSHIFT(J21,-17)+_xlfn.BITRSHIFT(J20,-16)+_xlfn.BITRSHIFT(J19,-15)+_xlfn.BITRSHIFT(J18,-14)+_xlfn.BITRSHIFT(J17,-13)+_xlfn.BITRSHIFT(J16,-12)+_xlfn.BITRSHIFT(J15,-11)+_xlfn.BITRSHIFT(J14,-10)+_xlfn.BITRSHIFT(J13,-9)+_xlfn.BITRSHIFT(J12,-8)+_xlfn.BITRSHIFT(J11,-7)+_xlfn.BITRSHIFT(J10,-6)+_xlfn.BITRSHIFT(J9,-5)+_xlfn.BITRSHIFT(J8,-4)+_xlfn.BITRSHIFT(J7,-3)+_xlfn.BITRSHIFT(J6,-2)+_xlfn.BITRSHIFT(J5,-1)+J4</f>
        <v>2751453559</v>
      </c>
      <c r="K36">
        <f t="shared" si="0"/>
        <v>2751420799</v>
      </c>
      <c r="L36">
        <f t="shared" si="0"/>
        <v>2751420799</v>
      </c>
      <c r="M36">
        <f t="shared" si="0"/>
        <v>2751420799</v>
      </c>
      <c r="N36">
        <f t="shared" ref="N36" si="2">_xlfn.BITRSHIFT(N35,-31)+_xlfn.BITRSHIFT(N34,-30)+_xlfn.BITRSHIFT(N33,-29)+_xlfn.BITRSHIFT(N32,-28)+_xlfn.BITRSHIFT(N31,-27)+_xlfn.BITRSHIFT(N30,-26)+_xlfn.BITRSHIFT(N29,-25)+_xlfn.BITRSHIFT(N28,-24)+_xlfn.BITRSHIFT(N27,-23)+_xlfn.BITRSHIFT(N26,-22)+_xlfn.BITRSHIFT(N25,-21)+_xlfn.BITRSHIFT(N24,-20)+_xlfn.BITRSHIFT(N23,-19)+_xlfn.BITRSHIFT(N22,-18)+_xlfn.BITRSHIFT(N21,-17)+_xlfn.BITRSHIFT(N20,-16)+_xlfn.BITRSHIFT(N19,-15)+_xlfn.BITRSHIFT(N18,-14)+_xlfn.BITRSHIFT(N17,-13)+_xlfn.BITRSHIFT(N16,-12)+_xlfn.BITRSHIFT(N15,-11)+_xlfn.BITRSHIFT(N14,-10)+_xlfn.BITRSHIFT(N13,-9)+_xlfn.BITRSHIFT(N12,-8)+_xlfn.BITRSHIFT(N11,-7)+_xlfn.BITRSHIFT(N10,-6)+_xlfn.BITRSHIFT(N9,-5)+_xlfn.BITRSHIFT(N8,-4)+_xlfn.BITRSHIFT(N7,-3)+_xlfn.BITRSHIFT(N6,-2)+_xlfn.BITRSHIFT(N5,-1)+N4</f>
        <v>2751420799</v>
      </c>
      <c r="O36">
        <f t="shared" ref="O36:P36" si="3">_xlfn.BITRSHIFT(O35,-31)+_xlfn.BITRSHIFT(O34,-30)+_xlfn.BITRSHIFT(O33,-29)+_xlfn.BITRSHIFT(O32,-28)+_xlfn.BITRSHIFT(O31,-27)+_xlfn.BITRSHIFT(O30,-26)+_xlfn.BITRSHIFT(O29,-25)+_xlfn.BITRSHIFT(O28,-24)+_xlfn.BITRSHIFT(O27,-23)+_xlfn.BITRSHIFT(O26,-22)+_xlfn.BITRSHIFT(O25,-21)+_xlfn.BITRSHIFT(O24,-20)+_xlfn.BITRSHIFT(O23,-19)+_xlfn.BITRSHIFT(O22,-18)+_xlfn.BITRSHIFT(O21,-17)+_xlfn.BITRSHIFT(O20,-16)+_xlfn.BITRSHIFT(O19,-15)+_xlfn.BITRSHIFT(O18,-14)+_xlfn.BITRSHIFT(O17,-13)+_xlfn.BITRSHIFT(O16,-12)+_xlfn.BITRSHIFT(O15,-11)+_xlfn.BITRSHIFT(O14,-10)+_xlfn.BITRSHIFT(O13,-9)+_xlfn.BITRSHIFT(O12,-8)+_xlfn.BITRSHIFT(O11,-7)+_xlfn.BITRSHIFT(O10,-6)+_xlfn.BITRSHIFT(O9,-5)+_xlfn.BITRSHIFT(O8,-4)+_xlfn.BITRSHIFT(O7,-3)+_xlfn.BITRSHIFT(O6,-2)+_xlfn.BITRSHIFT(O5,-1)+O4</f>
        <v>603937151</v>
      </c>
      <c r="P36">
        <f t="shared" si="3"/>
        <v>2751420799</v>
      </c>
      <c r="Q36">
        <f t="shared" ref="Q36:R36" si="4">_xlfn.BITRSHIFT(Q35,-31)+_xlfn.BITRSHIFT(Q34,-30)+_xlfn.BITRSHIFT(Q33,-29)+_xlfn.BITRSHIFT(Q32,-28)+_xlfn.BITRSHIFT(Q31,-27)+_xlfn.BITRSHIFT(Q30,-26)+_xlfn.BITRSHIFT(Q29,-25)+_xlfn.BITRSHIFT(Q28,-24)+_xlfn.BITRSHIFT(Q27,-23)+_xlfn.BITRSHIFT(Q26,-22)+_xlfn.BITRSHIFT(Q25,-21)+_xlfn.BITRSHIFT(Q24,-20)+_xlfn.BITRSHIFT(Q23,-19)+_xlfn.BITRSHIFT(Q22,-18)+_xlfn.BITRSHIFT(Q21,-17)+_xlfn.BITRSHIFT(Q20,-16)+_xlfn.BITRSHIFT(Q19,-15)+_xlfn.BITRSHIFT(Q18,-14)+_xlfn.BITRSHIFT(Q17,-13)+_xlfn.BITRSHIFT(Q16,-12)+_xlfn.BITRSHIFT(Q15,-11)+_xlfn.BITRSHIFT(Q14,-10)+_xlfn.BITRSHIFT(Q13,-9)+_xlfn.BITRSHIFT(Q12,-8)+_xlfn.BITRSHIFT(Q11,-7)+_xlfn.BITRSHIFT(Q10,-6)+_xlfn.BITRSHIFT(Q9,-5)+_xlfn.BITRSHIFT(Q8,-4)+_xlfn.BITRSHIFT(Q7,-3)+_xlfn.BITRSHIFT(Q6,-2)+_xlfn.BITRSHIFT(Q5,-1)+Q4</f>
        <v>2751420799</v>
      </c>
      <c r="R36">
        <f t="shared" si="4"/>
        <v>2751420799</v>
      </c>
      <c r="S36">
        <f t="shared" ref="S36:Y36" si="5">_xlfn.BITRSHIFT(S35,-31)+_xlfn.BITRSHIFT(S34,-30)+_xlfn.BITRSHIFT(S33,-29)+_xlfn.BITRSHIFT(S32,-28)+_xlfn.BITRSHIFT(S31,-27)+_xlfn.BITRSHIFT(S30,-26)+_xlfn.BITRSHIFT(S29,-25)+_xlfn.BITRSHIFT(S28,-24)+_xlfn.BITRSHIFT(S27,-23)+_xlfn.BITRSHIFT(S26,-22)+_xlfn.BITRSHIFT(S25,-21)+_xlfn.BITRSHIFT(S24,-20)+_xlfn.BITRSHIFT(S23,-19)+_xlfn.BITRSHIFT(S22,-18)+_xlfn.BITRSHIFT(S21,-17)+_xlfn.BITRSHIFT(S20,-16)+_xlfn.BITRSHIFT(S19,-15)+_xlfn.BITRSHIFT(S18,-14)+_xlfn.BITRSHIFT(S17,-13)+_xlfn.BITRSHIFT(S16,-12)+_xlfn.BITRSHIFT(S15,-11)+_xlfn.BITRSHIFT(S14,-10)+_xlfn.BITRSHIFT(S13,-9)+_xlfn.BITRSHIFT(S12,-8)+_xlfn.BITRSHIFT(S11,-7)+_xlfn.BITRSHIFT(S10,-6)+_xlfn.BITRSHIFT(S9,-5)+_xlfn.BITRSHIFT(S8,-4)+_xlfn.BITRSHIFT(S7,-3)+_xlfn.BITRSHIFT(S6,-2)+_xlfn.BITRSHIFT(S5,-1)+S4</f>
        <v>603920666</v>
      </c>
      <c r="T36">
        <f t="shared" si="5"/>
        <v>603920666</v>
      </c>
      <c r="U36">
        <f t="shared" ref="U36" si="6">_xlfn.BITRSHIFT(U35,-31)+_xlfn.BITRSHIFT(U34,-30)+_xlfn.BITRSHIFT(U33,-29)+_xlfn.BITRSHIFT(U32,-28)+_xlfn.BITRSHIFT(U31,-27)+_xlfn.BITRSHIFT(U30,-26)+_xlfn.BITRSHIFT(U29,-25)+_xlfn.BITRSHIFT(U28,-24)+_xlfn.BITRSHIFT(U27,-23)+_xlfn.BITRSHIFT(U26,-22)+_xlfn.BITRSHIFT(U25,-21)+_xlfn.BITRSHIFT(U24,-20)+_xlfn.BITRSHIFT(U23,-19)+_xlfn.BITRSHIFT(U22,-18)+_xlfn.BITRSHIFT(U21,-17)+_xlfn.BITRSHIFT(U20,-16)+_xlfn.BITRSHIFT(U19,-15)+_xlfn.BITRSHIFT(U18,-14)+_xlfn.BITRSHIFT(U17,-13)+_xlfn.BITRSHIFT(U16,-12)+_xlfn.BITRSHIFT(U15,-11)+_xlfn.BITRSHIFT(U14,-10)+_xlfn.BITRSHIFT(U13,-9)+_xlfn.BITRSHIFT(U12,-8)+_xlfn.BITRSHIFT(U11,-7)+_xlfn.BITRSHIFT(U10,-6)+_xlfn.BITRSHIFT(U9,-5)+_xlfn.BITRSHIFT(U8,-4)+_xlfn.BITRSHIFT(U7,-3)+_xlfn.BITRSHIFT(U6,-2)+_xlfn.BITRSHIFT(U5,-1)+U4</f>
        <v>603920666</v>
      </c>
      <c r="V36">
        <f t="shared" si="5"/>
        <v>603920666</v>
      </c>
      <c r="W36">
        <f t="shared" si="5"/>
        <v>603920666</v>
      </c>
      <c r="X36">
        <f t="shared" si="5"/>
        <v>603920666</v>
      </c>
      <c r="Y36">
        <f t="shared" si="5"/>
        <v>2750372223</v>
      </c>
      <c r="Z36">
        <f t="shared" ref="Z36" si="7">_xlfn.BITRSHIFT(Z35,-31)+_xlfn.BITRSHIFT(Z34,-30)+_xlfn.BITRSHIFT(Z33,-29)+_xlfn.BITRSHIFT(Z32,-28)+_xlfn.BITRSHIFT(Z31,-27)+_xlfn.BITRSHIFT(Z30,-26)+_xlfn.BITRSHIFT(Z29,-25)+_xlfn.BITRSHIFT(Z28,-24)+_xlfn.BITRSHIFT(Z27,-23)+_xlfn.BITRSHIFT(Z26,-22)+_xlfn.BITRSHIFT(Z25,-21)+_xlfn.BITRSHIFT(Z24,-20)+_xlfn.BITRSHIFT(Z23,-19)+_xlfn.BITRSHIFT(Z22,-18)+_xlfn.BITRSHIFT(Z21,-17)+_xlfn.BITRSHIFT(Z20,-16)+_xlfn.BITRSHIFT(Z19,-15)+_xlfn.BITRSHIFT(Z18,-14)+_xlfn.BITRSHIFT(Z17,-13)+_xlfn.BITRSHIFT(Z16,-12)+_xlfn.BITRSHIFT(Z15,-11)+_xlfn.BITRSHIFT(Z14,-10)+_xlfn.BITRSHIFT(Z13,-9)+_xlfn.BITRSHIFT(Z12,-8)+_xlfn.BITRSHIFT(Z11,-7)+_xlfn.BITRSHIFT(Z10,-6)+_xlfn.BITRSHIFT(Z9,-5)+_xlfn.BITRSHIFT(Z8,-4)+_xlfn.BITRSHIFT(Z7,-3)+_xlfn.BITRSHIFT(Z6,-2)+_xlfn.BITRSHIFT(Z5,-1)+Z4</f>
        <v>2750372223</v>
      </c>
      <c r="AA36">
        <f t="shared" ref="AA36:AD36" si="8">_xlfn.BITRSHIFT(AA35,-31)+_xlfn.BITRSHIFT(AA34,-30)+_xlfn.BITRSHIFT(AA33,-29)+_xlfn.BITRSHIFT(AA32,-28)+_xlfn.BITRSHIFT(AA31,-27)+_xlfn.BITRSHIFT(AA30,-26)+_xlfn.BITRSHIFT(AA29,-25)+_xlfn.BITRSHIFT(AA28,-24)+_xlfn.BITRSHIFT(AA27,-23)+_xlfn.BITRSHIFT(AA26,-22)+_xlfn.BITRSHIFT(AA25,-21)+_xlfn.BITRSHIFT(AA24,-20)+_xlfn.BITRSHIFT(AA23,-19)+_xlfn.BITRSHIFT(AA22,-18)+_xlfn.BITRSHIFT(AA21,-17)+_xlfn.BITRSHIFT(AA20,-16)+_xlfn.BITRSHIFT(AA19,-15)+_xlfn.BITRSHIFT(AA18,-14)+_xlfn.BITRSHIFT(AA17,-13)+_xlfn.BITRSHIFT(AA16,-12)+_xlfn.BITRSHIFT(AA15,-11)+_xlfn.BITRSHIFT(AA14,-10)+_xlfn.BITRSHIFT(AA13,-9)+_xlfn.BITRSHIFT(AA12,-8)+_xlfn.BITRSHIFT(AA11,-7)+_xlfn.BITRSHIFT(AA10,-6)+_xlfn.BITRSHIFT(AA9,-5)+_xlfn.BITRSHIFT(AA8,-4)+_xlfn.BITRSHIFT(AA7,-3)+_xlfn.BITRSHIFT(AA6,-2)+_xlfn.BITRSHIFT(AA5,-1)+AA4</f>
        <v>603445526</v>
      </c>
      <c r="AB36">
        <f t="shared" si="8"/>
        <v>603445526</v>
      </c>
      <c r="AC36">
        <f t="shared" si="8"/>
        <v>603445526</v>
      </c>
      <c r="AD36">
        <f t="shared" si="8"/>
        <v>603445526</v>
      </c>
      <c r="AE36">
        <f t="shared" ref="AE36" si="9">_xlfn.BITRSHIFT(AE35,-31)+_xlfn.BITRSHIFT(AE34,-30)+_xlfn.BITRSHIFT(AE33,-29)+_xlfn.BITRSHIFT(AE32,-28)+_xlfn.BITRSHIFT(AE31,-27)+_xlfn.BITRSHIFT(AE30,-26)+_xlfn.BITRSHIFT(AE29,-25)+_xlfn.BITRSHIFT(AE28,-24)+_xlfn.BITRSHIFT(AE27,-23)+_xlfn.BITRSHIFT(AE26,-22)+_xlfn.BITRSHIFT(AE25,-21)+_xlfn.BITRSHIFT(AE24,-20)+_xlfn.BITRSHIFT(AE23,-19)+_xlfn.BITRSHIFT(AE22,-18)+_xlfn.BITRSHIFT(AE21,-17)+_xlfn.BITRSHIFT(AE20,-16)+_xlfn.BITRSHIFT(AE19,-15)+_xlfn.BITRSHIFT(AE18,-14)+_xlfn.BITRSHIFT(AE17,-13)+_xlfn.BITRSHIFT(AE16,-12)+_xlfn.BITRSHIFT(AE15,-11)+_xlfn.BITRSHIFT(AE14,-10)+_xlfn.BITRSHIFT(AE13,-9)+_xlfn.BITRSHIFT(AE12,-8)+_xlfn.BITRSHIFT(AE11,-7)+_xlfn.BITRSHIFT(AE10,-6)+_xlfn.BITRSHIFT(AE9,-5)+_xlfn.BITRSHIFT(AE8,-4)+_xlfn.BITRSHIFT(AE7,-3)+_xlfn.BITRSHIFT(AE6,-2)+_xlfn.BITRSHIFT(AE5,-1)+AE4</f>
        <v>603445526</v>
      </c>
      <c r="AF36">
        <f t="shared" ref="AF36:AG36" si="10">_xlfn.BITRSHIFT(AF35,-31)+_xlfn.BITRSHIFT(AF34,-30)+_xlfn.BITRSHIFT(AF33,-29)+_xlfn.BITRSHIFT(AF32,-28)+_xlfn.BITRSHIFT(AF31,-27)+_xlfn.BITRSHIFT(AF30,-26)+_xlfn.BITRSHIFT(AF29,-25)+_xlfn.BITRSHIFT(AF28,-24)+_xlfn.BITRSHIFT(AF27,-23)+_xlfn.BITRSHIFT(AF26,-22)+_xlfn.BITRSHIFT(AF25,-21)+_xlfn.BITRSHIFT(AF24,-20)+_xlfn.BITRSHIFT(AF23,-19)+_xlfn.BITRSHIFT(AF22,-18)+_xlfn.BITRSHIFT(AF21,-17)+_xlfn.BITRSHIFT(AF20,-16)+_xlfn.BITRSHIFT(AF19,-15)+_xlfn.BITRSHIFT(AF18,-14)+_xlfn.BITRSHIFT(AF17,-13)+_xlfn.BITRSHIFT(AF16,-12)+_xlfn.BITRSHIFT(AF15,-11)+_xlfn.BITRSHIFT(AF14,-10)+_xlfn.BITRSHIFT(AF13,-9)+_xlfn.BITRSHIFT(AF12,-8)+_xlfn.BITRSHIFT(AF11,-7)+_xlfn.BITRSHIFT(AF10,-6)+_xlfn.BITRSHIFT(AF9,-5)+_xlfn.BITRSHIFT(AF8,-4)+_xlfn.BITRSHIFT(AF7,-3)+_xlfn.BITRSHIFT(AF6,-2)+_xlfn.BITRSHIFT(AF5,-1)+AF4</f>
        <v>602888570</v>
      </c>
      <c r="AG36">
        <f t="shared" si="10"/>
        <v>602888570</v>
      </c>
      <c r="AH36">
        <f t="shared" ref="AH36:AM36" si="11">_xlfn.BITRSHIFT(AH35,-31)+_xlfn.BITRSHIFT(AH34,-30)+_xlfn.BITRSHIFT(AH33,-29)+_xlfn.BITRSHIFT(AH32,-28)+_xlfn.BITRSHIFT(AH31,-27)+_xlfn.BITRSHIFT(AH30,-26)+_xlfn.BITRSHIFT(AH29,-25)+_xlfn.BITRSHIFT(AH28,-24)+_xlfn.BITRSHIFT(AH27,-23)+_xlfn.BITRSHIFT(AH26,-22)+_xlfn.BITRSHIFT(AH25,-21)+_xlfn.BITRSHIFT(AH24,-20)+_xlfn.BITRSHIFT(AH23,-19)+_xlfn.BITRSHIFT(AH22,-18)+_xlfn.BITRSHIFT(AH21,-17)+_xlfn.BITRSHIFT(AH20,-16)+_xlfn.BITRSHIFT(AH19,-15)+_xlfn.BITRSHIFT(AH18,-14)+_xlfn.BITRSHIFT(AH17,-13)+_xlfn.BITRSHIFT(AH16,-12)+_xlfn.BITRSHIFT(AH15,-11)+_xlfn.BITRSHIFT(AH14,-10)+_xlfn.BITRSHIFT(AH13,-9)+_xlfn.BITRSHIFT(AH12,-8)+_xlfn.BITRSHIFT(AH11,-7)+_xlfn.BITRSHIFT(AH10,-6)+_xlfn.BITRSHIFT(AH9,-5)+_xlfn.BITRSHIFT(AH8,-4)+_xlfn.BITRSHIFT(AH7,-3)+_xlfn.BITRSHIFT(AH6,-2)+_xlfn.BITRSHIFT(AH5,-1)+AH4</f>
        <v>602888570</v>
      </c>
      <c r="AI36">
        <f t="shared" si="11"/>
        <v>602888570</v>
      </c>
      <c r="AJ36">
        <f t="shared" si="11"/>
        <v>602888570</v>
      </c>
      <c r="AK36">
        <f t="shared" si="11"/>
        <v>602888570</v>
      </c>
      <c r="AL36">
        <f t="shared" si="11"/>
        <v>602888570</v>
      </c>
      <c r="AM36">
        <f t="shared" si="11"/>
        <v>602888570</v>
      </c>
    </row>
    <row r="37" spans="1:39">
      <c r="C37" t="str">
        <f>"32'h"&amp;DEC2HEX(C36,8)</f>
        <v>32'hA3FFD97F</v>
      </c>
      <c r="D37" t="str">
        <f t="shared" ref="D37:M37" si="12">"32'h"&amp;DEC2HEX(D36,8)</f>
        <v>32'hA3FFD97F</v>
      </c>
      <c r="E37" t="str">
        <f t="shared" si="12"/>
        <v>32'hA3FCD977</v>
      </c>
      <c r="F37" t="str">
        <f>"32'h"&amp;DEC2HEX(F36,8)</f>
        <v>32'hA3FFD97F</v>
      </c>
      <c r="G37" t="str">
        <f t="shared" si="12"/>
        <v>32'hA3FFD977</v>
      </c>
      <c r="H37" t="str">
        <f t="shared" si="12"/>
        <v>32'hA3FFD977</v>
      </c>
      <c r="I37" t="str">
        <f t="shared" si="12"/>
        <v>32'hA3FCD977</v>
      </c>
      <c r="J37" t="str">
        <f t="shared" ref="J37" si="13">"32'h"&amp;DEC2HEX(J36,8)</f>
        <v>32'hA3FFD977</v>
      </c>
      <c r="K37" t="str">
        <f t="shared" si="12"/>
        <v>32'hA3FF597F</v>
      </c>
      <c r="L37" t="str">
        <f t="shared" si="12"/>
        <v>32'hA3FF597F</v>
      </c>
      <c r="M37" t="str">
        <f t="shared" si="12"/>
        <v>32'hA3FF597F</v>
      </c>
      <c r="N37" t="str">
        <f t="shared" ref="N37" si="14">"32'h"&amp;DEC2HEX(N36,8)</f>
        <v>32'hA3FF597F</v>
      </c>
      <c r="O37" t="str">
        <f t="shared" ref="O37:P37" si="15">"32'h"&amp;DEC2HEX(O36,8)</f>
        <v>32'h23FF597F</v>
      </c>
      <c r="P37" t="str">
        <f t="shared" si="15"/>
        <v>32'hA3FF597F</v>
      </c>
      <c r="Q37" t="str">
        <f t="shared" ref="Q37:R37" si="16">"32'h"&amp;DEC2HEX(Q36,8)</f>
        <v>32'hA3FF597F</v>
      </c>
      <c r="R37" t="str">
        <f t="shared" si="16"/>
        <v>32'hA3FF597F</v>
      </c>
      <c r="S37" t="str">
        <f t="shared" ref="S37:Y37" si="17">"32'h"&amp;DEC2HEX(S36,8)</f>
        <v>32'h23FF191A</v>
      </c>
      <c r="T37" t="str">
        <f t="shared" si="17"/>
        <v>32'h23FF191A</v>
      </c>
      <c r="U37" t="str">
        <f t="shared" ref="U37" si="18">"32'h"&amp;DEC2HEX(U36,8)</f>
        <v>32'h23FF191A</v>
      </c>
      <c r="V37" t="str">
        <f t="shared" si="17"/>
        <v>32'h23FF191A</v>
      </c>
      <c r="W37" t="str">
        <f t="shared" si="17"/>
        <v>32'h23FF191A</v>
      </c>
      <c r="X37" t="str">
        <f t="shared" si="17"/>
        <v>32'h23FF191A</v>
      </c>
      <c r="Y37" t="str">
        <f t="shared" si="17"/>
        <v>32'hA3EF597F</v>
      </c>
      <c r="Z37" t="str">
        <f t="shared" ref="Z37" si="19">"32'h"&amp;DEC2HEX(Z36,8)</f>
        <v>32'hA3EF597F</v>
      </c>
      <c r="AA37" t="str">
        <f t="shared" ref="AA37:AD37" si="20">"32'h"&amp;DEC2HEX(AA36,8)</f>
        <v>32'h23F7D916</v>
      </c>
      <c r="AB37" t="str">
        <f t="shared" si="20"/>
        <v>32'h23F7D916</v>
      </c>
      <c r="AC37" t="str">
        <f t="shared" si="20"/>
        <v>32'h23F7D916</v>
      </c>
      <c r="AD37" t="str">
        <f t="shared" si="20"/>
        <v>32'h23F7D916</v>
      </c>
      <c r="AE37" t="str">
        <f t="shared" ref="AE37" si="21">"32'h"&amp;DEC2HEX(AE36,8)</f>
        <v>32'h23F7D916</v>
      </c>
      <c r="AF37" t="str">
        <f t="shared" ref="AF37:AG37" si="22">"32'h"&amp;DEC2HEX(AF36,8)</f>
        <v>32'h23EF597A</v>
      </c>
      <c r="AG37" t="str">
        <f t="shared" si="22"/>
        <v>32'h23EF597A</v>
      </c>
      <c r="AH37" t="str">
        <f t="shared" ref="AH37:AM37" si="23">"32'h"&amp;DEC2HEX(AH36,8)</f>
        <v>32'h23EF597A</v>
      </c>
      <c r="AI37" t="str">
        <f t="shared" si="23"/>
        <v>32'h23EF597A</v>
      </c>
      <c r="AJ37" t="str">
        <f t="shared" si="23"/>
        <v>32'h23EF597A</v>
      </c>
      <c r="AK37" t="str">
        <f t="shared" si="23"/>
        <v>32'h23EF597A</v>
      </c>
      <c r="AL37" t="str">
        <f t="shared" si="23"/>
        <v>32'h23EF597A</v>
      </c>
      <c r="AM37" t="str">
        <f t="shared" si="23"/>
        <v>32'h23EF597A</v>
      </c>
    </row>
    <row r="41" spans="1:39">
      <c r="B41" t="s">
        <v>2596</v>
      </c>
    </row>
  </sheetData>
  <phoneticPr fontId="6" type="noConversion"/>
  <pageMargins left="0.7" right="0.7" top="0.75" bottom="0.75" header="0.3" footer="0.3"/>
  <pageSetup orientation="portrait" horizontalDpi="0" verticalDpi="0"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CA900-838C-423C-A17D-E08ABC5E1CF7}">
  <dimension ref="A2:AM42"/>
  <sheetViews>
    <sheetView workbookViewId="0">
      <pane xSplit="2" ySplit="3" topLeftCell="C4" activePane="bottomRight" state="frozen"/>
      <selection pane="bottomRight" activeCell="Z2" sqref="Z2:AM2"/>
      <selection pane="bottomLeft"/>
      <selection pane="topRight"/>
    </sheetView>
  </sheetViews>
  <sheetFormatPr defaultRowHeight="15.75"/>
  <cols>
    <col min="3" max="3" width="17.75" customWidth="1"/>
    <col min="4" max="4" width="17.5" customWidth="1"/>
    <col min="5" max="6" width="17.75" customWidth="1"/>
    <col min="7" max="7" width="17.5" customWidth="1"/>
    <col min="8" max="8" width="18.375" customWidth="1"/>
    <col min="9" max="10" width="18.25" customWidth="1"/>
    <col min="11" max="11" width="16.625" customWidth="1"/>
    <col min="12" max="12" width="17.25" customWidth="1"/>
    <col min="13" max="14" width="17.625" customWidth="1"/>
    <col min="15" max="15" width="16.375" customWidth="1"/>
    <col min="16" max="16" width="14.75" customWidth="1"/>
    <col min="17" max="17" width="16.5" customWidth="1"/>
    <col min="18" max="18" width="19.5" customWidth="1"/>
    <col min="19" max="19" width="15" customWidth="1"/>
    <col min="20" max="21" width="16.5" customWidth="1"/>
    <col min="22" max="22" width="15" customWidth="1"/>
    <col min="23" max="24" width="15.75" customWidth="1"/>
    <col min="25" max="26" width="16.5" customWidth="1"/>
    <col min="27" max="27" width="14.75" customWidth="1"/>
    <col min="28" max="28" width="15.125" customWidth="1"/>
    <col min="29" max="29" width="13.875" customWidth="1"/>
    <col min="30" max="31" width="15.875" customWidth="1"/>
    <col min="32" max="32" width="13.75" customWidth="1"/>
    <col min="33" max="33" width="14.125" customWidth="1"/>
    <col min="34" max="34" width="17.25" customWidth="1"/>
    <col min="35" max="35" width="15.375" customWidth="1"/>
    <col min="36" max="36" width="14" customWidth="1"/>
    <col min="37" max="37" width="14.625" customWidth="1"/>
    <col min="38" max="38" width="14.875" customWidth="1"/>
    <col min="39" max="39" width="14.75" customWidth="1"/>
  </cols>
  <sheetData>
    <row r="2" spans="1:39">
      <c r="C2" t="str">
        <f>Peripheral_EN0!C2</f>
        <v>MCXN947TVDF</v>
      </c>
      <c r="D2" t="str">
        <f>Peripheral_EN0!D2</f>
        <v>MCXN947TVPB</v>
      </c>
      <c r="E2" t="str">
        <f>Peripheral_EN0!E2</f>
        <v>MCXN947TVKL</v>
      </c>
      <c r="F2" t="str">
        <f>Peripheral_EN0!F2</f>
        <v>MCXN947TVABR</v>
      </c>
      <c r="G2" t="str">
        <f>Peripheral_EN0!G2</f>
        <v>MCXN946TVDF</v>
      </c>
      <c r="H2" t="str">
        <f>Peripheral_EN0!H2</f>
        <v>MCXN946TVPB</v>
      </c>
      <c r="I2" t="str">
        <f>Peripheral_EN0!I2</f>
        <v>MCXN946TVKL</v>
      </c>
      <c r="J2" t="str">
        <f>Peripheral_EN0!J2</f>
        <v>MCXN946TVABR</v>
      </c>
      <c r="K2" t="str">
        <f>Peripheral_EN0!K2</f>
        <v>MCXN547TVDF</v>
      </c>
      <c r="L2" t="str">
        <f>Peripheral_EN0!L2</f>
        <v>MCXN547TVPB</v>
      </c>
      <c r="M2" t="str">
        <f>Peripheral_EN0!M2</f>
        <v>MCXN547TVKL</v>
      </c>
      <c r="N2" t="str">
        <f>Peripheral_EN0!N2</f>
        <v>MCXN547TVABR</v>
      </c>
      <c r="O2" t="str">
        <f>Peripheral_EN0!O2</f>
        <v>MCXN546TVDF</v>
      </c>
      <c r="P2" t="str">
        <f>Peripheral_EN0!P2</f>
        <v>MCXN546TVPB</v>
      </c>
      <c r="Q2" t="str">
        <f>Peripheral_EN0!Q2</f>
        <v>MCXN546TVKL</v>
      </c>
      <c r="R2" t="str">
        <f>Peripheral_EN0!R2</f>
        <v>MCXN546TVABR</v>
      </c>
      <c r="S2" t="str">
        <f>Peripheral_EN0!S2</f>
        <v>MCXN527TVDF</v>
      </c>
      <c r="T2" t="str">
        <f>Peripheral_EN0!T2</f>
        <v>MCXN527TVKL</v>
      </c>
      <c r="U2" t="str">
        <f>Peripheral_EN0!U2</f>
        <v>MCXN527TVABR</v>
      </c>
      <c r="V2" t="str">
        <f>Peripheral_EN0!V2</f>
        <v>MCXN526TVDF</v>
      </c>
      <c r="W2" t="str">
        <f>Peripheral_EN0!W2</f>
        <v>MCXN526TVKL</v>
      </c>
      <c r="X2" t="str">
        <f>Peripheral_EN0!X2</f>
        <v>MCXN526TVABR</v>
      </c>
      <c r="Y2" s="291" t="str">
        <f>Peripheral_EN0!Y2</f>
        <v>MCXN556TCDFT</v>
      </c>
      <c r="Z2" s="291" t="str">
        <f>Peripheral_EN0!Z2</f>
        <v>MCXN557TCDFT</v>
      </c>
      <c r="AA2" s="291" t="str">
        <f>Peripheral_EN0!AA2</f>
        <v>MCXN247TVDF</v>
      </c>
      <c r="AB2" s="291" t="str">
        <f>Peripheral_EN0!AB2</f>
        <v>MCXN247TVKL</v>
      </c>
      <c r="AC2" s="291" t="str">
        <f>Peripheral_EN0!AC2</f>
        <v>MCXN247TVPB</v>
      </c>
      <c r="AD2" s="291" t="str">
        <f>Peripheral_EN0!AD2</f>
        <v>MCXN247TVABR</v>
      </c>
      <c r="AE2" s="291" t="str">
        <f>Peripheral_EN0!AE2</f>
        <v>MCXN246TVABR</v>
      </c>
      <c r="AF2" s="291" t="str">
        <f>Peripheral_EN0!AF2</f>
        <v>MCXN537TVDF</v>
      </c>
      <c r="AG2" s="291" t="str">
        <f>Peripheral_EN0!AG2</f>
        <v>MCXN537TVPB</v>
      </c>
      <c r="AH2" s="291" t="str">
        <f>Peripheral_EN0!AH2</f>
        <v>MCXN537TVKL</v>
      </c>
      <c r="AI2" s="291" t="str">
        <f>Peripheral_EN0!AI2</f>
        <v>MCXN537TVABR</v>
      </c>
      <c r="AJ2" s="291" t="str">
        <f>Peripheral_EN0!AJ2</f>
        <v>MCXN536TVDF</v>
      </c>
      <c r="AK2" s="291" t="str">
        <f>Peripheral_EN0!AK2</f>
        <v>MCXN536TVPB</v>
      </c>
      <c r="AL2" s="291" t="str">
        <f>Peripheral_EN0!AL2</f>
        <v>MCXN536TVKL</v>
      </c>
      <c r="AM2" s="291" t="str">
        <f>Peripheral_EN0!AM2</f>
        <v>MCXN536TVABR</v>
      </c>
    </row>
    <row r="3" spans="1:39">
      <c r="A3" s="289" t="s">
        <v>2480</v>
      </c>
      <c r="B3" s="290"/>
      <c r="C3" s="291" t="str">
        <f>Peripheral_EN2!C3</f>
        <v>MCXN947VDFT</v>
      </c>
      <c r="D3" s="291" t="str">
        <f>Peripheral_EN2!D3</f>
        <v>MCXN947VPBT</v>
      </c>
      <c r="E3" s="291" t="str">
        <f>Peripheral_EN2!E3</f>
        <v>MCXN947VKLT</v>
      </c>
      <c r="F3" s="291" t="str">
        <f>Peripheral_EN2!F3</f>
        <v>MCXN947VABR</v>
      </c>
      <c r="G3" s="291" t="str">
        <f>Peripheral_EN2!G3</f>
        <v>MCXN946VDFT</v>
      </c>
      <c r="H3" s="291" t="str">
        <f>Peripheral_EN2!H3</f>
        <v>MCXN946VPBT</v>
      </c>
      <c r="I3" s="291" t="str">
        <f>Peripheral_EN2!I3</f>
        <v>MCXN946VKLT</v>
      </c>
      <c r="J3" s="291" t="str">
        <f>Peripheral_EN2!J3</f>
        <v>MCXN946VABR</v>
      </c>
      <c r="K3" s="291" t="str">
        <f>Peripheral_EN2!K3</f>
        <v>MCXN547VDFT</v>
      </c>
      <c r="L3" s="291" t="str">
        <f>Peripheral_EN2!L3</f>
        <v>MCXN547VPBT</v>
      </c>
      <c r="M3" s="291" t="str">
        <f>Peripheral_EN2!M3</f>
        <v>MCXN547VKLT</v>
      </c>
      <c r="N3" s="291" t="str">
        <f>Peripheral_EN2!N3</f>
        <v>MCXN547VABR</v>
      </c>
      <c r="O3" s="291" t="str">
        <f>Peripheral_EN2!O3</f>
        <v>MCXN546VDFT</v>
      </c>
      <c r="P3" s="291" t="str">
        <f>Peripheral_EN2!P3</f>
        <v>MCXN546VPBT</v>
      </c>
      <c r="Q3" s="300" t="str">
        <f>Peripheral_EN2!Q3</f>
        <v>MCXN546VKLT</v>
      </c>
      <c r="R3" s="291" t="str">
        <f>Peripheral_EN2!R3</f>
        <v>MCXN546VABR</v>
      </c>
      <c r="S3" s="291" t="str">
        <f>Peripheral_EN0!S3</f>
        <v>MCXN527VDFT</v>
      </c>
      <c r="T3" s="291" t="str">
        <f>Peripheral_EN0!T3</f>
        <v>MCXN527VKLT</v>
      </c>
      <c r="U3" s="300" t="s">
        <v>2499</v>
      </c>
      <c r="V3" s="291" t="str">
        <f>Peripheral_EN0!V3</f>
        <v>MCXN526VDFT</v>
      </c>
      <c r="W3" s="291" t="str">
        <f>Peripheral_EN0!W3</f>
        <v>MCXN526VKLT</v>
      </c>
      <c r="X3" s="300" t="s">
        <v>2502</v>
      </c>
      <c r="Y3" s="291" t="str">
        <f>Peripheral_EN0!Y3</f>
        <v>MCXN556SCDFT</v>
      </c>
      <c r="Z3" s="291" t="str">
        <f>Peripheral_EN0!Z3</f>
        <v>MCXN557SCDFT</v>
      </c>
      <c r="AA3" s="291" t="str">
        <f>Peripheral_EN0!AA3</f>
        <v>MCXN247VDFT</v>
      </c>
      <c r="AB3" s="291" t="str">
        <f>Peripheral_EN0!AB3</f>
        <v>MCXN247VKLT</v>
      </c>
      <c r="AC3" s="291" t="str">
        <f>Peripheral_EN0!AC3</f>
        <v>MCXN247VPBT</v>
      </c>
      <c r="AD3" s="291" t="str">
        <f>Peripheral_EN0!AD3</f>
        <v>MCXN247VABR</v>
      </c>
      <c r="AE3" s="291" t="str">
        <f>Peripheral_EN0!AE3</f>
        <v>MCXN246VABR</v>
      </c>
      <c r="AF3" s="291" t="str">
        <f>Peripheral_EN0!AF3</f>
        <v>MCXN537VDFT</v>
      </c>
      <c r="AG3" s="291" t="str">
        <f>Peripheral_EN0!AG3</f>
        <v>MCXN537VPBT</v>
      </c>
      <c r="AH3" s="291" t="str">
        <f>Peripheral_EN0!AH3</f>
        <v>MCXN537VKLT</v>
      </c>
      <c r="AI3" s="291" t="str">
        <f>Peripheral_EN0!AI3</f>
        <v>MCXN537VABR</v>
      </c>
      <c r="AJ3" s="291" t="str">
        <f>Peripheral_EN0!AJ3</f>
        <v>MCXN536VDFT</v>
      </c>
      <c r="AK3" s="291" t="str">
        <f>Peripheral_EN0!AK3</f>
        <v>MCXN536VPBT</v>
      </c>
      <c r="AL3" s="291" t="str">
        <f>Peripheral_EN0!AL3</f>
        <v>MCXN536VKLT</v>
      </c>
      <c r="AM3" s="291" t="str">
        <f>Peripheral_EN0!AM3</f>
        <v>MCXN536VABR</v>
      </c>
    </row>
    <row r="4" spans="1:39">
      <c r="A4" s="292">
        <v>0</v>
      </c>
      <c r="B4" s="290" t="s">
        <v>2597</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row>
    <row r="5" spans="1:39">
      <c r="A5" s="292">
        <v>1</v>
      </c>
      <c r="B5" s="290" t="s">
        <v>2598</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row>
    <row r="6" spans="1:39">
      <c r="A6" s="292">
        <v>2</v>
      </c>
      <c r="B6" s="302" t="s">
        <v>2599</v>
      </c>
      <c r="C6">
        <v>1</v>
      </c>
      <c r="D6">
        <v>1</v>
      </c>
      <c r="E6">
        <v>1</v>
      </c>
      <c r="F6">
        <v>1</v>
      </c>
      <c r="G6">
        <v>1</v>
      </c>
      <c r="H6">
        <v>1</v>
      </c>
      <c r="I6">
        <v>1</v>
      </c>
      <c r="J6">
        <v>1</v>
      </c>
      <c r="K6">
        <v>0</v>
      </c>
      <c r="L6">
        <v>0</v>
      </c>
      <c r="M6">
        <v>0</v>
      </c>
      <c r="N6">
        <v>0</v>
      </c>
      <c r="O6">
        <v>0</v>
      </c>
      <c r="P6">
        <v>0</v>
      </c>
      <c r="Q6">
        <v>0</v>
      </c>
      <c r="R6">
        <v>0</v>
      </c>
      <c r="S6">
        <v>0</v>
      </c>
      <c r="T6">
        <v>0</v>
      </c>
      <c r="U6">
        <v>0</v>
      </c>
      <c r="V6">
        <v>0</v>
      </c>
      <c r="W6">
        <v>0</v>
      </c>
      <c r="X6">
        <v>0</v>
      </c>
      <c r="Y6">
        <v>0</v>
      </c>
      <c r="Z6">
        <v>0</v>
      </c>
      <c r="AA6">
        <v>1</v>
      </c>
      <c r="AB6">
        <v>1</v>
      </c>
      <c r="AC6">
        <v>1</v>
      </c>
      <c r="AD6">
        <v>1</v>
      </c>
      <c r="AE6">
        <v>1</v>
      </c>
      <c r="AF6">
        <v>0</v>
      </c>
      <c r="AG6">
        <v>0</v>
      </c>
      <c r="AH6">
        <v>0</v>
      </c>
      <c r="AI6">
        <v>0</v>
      </c>
      <c r="AJ6">
        <v>0</v>
      </c>
      <c r="AK6">
        <v>0</v>
      </c>
      <c r="AL6">
        <v>0</v>
      </c>
      <c r="AM6">
        <v>0</v>
      </c>
    </row>
    <row r="7" spans="1:39">
      <c r="A7" s="292">
        <v>3</v>
      </c>
      <c r="B7" s="302" t="s">
        <v>2600</v>
      </c>
      <c r="C7">
        <v>1</v>
      </c>
      <c r="D7">
        <v>1</v>
      </c>
      <c r="E7">
        <v>1</v>
      </c>
      <c r="F7">
        <v>1</v>
      </c>
      <c r="G7">
        <v>1</v>
      </c>
      <c r="H7">
        <v>1</v>
      </c>
      <c r="I7">
        <v>1</v>
      </c>
      <c r="J7">
        <v>1</v>
      </c>
      <c r="K7">
        <v>0</v>
      </c>
      <c r="L7">
        <v>0</v>
      </c>
      <c r="M7">
        <v>0</v>
      </c>
      <c r="N7">
        <v>0</v>
      </c>
      <c r="O7">
        <v>0</v>
      </c>
      <c r="P7">
        <v>0</v>
      </c>
      <c r="Q7">
        <v>0</v>
      </c>
      <c r="R7">
        <v>0</v>
      </c>
      <c r="S7">
        <v>1</v>
      </c>
      <c r="T7">
        <v>1</v>
      </c>
      <c r="U7">
        <v>1</v>
      </c>
      <c r="V7">
        <v>1</v>
      </c>
      <c r="W7">
        <v>1</v>
      </c>
      <c r="X7">
        <v>1</v>
      </c>
      <c r="Y7">
        <v>0</v>
      </c>
      <c r="Z7">
        <v>0</v>
      </c>
      <c r="AA7">
        <v>0</v>
      </c>
      <c r="AB7">
        <v>0</v>
      </c>
      <c r="AC7">
        <v>0</v>
      </c>
      <c r="AD7">
        <v>0</v>
      </c>
      <c r="AE7">
        <v>0</v>
      </c>
      <c r="AF7">
        <v>0</v>
      </c>
      <c r="AG7">
        <v>0</v>
      </c>
      <c r="AH7">
        <v>0</v>
      </c>
      <c r="AI7">
        <v>0</v>
      </c>
      <c r="AJ7">
        <v>0</v>
      </c>
      <c r="AK7">
        <v>0</v>
      </c>
      <c r="AL7">
        <v>0</v>
      </c>
      <c r="AM7">
        <v>0</v>
      </c>
    </row>
    <row r="8" spans="1:39">
      <c r="A8" s="292">
        <v>4</v>
      </c>
      <c r="B8" s="293" t="s">
        <v>2601</v>
      </c>
      <c r="C8">
        <v>1</v>
      </c>
      <c r="D8">
        <v>1</v>
      </c>
      <c r="E8">
        <v>1</v>
      </c>
      <c r="F8">
        <v>1</v>
      </c>
      <c r="G8">
        <v>1</v>
      </c>
      <c r="H8">
        <v>1</v>
      </c>
      <c r="I8">
        <v>1</v>
      </c>
      <c r="J8">
        <v>1</v>
      </c>
      <c r="K8">
        <v>1</v>
      </c>
      <c r="L8">
        <v>1</v>
      </c>
      <c r="M8">
        <v>1</v>
      </c>
      <c r="N8">
        <v>1</v>
      </c>
      <c r="O8">
        <v>1</v>
      </c>
      <c r="P8">
        <v>1</v>
      </c>
      <c r="Q8">
        <v>1</v>
      </c>
      <c r="R8">
        <v>1</v>
      </c>
      <c r="S8">
        <v>0</v>
      </c>
      <c r="T8">
        <v>0</v>
      </c>
      <c r="U8">
        <v>0</v>
      </c>
      <c r="V8">
        <v>0</v>
      </c>
      <c r="W8">
        <v>0</v>
      </c>
      <c r="X8">
        <v>0</v>
      </c>
      <c r="Y8">
        <v>1</v>
      </c>
      <c r="Z8">
        <v>1</v>
      </c>
      <c r="AA8">
        <v>1</v>
      </c>
      <c r="AB8">
        <v>1</v>
      </c>
      <c r="AC8">
        <v>1</v>
      </c>
      <c r="AD8">
        <v>1</v>
      </c>
      <c r="AE8">
        <v>1</v>
      </c>
      <c r="AF8">
        <v>0</v>
      </c>
      <c r="AG8">
        <v>0</v>
      </c>
      <c r="AH8">
        <v>0</v>
      </c>
      <c r="AI8">
        <v>0</v>
      </c>
      <c r="AJ8">
        <v>0</v>
      </c>
      <c r="AK8">
        <v>0</v>
      </c>
      <c r="AL8">
        <v>0</v>
      </c>
      <c r="AM8">
        <v>0</v>
      </c>
    </row>
    <row r="9" spans="1:39">
      <c r="A9" s="292">
        <v>5</v>
      </c>
      <c r="B9" s="293" t="s">
        <v>2602</v>
      </c>
      <c r="C9">
        <v>1</v>
      </c>
      <c r="D9">
        <v>1</v>
      </c>
      <c r="E9">
        <v>1</v>
      </c>
      <c r="F9">
        <v>1</v>
      </c>
      <c r="G9">
        <v>1</v>
      </c>
      <c r="H9">
        <v>1</v>
      </c>
      <c r="I9">
        <v>1</v>
      </c>
      <c r="J9">
        <v>1</v>
      </c>
      <c r="K9">
        <v>0</v>
      </c>
      <c r="L9">
        <v>0</v>
      </c>
      <c r="M9">
        <v>0</v>
      </c>
      <c r="N9">
        <v>0</v>
      </c>
      <c r="O9">
        <v>0</v>
      </c>
      <c r="P9">
        <v>0</v>
      </c>
      <c r="Q9">
        <v>0</v>
      </c>
      <c r="R9">
        <v>0</v>
      </c>
      <c r="S9">
        <v>0</v>
      </c>
      <c r="T9">
        <v>0</v>
      </c>
      <c r="U9">
        <v>0</v>
      </c>
      <c r="V9">
        <v>0</v>
      </c>
      <c r="W9">
        <v>0</v>
      </c>
      <c r="X9">
        <v>0</v>
      </c>
      <c r="Y9">
        <v>0</v>
      </c>
      <c r="Z9">
        <v>0</v>
      </c>
      <c r="AA9">
        <v>1</v>
      </c>
      <c r="AB9">
        <v>1</v>
      </c>
      <c r="AC9">
        <v>1</v>
      </c>
      <c r="AD9">
        <v>1</v>
      </c>
      <c r="AE9">
        <v>1</v>
      </c>
      <c r="AF9">
        <v>0</v>
      </c>
      <c r="AG9">
        <v>0</v>
      </c>
      <c r="AH9">
        <v>0</v>
      </c>
      <c r="AI9">
        <v>0</v>
      </c>
      <c r="AJ9">
        <v>0</v>
      </c>
      <c r="AK9">
        <v>0</v>
      </c>
      <c r="AL9">
        <v>0</v>
      </c>
      <c r="AM9">
        <v>0</v>
      </c>
    </row>
    <row r="10" spans="1:39">
      <c r="A10" s="292">
        <v>6</v>
      </c>
      <c r="B10" s="293" t="s">
        <v>2603</v>
      </c>
      <c r="C10">
        <v>1</v>
      </c>
      <c r="D10">
        <v>1</v>
      </c>
      <c r="E10">
        <v>1</v>
      </c>
      <c r="F10">
        <v>1</v>
      </c>
      <c r="G10">
        <v>1</v>
      </c>
      <c r="H10">
        <v>1</v>
      </c>
      <c r="I10">
        <v>1</v>
      </c>
      <c r="J10">
        <v>1</v>
      </c>
      <c r="K10">
        <v>1</v>
      </c>
      <c r="L10">
        <v>1</v>
      </c>
      <c r="M10">
        <v>1</v>
      </c>
      <c r="N10">
        <v>1</v>
      </c>
      <c r="O10">
        <v>1</v>
      </c>
      <c r="P10">
        <v>1</v>
      </c>
      <c r="Q10">
        <v>1</v>
      </c>
      <c r="R10">
        <v>1</v>
      </c>
      <c r="S10">
        <v>0</v>
      </c>
      <c r="T10">
        <v>0</v>
      </c>
      <c r="U10">
        <v>0</v>
      </c>
      <c r="V10">
        <v>0</v>
      </c>
      <c r="W10">
        <v>0</v>
      </c>
      <c r="X10">
        <v>0</v>
      </c>
      <c r="Y10">
        <v>1</v>
      </c>
      <c r="Z10">
        <v>1</v>
      </c>
      <c r="AA10">
        <v>1</v>
      </c>
      <c r="AB10">
        <v>1</v>
      </c>
      <c r="AC10">
        <v>1</v>
      </c>
      <c r="AD10">
        <v>1</v>
      </c>
      <c r="AE10">
        <v>1</v>
      </c>
      <c r="AF10">
        <v>1</v>
      </c>
      <c r="AG10">
        <v>1</v>
      </c>
      <c r="AH10">
        <v>1</v>
      </c>
      <c r="AI10">
        <v>1</v>
      </c>
      <c r="AJ10">
        <v>1</v>
      </c>
      <c r="AK10">
        <v>1</v>
      </c>
      <c r="AL10">
        <v>1</v>
      </c>
      <c r="AM10">
        <v>1</v>
      </c>
    </row>
    <row r="11" spans="1:39">
      <c r="A11" s="292">
        <v>7</v>
      </c>
      <c r="B11" s="293" t="s">
        <v>2604</v>
      </c>
      <c r="C11">
        <v>1</v>
      </c>
      <c r="D11">
        <v>1</v>
      </c>
      <c r="E11">
        <v>1</v>
      </c>
      <c r="F11">
        <v>1</v>
      </c>
      <c r="G11">
        <v>1</v>
      </c>
      <c r="H11">
        <v>1</v>
      </c>
      <c r="I11">
        <v>1</v>
      </c>
      <c r="J11">
        <v>1</v>
      </c>
      <c r="K11">
        <v>0</v>
      </c>
      <c r="L11">
        <v>0</v>
      </c>
      <c r="M11">
        <v>0</v>
      </c>
      <c r="N11">
        <v>0</v>
      </c>
      <c r="O11">
        <v>0</v>
      </c>
      <c r="P11">
        <v>0</v>
      </c>
      <c r="Q11">
        <v>0</v>
      </c>
      <c r="R11">
        <v>0</v>
      </c>
      <c r="S11">
        <v>0</v>
      </c>
      <c r="T11">
        <v>0</v>
      </c>
      <c r="U11">
        <v>0</v>
      </c>
      <c r="V11">
        <v>0</v>
      </c>
      <c r="W11">
        <v>0</v>
      </c>
      <c r="X11">
        <v>0</v>
      </c>
      <c r="Y11">
        <v>0</v>
      </c>
      <c r="Z11">
        <v>0</v>
      </c>
      <c r="AA11">
        <v>1</v>
      </c>
      <c r="AB11">
        <v>1</v>
      </c>
      <c r="AC11">
        <v>1</v>
      </c>
      <c r="AD11">
        <v>1</v>
      </c>
      <c r="AE11">
        <v>1</v>
      </c>
      <c r="AF11">
        <v>0</v>
      </c>
      <c r="AG11">
        <v>0</v>
      </c>
      <c r="AH11">
        <v>0</v>
      </c>
      <c r="AI11">
        <v>0</v>
      </c>
      <c r="AJ11">
        <v>0</v>
      </c>
      <c r="AK11">
        <v>0</v>
      </c>
      <c r="AL11">
        <v>0</v>
      </c>
      <c r="AM11">
        <v>0</v>
      </c>
    </row>
    <row r="12" spans="1:39">
      <c r="A12" s="292">
        <v>8</v>
      </c>
      <c r="B12" s="302" t="s">
        <v>2605</v>
      </c>
      <c r="C12">
        <v>1</v>
      </c>
      <c r="D12">
        <v>1</v>
      </c>
      <c r="E12">
        <v>1</v>
      </c>
      <c r="F12">
        <v>1</v>
      </c>
      <c r="G12">
        <v>1</v>
      </c>
      <c r="H12">
        <v>1</v>
      </c>
      <c r="I12">
        <v>1</v>
      </c>
      <c r="J12">
        <v>1</v>
      </c>
      <c r="K12">
        <v>1</v>
      </c>
      <c r="L12">
        <v>1</v>
      </c>
      <c r="M12">
        <v>1</v>
      </c>
      <c r="N12">
        <v>1</v>
      </c>
      <c r="O12">
        <v>1</v>
      </c>
      <c r="P12">
        <v>1</v>
      </c>
      <c r="Q12">
        <v>1</v>
      </c>
      <c r="R12">
        <v>1</v>
      </c>
      <c r="S12">
        <v>0</v>
      </c>
      <c r="T12">
        <v>0</v>
      </c>
      <c r="U12">
        <v>0</v>
      </c>
      <c r="V12">
        <v>0</v>
      </c>
      <c r="W12">
        <v>0</v>
      </c>
      <c r="X12">
        <v>0</v>
      </c>
      <c r="Y12">
        <v>1</v>
      </c>
      <c r="Z12">
        <v>1</v>
      </c>
      <c r="AA12">
        <v>1</v>
      </c>
      <c r="AB12">
        <v>1</v>
      </c>
      <c r="AC12">
        <v>1</v>
      </c>
      <c r="AD12">
        <v>1</v>
      </c>
      <c r="AE12">
        <v>1</v>
      </c>
      <c r="AF12">
        <v>0</v>
      </c>
      <c r="AG12">
        <v>0</v>
      </c>
      <c r="AH12">
        <v>0</v>
      </c>
      <c r="AI12">
        <v>0</v>
      </c>
      <c r="AJ12">
        <v>0</v>
      </c>
      <c r="AK12">
        <v>0</v>
      </c>
      <c r="AL12">
        <v>0</v>
      </c>
      <c r="AM12">
        <v>0</v>
      </c>
    </row>
    <row r="13" spans="1:39">
      <c r="A13" s="292">
        <v>9</v>
      </c>
      <c r="B13" s="290" t="s">
        <v>2606</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row>
    <row r="14" spans="1:39">
      <c r="A14" s="292">
        <v>10</v>
      </c>
      <c r="B14" s="290" t="s">
        <v>2607</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row>
    <row r="15" spans="1:39">
      <c r="A15" s="292">
        <v>11</v>
      </c>
      <c r="B15" s="302" t="s">
        <v>2608</v>
      </c>
      <c r="C15">
        <v>1</v>
      </c>
      <c r="D15">
        <v>1</v>
      </c>
      <c r="E15">
        <v>1</v>
      </c>
      <c r="F15">
        <v>1</v>
      </c>
      <c r="G15">
        <v>1</v>
      </c>
      <c r="H15">
        <v>1</v>
      </c>
      <c r="I15">
        <v>1</v>
      </c>
      <c r="J15">
        <v>1</v>
      </c>
      <c r="K15">
        <v>0</v>
      </c>
      <c r="L15">
        <v>0</v>
      </c>
      <c r="M15">
        <v>0</v>
      </c>
      <c r="N15">
        <v>0</v>
      </c>
      <c r="O15">
        <v>0</v>
      </c>
      <c r="P15">
        <v>0</v>
      </c>
      <c r="Q15">
        <v>0</v>
      </c>
      <c r="R15">
        <v>0</v>
      </c>
      <c r="S15">
        <v>1</v>
      </c>
      <c r="T15">
        <v>1</v>
      </c>
      <c r="U15">
        <v>1</v>
      </c>
      <c r="V15">
        <v>1</v>
      </c>
      <c r="W15">
        <v>1</v>
      </c>
      <c r="X15">
        <v>1</v>
      </c>
      <c r="Y15">
        <v>1</v>
      </c>
      <c r="Z15">
        <v>1</v>
      </c>
      <c r="AA15">
        <v>1</v>
      </c>
      <c r="AB15">
        <v>1</v>
      </c>
      <c r="AC15">
        <v>1</v>
      </c>
      <c r="AD15">
        <v>1</v>
      </c>
      <c r="AE15">
        <v>1</v>
      </c>
      <c r="AF15">
        <v>0</v>
      </c>
      <c r="AG15">
        <v>0</v>
      </c>
      <c r="AH15">
        <v>0</v>
      </c>
      <c r="AI15">
        <v>0</v>
      </c>
      <c r="AJ15">
        <v>0</v>
      </c>
      <c r="AK15">
        <v>0</v>
      </c>
      <c r="AL15">
        <v>0</v>
      </c>
      <c r="AM15">
        <v>0</v>
      </c>
    </row>
    <row r="16" spans="1:39">
      <c r="A16" s="292">
        <v>12</v>
      </c>
      <c r="B16" s="302" t="s">
        <v>2609</v>
      </c>
      <c r="C16">
        <v>1</v>
      </c>
      <c r="D16">
        <v>1</v>
      </c>
      <c r="E16">
        <v>1</v>
      </c>
      <c r="F16">
        <v>1</v>
      </c>
      <c r="G16">
        <v>1</v>
      </c>
      <c r="H16">
        <v>1</v>
      </c>
      <c r="I16">
        <v>1</v>
      </c>
      <c r="J16">
        <v>1</v>
      </c>
      <c r="K16">
        <v>0</v>
      </c>
      <c r="L16">
        <v>0</v>
      </c>
      <c r="M16">
        <v>0</v>
      </c>
      <c r="N16">
        <v>0</v>
      </c>
      <c r="O16">
        <v>0</v>
      </c>
      <c r="P16">
        <v>0</v>
      </c>
      <c r="Q16">
        <v>0</v>
      </c>
      <c r="R16">
        <v>0</v>
      </c>
      <c r="S16">
        <v>1</v>
      </c>
      <c r="T16">
        <v>1</v>
      </c>
      <c r="U16">
        <v>1</v>
      </c>
      <c r="V16">
        <v>1</v>
      </c>
      <c r="W16">
        <v>1</v>
      </c>
      <c r="X16">
        <v>1</v>
      </c>
      <c r="Y16">
        <v>0</v>
      </c>
      <c r="Z16">
        <v>0</v>
      </c>
      <c r="AA16">
        <v>1</v>
      </c>
      <c r="AB16">
        <v>1</v>
      </c>
      <c r="AC16">
        <v>1</v>
      </c>
      <c r="AD16">
        <v>1</v>
      </c>
      <c r="AE16">
        <v>1</v>
      </c>
      <c r="AF16">
        <v>0</v>
      </c>
      <c r="AG16">
        <v>0</v>
      </c>
      <c r="AH16">
        <v>0</v>
      </c>
      <c r="AI16">
        <v>0</v>
      </c>
      <c r="AJ16">
        <v>0</v>
      </c>
      <c r="AK16">
        <v>0</v>
      </c>
      <c r="AL16">
        <v>0</v>
      </c>
      <c r="AM16">
        <v>0</v>
      </c>
    </row>
    <row r="17" spans="1:39">
      <c r="A17" s="292">
        <v>13</v>
      </c>
      <c r="B17" s="302" t="s">
        <v>2610</v>
      </c>
      <c r="C17">
        <v>1</v>
      </c>
      <c r="D17">
        <v>1</v>
      </c>
      <c r="E17">
        <v>1</v>
      </c>
      <c r="F17">
        <v>1</v>
      </c>
      <c r="G17">
        <v>1</v>
      </c>
      <c r="H17">
        <v>1</v>
      </c>
      <c r="I17">
        <v>1</v>
      </c>
      <c r="J17">
        <v>1</v>
      </c>
      <c r="K17">
        <v>0</v>
      </c>
      <c r="L17">
        <v>0</v>
      </c>
      <c r="M17">
        <v>0</v>
      </c>
      <c r="N17">
        <v>0</v>
      </c>
      <c r="O17">
        <v>0</v>
      </c>
      <c r="P17">
        <v>0</v>
      </c>
      <c r="Q17">
        <v>0</v>
      </c>
      <c r="R17">
        <v>0</v>
      </c>
      <c r="S17">
        <v>1</v>
      </c>
      <c r="T17">
        <v>1</v>
      </c>
      <c r="U17">
        <v>1</v>
      </c>
      <c r="V17">
        <v>1</v>
      </c>
      <c r="W17">
        <v>1</v>
      </c>
      <c r="X17">
        <v>1</v>
      </c>
      <c r="Y17">
        <v>0</v>
      </c>
      <c r="Z17">
        <v>0</v>
      </c>
      <c r="AA17">
        <v>1</v>
      </c>
      <c r="AB17">
        <v>1</v>
      </c>
      <c r="AC17">
        <v>1</v>
      </c>
      <c r="AD17">
        <v>1</v>
      </c>
      <c r="AE17">
        <v>1</v>
      </c>
      <c r="AF17">
        <v>1</v>
      </c>
      <c r="AG17">
        <v>1</v>
      </c>
      <c r="AH17">
        <v>1</v>
      </c>
      <c r="AI17">
        <v>1</v>
      </c>
      <c r="AJ17">
        <v>1</v>
      </c>
      <c r="AK17">
        <v>1</v>
      </c>
      <c r="AL17">
        <v>1</v>
      </c>
      <c r="AM17">
        <v>1</v>
      </c>
    </row>
    <row r="18" spans="1:39">
      <c r="A18" s="292">
        <v>14</v>
      </c>
      <c r="B18" s="302" t="s">
        <v>2611</v>
      </c>
      <c r="C18">
        <v>1</v>
      </c>
      <c r="D18">
        <v>1</v>
      </c>
      <c r="E18">
        <v>1</v>
      </c>
      <c r="F18">
        <v>1</v>
      </c>
      <c r="G18">
        <v>1</v>
      </c>
      <c r="H18">
        <v>1</v>
      </c>
      <c r="I18">
        <v>1</v>
      </c>
      <c r="J18">
        <v>1</v>
      </c>
      <c r="K18">
        <v>0</v>
      </c>
      <c r="L18">
        <v>0</v>
      </c>
      <c r="M18">
        <v>0</v>
      </c>
      <c r="N18">
        <v>0</v>
      </c>
      <c r="O18">
        <v>0</v>
      </c>
      <c r="P18">
        <v>0</v>
      </c>
      <c r="Q18">
        <v>0</v>
      </c>
      <c r="R18">
        <v>0</v>
      </c>
      <c r="S18">
        <v>1</v>
      </c>
      <c r="T18">
        <v>0</v>
      </c>
      <c r="U18">
        <v>1</v>
      </c>
      <c r="V18">
        <v>1</v>
      </c>
      <c r="W18">
        <v>0</v>
      </c>
      <c r="X18">
        <v>1</v>
      </c>
      <c r="Y18">
        <v>0</v>
      </c>
      <c r="Z18">
        <v>0</v>
      </c>
      <c r="AA18">
        <v>1</v>
      </c>
      <c r="AB18">
        <v>0</v>
      </c>
      <c r="AC18">
        <v>1</v>
      </c>
      <c r="AD18">
        <v>1</v>
      </c>
      <c r="AE18">
        <v>1</v>
      </c>
      <c r="AF18">
        <v>1</v>
      </c>
      <c r="AG18">
        <v>1</v>
      </c>
      <c r="AH18">
        <v>0</v>
      </c>
      <c r="AI18">
        <v>1</v>
      </c>
      <c r="AJ18">
        <v>1</v>
      </c>
      <c r="AK18">
        <v>1</v>
      </c>
      <c r="AL18">
        <v>0</v>
      </c>
      <c r="AM18">
        <v>1</v>
      </c>
    </row>
    <row r="19" spans="1:39">
      <c r="A19" s="292">
        <v>15</v>
      </c>
      <c r="B19" s="302" t="s">
        <v>2612</v>
      </c>
      <c r="C19">
        <v>1</v>
      </c>
      <c r="D19">
        <v>1</v>
      </c>
      <c r="E19">
        <v>1</v>
      </c>
      <c r="F19">
        <v>1</v>
      </c>
      <c r="G19">
        <v>1</v>
      </c>
      <c r="H19">
        <v>1</v>
      </c>
      <c r="I19">
        <v>1</v>
      </c>
      <c r="J19">
        <v>1</v>
      </c>
      <c r="K19">
        <v>0</v>
      </c>
      <c r="L19">
        <v>0</v>
      </c>
      <c r="M19">
        <v>0</v>
      </c>
      <c r="N19">
        <v>0</v>
      </c>
      <c r="O19">
        <v>0</v>
      </c>
      <c r="P19">
        <v>0</v>
      </c>
      <c r="Q19">
        <v>0</v>
      </c>
      <c r="R19">
        <v>0</v>
      </c>
      <c r="S19">
        <v>1</v>
      </c>
      <c r="T19">
        <v>0</v>
      </c>
      <c r="U19">
        <v>1</v>
      </c>
      <c r="V19">
        <v>1</v>
      </c>
      <c r="W19">
        <v>0</v>
      </c>
      <c r="X19">
        <v>1</v>
      </c>
      <c r="Y19">
        <v>0</v>
      </c>
      <c r="Z19">
        <v>0</v>
      </c>
      <c r="AA19">
        <v>1</v>
      </c>
      <c r="AB19">
        <v>0</v>
      </c>
      <c r="AC19">
        <v>1</v>
      </c>
      <c r="AD19">
        <v>1</v>
      </c>
      <c r="AE19">
        <v>1</v>
      </c>
      <c r="AF19">
        <v>1</v>
      </c>
      <c r="AG19">
        <v>1</v>
      </c>
      <c r="AH19">
        <v>0</v>
      </c>
      <c r="AI19">
        <v>1</v>
      </c>
      <c r="AJ19">
        <v>1</v>
      </c>
      <c r="AK19">
        <v>1</v>
      </c>
      <c r="AL19">
        <v>0</v>
      </c>
      <c r="AM19">
        <v>1</v>
      </c>
    </row>
    <row r="20" spans="1:39">
      <c r="A20" s="292">
        <v>16</v>
      </c>
      <c r="B20" s="290" t="s">
        <v>2233</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row>
    <row r="21" spans="1:39">
      <c r="A21" s="292">
        <v>17</v>
      </c>
      <c r="B21" s="290" t="s">
        <v>2233</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row>
    <row r="22" spans="1:39">
      <c r="A22" s="292">
        <v>18</v>
      </c>
      <c r="B22" s="302" t="s">
        <v>2613</v>
      </c>
      <c r="C22">
        <v>1</v>
      </c>
      <c r="D22">
        <v>1</v>
      </c>
      <c r="E22">
        <v>1</v>
      </c>
      <c r="F22">
        <v>1</v>
      </c>
      <c r="G22">
        <v>1</v>
      </c>
      <c r="H22">
        <v>1</v>
      </c>
      <c r="I22">
        <v>1</v>
      </c>
      <c r="J22">
        <v>1</v>
      </c>
      <c r="K22">
        <v>0</v>
      </c>
      <c r="L22">
        <v>0</v>
      </c>
      <c r="M22">
        <v>0</v>
      </c>
      <c r="N22">
        <v>0</v>
      </c>
      <c r="O22">
        <v>0</v>
      </c>
      <c r="P22">
        <v>0</v>
      </c>
      <c r="Q22">
        <v>0</v>
      </c>
      <c r="R22">
        <v>0</v>
      </c>
      <c r="S22">
        <v>1</v>
      </c>
      <c r="T22">
        <v>1</v>
      </c>
      <c r="U22">
        <v>1</v>
      </c>
      <c r="V22">
        <v>1</v>
      </c>
      <c r="W22">
        <v>1</v>
      </c>
      <c r="X22">
        <v>1</v>
      </c>
      <c r="Y22">
        <v>0</v>
      </c>
      <c r="Z22">
        <v>0</v>
      </c>
      <c r="AA22">
        <v>0</v>
      </c>
      <c r="AB22">
        <v>0</v>
      </c>
      <c r="AC22">
        <v>0</v>
      </c>
      <c r="AD22">
        <v>0</v>
      </c>
      <c r="AE22">
        <v>0</v>
      </c>
      <c r="AF22">
        <v>1</v>
      </c>
      <c r="AG22">
        <v>1</v>
      </c>
      <c r="AH22">
        <v>1</v>
      </c>
      <c r="AI22">
        <v>1</v>
      </c>
      <c r="AJ22">
        <v>1</v>
      </c>
      <c r="AK22">
        <v>1</v>
      </c>
      <c r="AL22">
        <v>1</v>
      </c>
      <c r="AM22">
        <v>1</v>
      </c>
    </row>
    <row r="23" spans="1:39">
      <c r="A23" s="292">
        <v>19</v>
      </c>
      <c r="B23" s="290" t="s">
        <v>2614</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row>
    <row r="24" spans="1:39">
      <c r="A24" s="292">
        <v>20</v>
      </c>
      <c r="B24" s="302" t="s">
        <v>2615</v>
      </c>
      <c r="C24">
        <v>1</v>
      </c>
      <c r="D24">
        <v>1</v>
      </c>
      <c r="E24">
        <v>1</v>
      </c>
      <c r="F24">
        <v>1</v>
      </c>
      <c r="G24">
        <v>1</v>
      </c>
      <c r="H24">
        <v>1</v>
      </c>
      <c r="I24">
        <v>1</v>
      </c>
      <c r="J24">
        <v>1</v>
      </c>
      <c r="K24">
        <v>0</v>
      </c>
      <c r="L24">
        <v>0</v>
      </c>
      <c r="M24">
        <v>0</v>
      </c>
      <c r="N24">
        <v>0</v>
      </c>
      <c r="O24">
        <v>0</v>
      </c>
      <c r="P24">
        <v>0</v>
      </c>
      <c r="Q24">
        <v>0</v>
      </c>
      <c r="R24">
        <v>0</v>
      </c>
      <c r="S24">
        <v>1</v>
      </c>
      <c r="T24">
        <v>1</v>
      </c>
      <c r="U24">
        <v>1</v>
      </c>
      <c r="V24">
        <v>1</v>
      </c>
      <c r="W24">
        <v>1</v>
      </c>
      <c r="X24">
        <v>1</v>
      </c>
      <c r="Y24">
        <v>0</v>
      </c>
      <c r="Z24">
        <v>0</v>
      </c>
      <c r="AA24">
        <v>0</v>
      </c>
      <c r="AB24">
        <v>0</v>
      </c>
      <c r="AC24">
        <v>0</v>
      </c>
      <c r="AD24">
        <v>0</v>
      </c>
      <c r="AE24">
        <v>0</v>
      </c>
      <c r="AF24">
        <v>0</v>
      </c>
      <c r="AG24">
        <v>0</v>
      </c>
      <c r="AH24">
        <v>0</v>
      </c>
      <c r="AI24">
        <v>0</v>
      </c>
      <c r="AJ24">
        <v>0</v>
      </c>
      <c r="AK24">
        <v>0</v>
      </c>
      <c r="AL24">
        <v>0</v>
      </c>
      <c r="AM24">
        <v>0</v>
      </c>
    </row>
    <row r="25" spans="1:39">
      <c r="A25" s="292">
        <v>21</v>
      </c>
      <c r="B25" s="290" t="s">
        <v>2616</v>
      </c>
      <c r="C25">
        <v>1</v>
      </c>
      <c r="D25">
        <v>1</v>
      </c>
      <c r="E25">
        <v>1</v>
      </c>
      <c r="F25">
        <v>1</v>
      </c>
      <c r="G25">
        <v>1</v>
      </c>
      <c r="H25">
        <v>1</v>
      </c>
      <c r="I25">
        <v>1</v>
      </c>
      <c r="J25">
        <v>1</v>
      </c>
      <c r="K25">
        <v>1</v>
      </c>
      <c r="L25">
        <v>1</v>
      </c>
      <c r="M25">
        <v>1</v>
      </c>
      <c r="N25">
        <v>1</v>
      </c>
      <c r="O25">
        <v>1</v>
      </c>
      <c r="P25">
        <v>1</v>
      </c>
      <c r="Q25">
        <v>1</v>
      </c>
      <c r="R25">
        <v>1</v>
      </c>
      <c r="S25">
        <v>0</v>
      </c>
      <c r="T25">
        <v>0</v>
      </c>
      <c r="U25">
        <v>0</v>
      </c>
      <c r="V25">
        <v>0</v>
      </c>
      <c r="W25">
        <v>0</v>
      </c>
      <c r="X25">
        <v>0</v>
      </c>
      <c r="Y25">
        <v>1</v>
      </c>
      <c r="Z25">
        <v>1</v>
      </c>
      <c r="AA25">
        <v>0</v>
      </c>
      <c r="AB25">
        <v>0</v>
      </c>
      <c r="AC25">
        <v>0</v>
      </c>
      <c r="AD25">
        <v>0</v>
      </c>
      <c r="AE25">
        <v>0</v>
      </c>
      <c r="AF25">
        <v>1</v>
      </c>
      <c r="AG25">
        <v>1</v>
      </c>
      <c r="AH25">
        <v>1</v>
      </c>
      <c r="AI25">
        <v>1</v>
      </c>
      <c r="AJ25">
        <v>1</v>
      </c>
      <c r="AK25">
        <v>1</v>
      </c>
      <c r="AL25">
        <v>1</v>
      </c>
      <c r="AM25">
        <v>1</v>
      </c>
    </row>
    <row r="26" spans="1:39">
      <c r="A26" s="292">
        <v>22</v>
      </c>
      <c r="B26" s="302" t="s">
        <v>2617</v>
      </c>
      <c r="C26">
        <v>1</v>
      </c>
      <c r="D26" s="13">
        <v>1</v>
      </c>
      <c r="E26">
        <v>0</v>
      </c>
      <c r="F26">
        <v>1</v>
      </c>
      <c r="G26">
        <v>0</v>
      </c>
      <c r="H26">
        <v>0</v>
      </c>
      <c r="I26">
        <v>0</v>
      </c>
      <c r="J26">
        <v>0</v>
      </c>
      <c r="K26">
        <v>1</v>
      </c>
      <c r="L26">
        <v>1</v>
      </c>
      <c r="M26">
        <v>1</v>
      </c>
      <c r="N26">
        <v>1</v>
      </c>
      <c r="O26">
        <v>1</v>
      </c>
      <c r="P26">
        <v>1</v>
      </c>
      <c r="Q26">
        <v>1</v>
      </c>
      <c r="R26">
        <v>1</v>
      </c>
      <c r="S26">
        <v>0</v>
      </c>
      <c r="T26">
        <v>0</v>
      </c>
      <c r="U26">
        <v>0</v>
      </c>
      <c r="V26">
        <v>0</v>
      </c>
      <c r="W26">
        <v>0</v>
      </c>
      <c r="X26">
        <v>0</v>
      </c>
      <c r="Y26">
        <v>1</v>
      </c>
      <c r="Z26">
        <v>1</v>
      </c>
      <c r="AA26">
        <v>0</v>
      </c>
      <c r="AB26">
        <v>0</v>
      </c>
      <c r="AC26">
        <v>0</v>
      </c>
      <c r="AD26">
        <v>0</v>
      </c>
      <c r="AE26">
        <v>0</v>
      </c>
      <c r="AF26">
        <v>1</v>
      </c>
      <c r="AG26">
        <v>1</v>
      </c>
      <c r="AH26">
        <v>1</v>
      </c>
      <c r="AI26">
        <v>1</v>
      </c>
      <c r="AJ26">
        <v>1</v>
      </c>
      <c r="AK26">
        <v>1</v>
      </c>
      <c r="AL26">
        <v>1</v>
      </c>
      <c r="AM26">
        <v>1</v>
      </c>
    </row>
    <row r="27" spans="1:39">
      <c r="A27" s="292">
        <v>23</v>
      </c>
      <c r="B27" s="290" t="s">
        <v>2618</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row>
    <row r="28" spans="1:39">
      <c r="A28" s="292">
        <v>24</v>
      </c>
      <c r="B28" s="290" t="s">
        <v>2619</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row>
    <row r="29" spans="1:39">
      <c r="A29" s="292">
        <v>25</v>
      </c>
      <c r="B29" s="290" t="s">
        <v>2620</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row>
    <row r="30" spans="1:39">
      <c r="A30" s="292">
        <v>26</v>
      </c>
      <c r="B30" s="290" t="s">
        <v>2621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row>
    <row r="31" spans="1:39">
      <c r="A31" s="292">
        <v>27</v>
      </c>
      <c r="B31" s="290" t="s">
        <v>2622</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0</v>
      </c>
      <c r="AB31">
        <v>0</v>
      </c>
      <c r="AC31">
        <v>0</v>
      </c>
      <c r="AD31">
        <v>0</v>
      </c>
      <c r="AE31">
        <v>0</v>
      </c>
      <c r="AF31">
        <v>1</v>
      </c>
      <c r="AG31">
        <v>1</v>
      </c>
      <c r="AH31">
        <v>1</v>
      </c>
      <c r="AI31">
        <v>1</v>
      </c>
      <c r="AJ31">
        <v>1</v>
      </c>
      <c r="AK31">
        <v>1</v>
      </c>
      <c r="AL31">
        <v>1</v>
      </c>
      <c r="AM31">
        <v>1</v>
      </c>
    </row>
    <row r="32" spans="1:39">
      <c r="A32" s="292">
        <v>28</v>
      </c>
      <c r="B32" s="290" t="s">
        <v>2233</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row>
    <row r="33" spans="1:39">
      <c r="A33" s="292">
        <v>29</v>
      </c>
      <c r="B33" s="290" t="s">
        <v>2233</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row>
    <row r="34" spans="1:39">
      <c r="A34" s="292">
        <v>30</v>
      </c>
      <c r="B34" s="290" t="s">
        <v>2233</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row>
    <row r="35" spans="1:39">
      <c r="A35" s="292">
        <v>31</v>
      </c>
      <c r="B35" s="290" t="s">
        <v>2233</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row>
    <row r="36" spans="1:39">
      <c r="C36">
        <f>_xlfn.BITRSHIFT(C35,-31)+_xlfn.BITRSHIFT(C34,-30)+_xlfn.BITRSHIFT(C33,-29)+_xlfn.BITRSHIFT(C32,-28)+_xlfn.BITRSHIFT(C31,-27)+_xlfn.BITRSHIFT(C30,-26)+_xlfn.BITRSHIFT(C29,-25)+_xlfn.BITRSHIFT(C28,-24)+_xlfn.BITRSHIFT(C27,-23)+_xlfn.BITRSHIFT(C26,-22)+_xlfn.BITRSHIFT(C25,-21)+_xlfn.BITRSHIFT(C24,-20)+_xlfn.BITRSHIFT(C23,-19)+_xlfn.BITRSHIFT(C22,-18)+_xlfn.BITRSHIFT(C21,-17)+_xlfn.BITRSHIFT(C20,-16)+_xlfn.BITRSHIFT(C19,-15)+_xlfn.BITRSHIFT(C18,-14)+_xlfn.BITRSHIFT(C17,-13)+_xlfn.BITRSHIFT(C16,-12)+_xlfn.BITRSHIFT(C15,-11)+_xlfn.BITRSHIFT(C14,-10)+_xlfn.BITRSHIFT(C13,-9)+_xlfn.BITRSHIFT(C12,-8)+_xlfn.BITRSHIFT(C11,-7)+_xlfn.BITRSHIFT(C10,-6)+_xlfn.BITRSHIFT(C9,-5)+_xlfn.BITRSHIFT(C8,-4)+_xlfn.BITRSHIFT(C7,-3)+_xlfn.BITRSHIFT(C6,-2)+_xlfn.BITRSHIFT(C5,-1)+C4</f>
        <v>268238847</v>
      </c>
      <c r="D36">
        <f t="shared" ref="D36:L36" si="0">_xlfn.BITRSHIFT(D35,-31)+_xlfn.BITRSHIFT(D34,-30)+_xlfn.BITRSHIFT(D33,-29)+_xlfn.BITRSHIFT(D32,-28)+_xlfn.BITRSHIFT(D31,-27)+_xlfn.BITRSHIFT(D30,-26)+_xlfn.BITRSHIFT(D29,-25)+_xlfn.BITRSHIFT(D28,-24)+_xlfn.BITRSHIFT(D27,-23)+_xlfn.BITRSHIFT(D26,-22)+_xlfn.BITRSHIFT(D25,-21)+_xlfn.BITRSHIFT(D24,-20)+_xlfn.BITRSHIFT(D23,-19)+_xlfn.BITRSHIFT(D22,-18)+_xlfn.BITRSHIFT(D21,-17)+_xlfn.BITRSHIFT(D20,-16)+_xlfn.BITRSHIFT(D19,-15)+_xlfn.BITRSHIFT(D18,-14)+_xlfn.BITRSHIFT(D17,-13)+_xlfn.BITRSHIFT(D16,-12)+_xlfn.BITRSHIFT(D15,-11)+_xlfn.BITRSHIFT(D14,-10)+_xlfn.BITRSHIFT(D13,-9)+_xlfn.BITRSHIFT(D12,-8)+_xlfn.BITRSHIFT(D11,-7)+_xlfn.BITRSHIFT(D10,-6)+_xlfn.BITRSHIFT(D9,-5)+_xlfn.BITRSHIFT(D8,-4)+_xlfn.BITRSHIFT(D7,-3)+_xlfn.BITRSHIFT(D6,-2)+_xlfn.BITRSHIFT(D5,-1)+D4</f>
        <v>268238847</v>
      </c>
      <c r="E36">
        <f t="shared" si="0"/>
        <v>264044543</v>
      </c>
      <c r="F36">
        <f>_xlfn.BITRSHIFT(F35,-31)+_xlfn.BITRSHIFT(F34,-30)+_xlfn.BITRSHIFT(F33,-29)+_xlfn.BITRSHIFT(F32,-28)+_xlfn.BITRSHIFT(F31,-27)+_xlfn.BITRSHIFT(F30,-26)+_xlfn.BITRSHIFT(F29,-25)+_xlfn.BITRSHIFT(F28,-24)+_xlfn.BITRSHIFT(F27,-23)+_xlfn.BITRSHIFT(F26,-22)+_xlfn.BITRSHIFT(F25,-21)+_xlfn.BITRSHIFT(F24,-20)+_xlfn.BITRSHIFT(F23,-19)+_xlfn.BITRSHIFT(F22,-18)+_xlfn.BITRSHIFT(F21,-17)+_xlfn.BITRSHIFT(F20,-16)+_xlfn.BITRSHIFT(F19,-15)+_xlfn.BITRSHIFT(F18,-14)+_xlfn.BITRSHIFT(F17,-13)+_xlfn.BITRSHIFT(F16,-12)+_xlfn.BITRSHIFT(F15,-11)+_xlfn.BITRSHIFT(F14,-10)+_xlfn.BITRSHIFT(F13,-9)+_xlfn.BITRSHIFT(F12,-8)+_xlfn.BITRSHIFT(F11,-7)+_xlfn.BITRSHIFT(F10,-6)+_xlfn.BITRSHIFT(F9,-5)+_xlfn.BITRSHIFT(F8,-4)+_xlfn.BITRSHIFT(F7,-3)+_xlfn.BITRSHIFT(F6,-2)+_xlfn.BITRSHIFT(F5,-1)+F4</f>
        <v>268238847</v>
      </c>
      <c r="G36">
        <f t="shared" si="0"/>
        <v>264044543</v>
      </c>
      <c r="H36">
        <f t="shared" si="0"/>
        <v>264044543</v>
      </c>
      <c r="I36">
        <f t="shared" si="0"/>
        <v>264044543</v>
      </c>
      <c r="J36">
        <f t="shared" ref="J36" si="1">_xlfn.BITRSHIFT(J35,-31)+_xlfn.BITRSHIFT(J34,-30)+_xlfn.BITRSHIFT(J33,-29)+_xlfn.BITRSHIFT(J32,-28)+_xlfn.BITRSHIFT(J31,-27)+_xlfn.BITRSHIFT(J30,-26)+_xlfn.BITRSHIFT(J29,-25)+_xlfn.BITRSHIFT(J28,-24)+_xlfn.BITRSHIFT(J27,-23)+_xlfn.BITRSHIFT(J26,-22)+_xlfn.BITRSHIFT(J25,-21)+_xlfn.BITRSHIFT(J24,-20)+_xlfn.BITRSHIFT(J23,-19)+_xlfn.BITRSHIFT(J22,-18)+_xlfn.BITRSHIFT(J21,-17)+_xlfn.BITRSHIFT(J20,-16)+_xlfn.BITRSHIFT(J19,-15)+_xlfn.BITRSHIFT(J18,-14)+_xlfn.BITRSHIFT(J17,-13)+_xlfn.BITRSHIFT(J16,-12)+_xlfn.BITRSHIFT(J15,-11)+_xlfn.BITRSHIFT(J14,-10)+_xlfn.BITRSHIFT(J13,-9)+_xlfn.BITRSHIFT(J12,-8)+_xlfn.BITRSHIFT(J11,-7)+_xlfn.BITRSHIFT(J10,-6)+_xlfn.BITRSHIFT(J9,-5)+_xlfn.BITRSHIFT(J8,-4)+_xlfn.BITRSHIFT(J7,-3)+_xlfn.BITRSHIFT(J6,-2)+_xlfn.BITRSHIFT(J5,-1)+J4</f>
        <v>264044543</v>
      </c>
      <c r="K36">
        <f t="shared" si="0"/>
        <v>266864467</v>
      </c>
      <c r="L36">
        <f t="shared" si="0"/>
        <v>266864467</v>
      </c>
      <c r="M36">
        <f>_xlfn.BITRSHIFT(M35,-31)+_xlfn.BITRSHIFT(M34,-30)+_xlfn.BITRSHIFT(M33,-29)+_xlfn.BITRSHIFT(M32,-28)+_xlfn.BITRSHIFT(M31,-27)+_xlfn.BITRSHIFT(M30,-26)+_xlfn.BITRSHIFT(M29,-25)+_xlfn.BITRSHIFT(M28,-24)+_xlfn.BITRSHIFT(M27,-23)+_xlfn.BITRSHIFT(M26,-22)+_xlfn.BITRSHIFT(M25,-21)+_xlfn.BITRSHIFT(M24,-20)+_xlfn.BITRSHIFT(M23,-19)+_xlfn.BITRSHIFT(M22,-18)+_xlfn.BITRSHIFT(M21,-17)+_xlfn.BITRSHIFT(M20,-16)+_xlfn.BITRSHIFT(M19,-15)+_xlfn.BITRSHIFT(M18,-14)+_xlfn.BITRSHIFT(M17,-13)+_xlfn.BITRSHIFT(M16,-12)+_xlfn.BITRSHIFT(M15,-11)+_xlfn.BITRSHIFT(M14,-10)+_xlfn.BITRSHIFT(M13,-9)+_xlfn.BITRSHIFT(M12,-8)+_xlfn.BITRSHIFT(M11,-7)+_xlfn.BITRSHIFT(M10,-6)+_xlfn.BITRSHIFT(M9,-5)+_xlfn.BITRSHIFT(M8,-4)+_xlfn.BITRSHIFT(M7,-3)+_xlfn.BITRSHIFT(M6,-2)+_xlfn.BITRSHIFT(M5,-1)+M4</f>
        <v>266864467</v>
      </c>
      <c r="N36">
        <f t="shared" ref="N36" si="2">_xlfn.BITRSHIFT(N35,-31)+_xlfn.BITRSHIFT(N34,-30)+_xlfn.BITRSHIFT(N33,-29)+_xlfn.BITRSHIFT(N32,-28)+_xlfn.BITRSHIFT(N31,-27)+_xlfn.BITRSHIFT(N30,-26)+_xlfn.BITRSHIFT(N29,-25)+_xlfn.BITRSHIFT(N28,-24)+_xlfn.BITRSHIFT(N27,-23)+_xlfn.BITRSHIFT(N26,-22)+_xlfn.BITRSHIFT(N25,-21)+_xlfn.BITRSHIFT(N24,-20)+_xlfn.BITRSHIFT(N23,-19)+_xlfn.BITRSHIFT(N22,-18)+_xlfn.BITRSHIFT(N21,-17)+_xlfn.BITRSHIFT(N20,-16)+_xlfn.BITRSHIFT(N19,-15)+_xlfn.BITRSHIFT(N18,-14)+_xlfn.BITRSHIFT(N17,-13)+_xlfn.BITRSHIFT(N16,-12)+_xlfn.BITRSHIFT(N15,-11)+_xlfn.BITRSHIFT(N14,-10)+_xlfn.BITRSHIFT(N13,-9)+_xlfn.BITRSHIFT(N12,-8)+_xlfn.BITRSHIFT(N11,-7)+_xlfn.BITRSHIFT(N10,-6)+_xlfn.BITRSHIFT(N9,-5)+_xlfn.BITRSHIFT(N8,-4)+_xlfn.BITRSHIFT(N7,-3)+_xlfn.BITRSHIFT(N6,-2)+_xlfn.BITRSHIFT(N5,-1)+N4</f>
        <v>266864467</v>
      </c>
      <c r="O36">
        <f t="shared" ref="O36:Q36" si="3">_xlfn.BITRSHIFT(O35,-31)+_xlfn.BITRSHIFT(O34,-30)+_xlfn.BITRSHIFT(O33,-29)+_xlfn.BITRSHIFT(O32,-28)+_xlfn.BITRSHIFT(O31,-27)+_xlfn.BITRSHIFT(O30,-26)+_xlfn.BITRSHIFT(O29,-25)+_xlfn.BITRSHIFT(O28,-24)+_xlfn.BITRSHIFT(O27,-23)+_xlfn.BITRSHIFT(O26,-22)+_xlfn.BITRSHIFT(O25,-21)+_xlfn.BITRSHIFT(O24,-20)+_xlfn.BITRSHIFT(O23,-19)+_xlfn.BITRSHIFT(O22,-18)+_xlfn.BITRSHIFT(O21,-17)+_xlfn.BITRSHIFT(O20,-16)+_xlfn.BITRSHIFT(O19,-15)+_xlfn.BITRSHIFT(O18,-14)+_xlfn.BITRSHIFT(O17,-13)+_xlfn.BITRSHIFT(O16,-12)+_xlfn.BITRSHIFT(O15,-11)+_xlfn.BITRSHIFT(O14,-10)+_xlfn.BITRSHIFT(O13,-9)+_xlfn.BITRSHIFT(O12,-8)+_xlfn.BITRSHIFT(O11,-7)+_xlfn.BITRSHIFT(O10,-6)+_xlfn.BITRSHIFT(O9,-5)+_xlfn.BITRSHIFT(O8,-4)+_xlfn.BITRSHIFT(O7,-3)+_xlfn.BITRSHIFT(O6,-2)+_xlfn.BITRSHIFT(O5,-1)+O4</f>
        <v>266864467</v>
      </c>
      <c r="P36">
        <f t="shared" si="3"/>
        <v>266864467</v>
      </c>
      <c r="Q36">
        <f t="shared" si="3"/>
        <v>266864467</v>
      </c>
      <c r="R36">
        <f t="shared" ref="R36:S36" si="4">_xlfn.BITRSHIFT(R35,-31)+_xlfn.BITRSHIFT(R34,-30)+_xlfn.BITRSHIFT(R33,-29)+_xlfn.BITRSHIFT(R32,-28)+_xlfn.BITRSHIFT(R31,-27)+_xlfn.BITRSHIFT(R30,-26)+_xlfn.BITRSHIFT(R29,-25)+_xlfn.BITRSHIFT(R28,-24)+_xlfn.BITRSHIFT(R27,-23)+_xlfn.BITRSHIFT(R26,-22)+_xlfn.BITRSHIFT(R25,-21)+_xlfn.BITRSHIFT(R24,-20)+_xlfn.BITRSHIFT(R23,-19)+_xlfn.BITRSHIFT(R22,-18)+_xlfn.BITRSHIFT(R21,-17)+_xlfn.BITRSHIFT(R20,-16)+_xlfn.BITRSHIFT(R19,-15)+_xlfn.BITRSHIFT(R18,-14)+_xlfn.BITRSHIFT(R17,-13)+_xlfn.BITRSHIFT(R16,-12)+_xlfn.BITRSHIFT(R15,-11)+_xlfn.BITRSHIFT(R14,-10)+_xlfn.BITRSHIFT(R13,-9)+_xlfn.BITRSHIFT(R12,-8)+_xlfn.BITRSHIFT(R11,-7)+_xlfn.BITRSHIFT(R10,-6)+_xlfn.BITRSHIFT(R9,-5)+_xlfn.BITRSHIFT(R8,-4)+_xlfn.BITRSHIFT(R7,-3)+_xlfn.BITRSHIFT(R6,-2)+_xlfn.BITRSHIFT(R5,-1)+R4</f>
        <v>266864467</v>
      </c>
      <c r="S36">
        <f t="shared" si="4"/>
        <v>261946891</v>
      </c>
      <c r="T36">
        <f t="shared" ref="T36:Y36" si="5">_xlfn.BITRSHIFT(T35,-31)+_xlfn.BITRSHIFT(T34,-30)+_xlfn.BITRSHIFT(T33,-29)+_xlfn.BITRSHIFT(T32,-28)+_xlfn.BITRSHIFT(T31,-27)+_xlfn.BITRSHIFT(T30,-26)+_xlfn.BITRSHIFT(T29,-25)+_xlfn.BITRSHIFT(T28,-24)+_xlfn.BITRSHIFT(T27,-23)+_xlfn.BITRSHIFT(T26,-22)+_xlfn.BITRSHIFT(T25,-21)+_xlfn.BITRSHIFT(T24,-20)+_xlfn.BITRSHIFT(T23,-19)+_xlfn.BITRSHIFT(T22,-18)+_xlfn.BITRSHIFT(T21,-17)+_xlfn.BITRSHIFT(T20,-16)+_xlfn.BITRSHIFT(T19,-15)+_xlfn.BITRSHIFT(T18,-14)+_xlfn.BITRSHIFT(T17,-13)+_xlfn.BITRSHIFT(T16,-12)+_xlfn.BITRSHIFT(T15,-11)+_xlfn.BITRSHIFT(T14,-10)+_xlfn.BITRSHIFT(T13,-9)+_xlfn.BITRSHIFT(T12,-8)+_xlfn.BITRSHIFT(T11,-7)+_xlfn.BITRSHIFT(T10,-6)+_xlfn.BITRSHIFT(T9,-5)+_xlfn.BITRSHIFT(T8,-4)+_xlfn.BITRSHIFT(T7,-3)+_xlfn.BITRSHIFT(T6,-2)+_xlfn.BITRSHIFT(T5,-1)+T4</f>
        <v>261897739</v>
      </c>
      <c r="U36">
        <f t="shared" ref="U36" si="6">_xlfn.BITRSHIFT(U35,-31)+_xlfn.BITRSHIFT(U34,-30)+_xlfn.BITRSHIFT(U33,-29)+_xlfn.BITRSHIFT(U32,-28)+_xlfn.BITRSHIFT(U31,-27)+_xlfn.BITRSHIFT(U30,-26)+_xlfn.BITRSHIFT(U29,-25)+_xlfn.BITRSHIFT(U28,-24)+_xlfn.BITRSHIFT(U27,-23)+_xlfn.BITRSHIFT(U26,-22)+_xlfn.BITRSHIFT(U25,-21)+_xlfn.BITRSHIFT(U24,-20)+_xlfn.BITRSHIFT(U23,-19)+_xlfn.BITRSHIFT(U22,-18)+_xlfn.BITRSHIFT(U21,-17)+_xlfn.BITRSHIFT(U20,-16)+_xlfn.BITRSHIFT(U19,-15)+_xlfn.BITRSHIFT(U18,-14)+_xlfn.BITRSHIFT(U17,-13)+_xlfn.BITRSHIFT(U16,-12)+_xlfn.BITRSHIFT(U15,-11)+_xlfn.BITRSHIFT(U14,-10)+_xlfn.BITRSHIFT(U13,-9)+_xlfn.BITRSHIFT(U12,-8)+_xlfn.BITRSHIFT(U11,-7)+_xlfn.BITRSHIFT(U10,-6)+_xlfn.BITRSHIFT(U9,-5)+_xlfn.BITRSHIFT(U8,-4)+_xlfn.BITRSHIFT(U7,-3)+_xlfn.BITRSHIFT(U6,-2)+_xlfn.BITRSHIFT(U5,-1)+U4</f>
        <v>261946891</v>
      </c>
      <c r="V36">
        <f t="shared" si="5"/>
        <v>261946891</v>
      </c>
      <c r="W36">
        <f t="shared" si="5"/>
        <v>261897739</v>
      </c>
      <c r="X36">
        <f t="shared" si="5"/>
        <v>261946891</v>
      </c>
      <c r="Y36">
        <f t="shared" si="5"/>
        <v>266866515</v>
      </c>
      <c r="Z36">
        <f t="shared" ref="Z36" si="7">_xlfn.BITRSHIFT(Z35,-31)+_xlfn.BITRSHIFT(Z34,-30)+_xlfn.BITRSHIFT(Z33,-29)+_xlfn.BITRSHIFT(Z32,-28)+_xlfn.BITRSHIFT(Z31,-27)+_xlfn.BITRSHIFT(Z30,-26)+_xlfn.BITRSHIFT(Z29,-25)+_xlfn.BITRSHIFT(Z28,-24)+_xlfn.BITRSHIFT(Z27,-23)+_xlfn.BITRSHIFT(Z26,-22)+_xlfn.BITRSHIFT(Z25,-21)+_xlfn.BITRSHIFT(Z24,-20)+_xlfn.BITRSHIFT(Z23,-19)+_xlfn.BITRSHIFT(Z22,-18)+_xlfn.BITRSHIFT(Z21,-17)+_xlfn.BITRSHIFT(Z20,-16)+_xlfn.BITRSHIFT(Z19,-15)+_xlfn.BITRSHIFT(Z18,-14)+_xlfn.BITRSHIFT(Z17,-13)+_xlfn.BITRSHIFT(Z16,-12)+_xlfn.BITRSHIFT(Z15,-11)+_xlfn.BITRSHIFT(Z14,-10)+_xlfn.BITRSHIFT(Z13,-9)+_xlfn.BITRSHIFT(Z12,-8)+_xlfn.BITRSHIFT(Z11,-7)+_xlfn.BITRSHIFT(Z10,-6)+_xlfn.BITRSHIFT(Z9,-5)+_xlfn.BITRSHIFT(Z8,-4)+_xlfn.BITRSHIFT(Z7,-3)+_xlfn.BITRSHIFT(Z6,-2)+_xlfn.BITRSHIFT(Z5,-1)+Z4</f>
        <v>266866515</v>
      </c>
      <c r="AA36">
        <f t="shared" ref="AA36:AD36" si="8">_xlfn.BITRSHIFT(AA35,-31)+_xlfn.BITRSHIFT(AA34,-30)+_xlfn.BITRSHIFT(AA33,-29)+_xlfn.BITRSHIFT(AA32,-28)+_xlfn.BITRSHIFT(AA31,-27)+_xlfn.BITRSHIFT(AA30,-26)+_xlfn.BITRSHIFT(AA29,-25)+_xlfn.BITRSHIFT(AA28,-24)+_xlfn.BITRSHIFT(AA27,-23)+_xlfn.BITRSHIFT(AA26,-22)+_xlfn.BITRSHIFT(AA25,-21)+_xlfn.BITRSHIFT(AA24,-20)+_xlfn.BITRSHIFT(AA23,-19)+_xlfn.BITRSHIFT(AA22,-18)+_xlfn.BITRSHIFT(AA21,-17)+_xlfn.BITRSHIFT(AA20,-16)+_xlfn.BITRSHIFT(AA19,-15)+_xlfn.BITRSHIFT(AA18,-14)+_xlfn.BITRSHIFT(AA17,-13)+_xlfn.BITRSHIFT(AA16,-12)+_xlfn.BITRSHIFT(AA15,-11)+_xlfn.BITRSHIFT(AA14,-10)+_xlfn.BITRSHIFT(AA13,-9)+_xlfn.BITRSHIFT(AA12,-8)+_xlfn.BITRSHIFT(AA11,-7)+_xlfn.BITRSHIFT(AA10,-6)+_xlfn.BITRSHIFT(AA9,-5)+_xlfn.BITRSHIFT(AA8,-4)+_xlfn.BITRSHIFT(AA7,-3)+_xlfn.BITRSHIFT(AA6,-2)+_xlfn.BITRSHIFT(AA5,-1)+AA4</f>
        <v>126418935</v>
      </c>
      <c r="AB36">
        <f t="shared" si="8"/>
        <v>126369783</v>
      </c>
      <c r="AC36">
        <f t="shared" si="8"/>
        <v>126418935</v>
      </c>
      <c r="AD36">
        <f t="shared" si="8"/>
        <v>126418935</v>
      </c>
      <c r="AE36">
        <f t="shared" ref="AE36" si="9">_xlfn.BITRSHIFT(AE35,-31)+_xlfn.BITRSHIFT(AE34,-30)+_xlfn.BITRSHIFT(AE33,-29)+_xlfn.BITRSHIFT(AE32,-28)+_xlfn.BITRSHIFT(AE31,-27)+_xlfn.BITRSHIFT(AE30,-26)+_xlfn.BITRSHIFT(AE29,-25)+_xlfn.BITRSHIFT(AE28,-24)+_xlfn.BITRSHIFT(AE27,-23)+_xlfn.BITRSHIFT(AE26,-22)+_xlfn.BITRSHIFT(AE25,-21)+_xlfn.BITRSHIFT(AE24,-20)+_xlfn.BITRSHIFT(AE23,-19)+_xlfn.BITRSHIFT(AE22,-18)+_xlfn.BITRSHIFT(AE21,-17)+_xlfn.BITRSHIFT(AE20,-16)+_xlfn.BITRSHIFT(AE19,-15)+_xlfn.BITRSHIFT(AE18,-14)+_xlfn.BITRSHIFT(AE17,-13)+_xlfn.BITRSHIFT(AE16,-12)+_xlfn.BITRSHIFT(AE15,-11)+_xlfn.BITRSHIFT(AE14,-10)+_xlfn.BITRSHIFT(AE13,-9)+_xlfn.BITRSHIFT(AE12,-8)+_xlfn.BITRSHIFT(AE11,-7)+_xlfn.BITRSHIFT(AE10,-6)+_xlfn.BITRSHIFT(AE9,-5)+_xlfn.BITRSHIFT(AE8,-4)+_xlfn.BITRSHIFT(AE7,-3)+_xlfn.BITRSHIFT(AE6,-2)+_xlfn.BITRSHIFT(AE5,-1)+AE4</f>
        <v>126418935</v>
      </c>
      <c r="AF36">
        <f t="shared" ref="AF36:AG36" si="10">_xlfn.BITRSHIFT(AF35,-31)+_xlfn.BITRSHIFT(AF34,-30)+_xlfn.BITRSHIFT(AF33,-29)+_xlfn.BITRSHIFT(AF32,-28)+_xlfn.BITRSHIFT(AF31,-27)+_xlfn.BITRSHIFT(AF30,-26)+_xlfn.BITRSHIFT(AF29,-25)+_xlfn.BITRSHIFT(AF28,-24)+_xlfn.BITRSHIFT(AF27,-23)+_xlfn.BITRSHIFT(AF26,-22)+_xlfn.BITRSHIFT(AF25,-21)+_xlfn.BITRSHIFT(AF24,-20)+_xlfn.BITRSHIFT(AF23,-19)+_xlfn.BITRSHIFT(AF22,-18)+_xlfn.BITRSHIFT(AF21,-17)+_xlfn.BITRSHIFT(AF20,-16)+_xlfn.BITRSHIFT(AF19,-15)+_xlfn.BITRSHIFT(AF18,-14)+_xlfn.BITRSHIFT(AF17,-13)+_xlfn.BITRSHIFT(AF16,-12)+_xlfn.BITRSHIFT(AF15,-11)+_xlfn.BITRSHIFT(AF14,-10)+_xlfn.BITRSHIFT(AF13,-9)+_xlfn.BITRSHIFT(AF12,-8)+_xlfn.BITRSHIFT(AF11,-7)+_xlfn.BITRSHIFT(AF10,-6)+_xlfn.BITRSHIFT(AF9,-5)+_xlfn.BITRSHIFT(AF8,-4)+_xlfn.BITRSHIFT(AF7,-3)+_xlfn.BITRSHIFT(AF6,-2)+_xlfn.BITRSHIFT(AF5,-1)+AF4</f>
        <v>267183683</v>
      </c>
      <c r="AG36">
        <f t="shared" si="10"/>
        <v>267183683</v>
      </c>
      <c r="AH36">
        <f t="shared" ref="AH36:AM36" si="11">_xlfn.BITRSHIFT(AH35,-31)+_xlfn.BITRSHIFT(AH34,-30)+_xlfn.BITRSHIFT(AH33,-29)+_xlfn.BITRSHIFT(AH32,-28)+_xlfn.BITRSHIFT(AH31,-27)+_xlfn.BITRSHIFT(AH30,-26)+_xlfn.BITRSHIFT(AH29,-25)+_xlfn.BITRSHIFT(AH28,-24)+_xlfn.BITRSHIFT(AH27,-23)+_xlfn.BITRSHIFT(AH26,-22)+_xlfn.BITRSHIFT(AH25,-21)+_xlfn.BITRSHIFT(AH24,-20)+_xlfn.BITRSHIFT(AH23,-19)+_xlfn.BITRSHIFT(AH22,-18)+_xlfn.BITRSHIFT(AH21,-17)+_xlfn.BITRSHIFT(AH20,-16)+_xlfn.BITRSHIFT(AH19,-15)+_xlfn.BITRSHIFT(AH18,-14)+_xlfn.BITRSHIFT(AH17,-13)+_xlfn.BITRSHIFT(AH16,-12)+_xlfn.BITRSHIFT(AH15,-11)+_xlfn.BITRSHIFT(AH14,-10)+_xlfn.BITRSHIFT(AH13,-9)+_xlfn.BITRSHIFT(AH12,-8)+_xlfn.BITRSHIFT(AH11,-7)+_xlfn.BITRSHIFT(AH10,-6)+_xlfn.BITRSHIFT(AH9,-5)+_xlfn.BITRSHIFT(AH8,-4)+_xlfn.BITRSHIFT(AH7,-3)+_xlfn.BITRSHIFT(AH6,-2)+_xlfn.BITRSHIFT(AH5,-1)+AH4</f>
        <v>267134531</v>
      </c>
      <c r="AI36">
        <f t="shared" si="11"/>
        <v>267183683</v>
      </c>
      <c r="AJ36">
        <f t="shared" si="11"/>
        <v>267183683</v>
      </c>
      <c r="AK36">
        <f t="shared" si="11"/>
        <v>267183683</v>
      </c>
      <c r="AL36">
        <f t="shared" si="11"/>
        <v>267134531</v>
      </c>
      <c r="AM36">
        <f t="shared" si="11"/>
        <v>267183683</v>
      </c>
    </row>
    <row r="37" spans="1:39">
      <c r="C37" t="str">
        <f>"32'h"&amp;DEC2HEX(C36,8)</f>
        <v>32'h0FFCFFFF</v>
      </c>
      <c r="D37" t="str">
        <f t="shared" ref="D37:M37" si="12">"32'h"&amp;DEC2HEX(D36,8)</f>
        <v>32'h0FFCFFFF</v>
      </c>
      <c r="E37" t="str">
        <f t="shared" si="12"/>
        <v>32'h0FBCFFFF</v>
      </c>
      <c r="F37" t="str">
        <f>"32'h"&amp;DEC2HEX(F36,8)</f>
        <v>32'h0FFCFFFF</v>
      </c>
      <c r="G37" t="str">
        <f t="shared" si="12"/>
        <v>32'h0FBCFFFF</v>
      </c>
      <c r="H37" t="str">
        <f t="shared" si="12"/>
        <v>32'h0FBCFFFF</v>
      </c>
      <c r="I37" t="str">
        <f t="shared" si="12"/>
        <v>32'h0FBCFFFF</v>
      </c>
      <c r="J37" t="str">
        <f t="shared" ref="J37" si="13">"32'h"&amp;DEC2HEX(J36,8)</f>
        <v>32'h0FBCFFFF</v>
      </c>
      <c r="K37" t="str">
        <f t="shared" si="12"/>
        <v>32'h0FE80753</v>
      </c>
      <c r="L37" t="str">
        <f t="shared" si="12"/>
        <v>32'h0FE80753</v>
      </c>
      <c r="M37" t="str">
        <f t="shared" si="12"/>
        <v>32'h0FE80753</v>
      </c>
      <c r="N37" t="str">
        <f t="shared" ref="N37" si="14">"32'h"&amp;DEC2HEX(N36,8)</f>
        <v>32'h0FE80753</v>
      </c>
      <c r="O37" t="str">
        <f t="shared" ref="O37:Q37" si="15">"32'h"&amp;DEC2HEX(O36,8)</f>
        <v>32'h0FE80753</v>
      </c>
      <c r="P37" t="str">
        <f t="shared" si="15"/>
        <v>32'h0FE80753</v>
      </c>
      <c r="Q37" t="str">
        <f t="shared" si="15"/>
        <v>32'h0FE80753</v>
      </c>
      <c r="R37" t="str">
        <f t="shared" ref="R37:S37" si="16">"32'h"&amp;DEC2HEX(R36,8)</f>
        <v>32'h0FE80753</v>
      </c>
      <c r="S37" t="str">
        <f t="shared" si="16"/>
        <v>32'h0F9CFE0B</v>
      </c>
      <c r="T37" t="str">
        <f t="shared" ref="T37:Y37" si="17">"32'h"&amp;DEC2HEX(T36,8)</f>
        <v>32'h0F9C3E0B</v>
      </c>
      <c r="U37" t="str">
        <f t="shared" ref="U37" si="18">"32'h"&amp;DEC2HEX(U36,8)</f>
        <v>32'h0F9CFE0B</v>
      </c>
      <c r="V37" t="str">
        <f t="shared" si="17"/>
        <v>32'h0F9CFE0B</v>
      </c>
      <c r="W37" t="str">
        <f t="shared" si="17"/>
        <v>32'h0F9C3E0B</v>
      </c>
      <c r="X37" t="str">
        <f t="shared" si="17"/>
        <v>32'h0F9CFE0B</v>
      </c>
      <c r="Y37" t="str">
        <f t="shared" si="17"/>
        <v>32'h0FE80F53</v>
      </c>
      <c r="Z37" t="str">
        <f t="shared" ref="Z37" si="19">"32'h"&amp;DEC2HEX(Z36,8)</f>
        <v>32'h0FE80F53</v>
      </c>
      <c r="AA37" t="str">
        <f t="shared" ref="AA37:AD37" si="20">"32'h"&amp;DEC2HEX(AA36,8)</f>
        <v>32'h0788FFF7</v>
      </c>
      <c r="AB37" t="str">
        <f t="shared" si="20"/>
        <v>32'h07883FF7</v>
      </c>
      <c r="AC37" t="str">
        <f t="shared" si="20"/>
        <v>32'h0788FFF7</v>
      </c>
      <c r="AD37" t="str">
        <f t="shared" si="20"/>
        <v>32'h0788FFF7</v>
      </c>
      <c r="AE37" t="str">
        <f t="shared" ref="AE37" si="21">"32'h"&amp;DEC2HEX(AE36,8)</f>
        <v>32'h0788FFF7</v>
      </c>
      <c r="AF37" t="str">
        <f t="shared" ref="AF37:AG37" si="22">"32'h"&amp;DEC2HEX(AF36,8)</f>
        <v>32'h0FECE643</v>
      </c>
      <c r="AG37" t="str">
        <f t="shared" si="22"/>
        <v>32'h0FECE643</v>
      </c>
      <c r="AH37" t="str">
        <f t="shared" ref="AH37:AM37" si="23">"32'h"&amp;DEC2HEX(AH36,8)</f>
        <v>32'h0FEC2643</v>
      </c>
      <c r="AI37" t="str">
        <f t="shared" si="23"/>
        <v>32'h0FECE643</v>
      </c>
      <c r="AJ37" t="str">
        <f t="shared" si="23"/>
        <v>32'h0FECE643</v>
      </c>
      <c r="AK37" t="str">
        <f t="shared" si="23"/>
        <v>32'h0FECE643</v>
      </c>
      <c r="AL37" t="str">
        <f t="shared" si="23"/>
        <v>32'h0FEC2643</v>
      </c>
      <c r="AM37" t="str">
        <f t="shared" si="23"/>
        <v>32'h0FECE643</v>
      </c>
    </row>
    <row r="42" spans="1:39">
      <c r="M42" t="s">
        <v>2623</v>
      </c>
    </row>
  </sheetData>
  <phoneticPr fontId="6" type="noConversion"/>
  <pageMargins left="0.7" right="0.7" top="0.75" bottom="0.75" header="0.3" footer="0.3"/>
  <pageSetup paperSize="9"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356E7-4B8A-460C-AB9C-7EB62E291185}">
  <dimension ref="A2:AM37"/>
  <sheetViews>
    <sheetView workbookViewId="0">
      <pane xSplit="2" ySplit="3" topLeftCell="C27" activePane="bottomRight" state="frozen"/>
      <selection pane="bottomRight" activeCell="Z2" sqref="Z2:AM2"/>
      <selection pane="bottomLeft"/>
      <selection pane="topRight"/>
    </sheetView>
  </sheetViews>
  <sheetFormatPr defaultRowHeight="15.75"/>
  <cols>
    <col min="2" max="2" width="20" customWidth="1"/>
    <col min="3" max="3" width="17.375" customWidth="1"/>
    <col min="4" max="4" width="18" customWidth="1"/>
    <col min="5" max="6" width="17.5" customWidth="1"/>
    <col min="7" max="7" width="17.75" customWidth="1"/>
    <col min="8" max="8" width="17.875" customWidth="1"/>
    <col min="9" max="10" width="17.125" customWidth="1"/>
    <col min="11" max="11" width="17.5" customWidth="1"/>
    <col min="12" max="12" width="17.75" customWidth="1"/>
    <col min="13" max="14" width="18" customWidth="1"/>
    <col min="15" max="15" width="15.125" customWidth="1"/>
    <col min="16" max="16" width="15.5" customWidth="1"/>
    <col min="17" max="17" width="12.875" customWidth="1"/>
    <col min="18" max="18" width="17.5" customWidth="1"/>
    <col min="19" max="19" width="16.125" customWidth="1"/>
    <col min="20" max="22" width="14.375" customWidth="1"/>
    <col min="23" max="24" width="14.25" customWidth="1"/>
    <col min="25" max="26" width="14.125" customWidth="1"/>
    <col min="27" max="27" width="14.625" customWidth="1"/>
    <col min="28" max="28" width="14.75" customWidth="1"/>
    <col min="29" max="29" width="13.5" customWidth="1"/>
    <col min="30" max="31" width="14.25" customWidth="1"/>
    <col min="32" max="32" width="15.375" customWidth="1"/>
    <col min="33" max="33" width="15.75" customWidth="1"/>
    <col min="34" max="34" width="14.75" customWidth="1"/>
    <col min="35" max="35" width="14.25" customWidth="1"/>
    <col min="36" max="36" width="17.5" customWidth="1"/>
    <col min="37" max="37" width="16" customWidth="1"/>
    <col min="38" max="38" width="14.25" customWidth="1"/>
    <col min="39" max="39" width="14.5" customWidth="1"/>
  </cols>
  <sheetData>
    <row r="2" spans="1:39" ht="31.5">
      <c r="C2" t="str">
        <f>Peripheral_EN0!C2</f>
        <v>MCXN947TVDF</v>
      </c>
      <c r="D2" t="str">
        <f>Peripheral_EN0!D2</f>
        <v>MCXN947TVPB</v>
      </c>
      <c r="E2" t="str">
        <f>Peripheral_EN0!E2</f>
        <v>MCXN947TVKL</v>
      </c>
      <c r="F2" t="str">
        <f>Peripheral_EN0!F2</f>
        <v>MCXN947TVABR</v>
      </c>
      <c r="G2" t="str">
        <f>Peripheral_EN0!G2</f>
        <v>MCXN946TVDF</v>
      </c>
      <c r="H2" t="str">
        <f>Peripheral_EN0!H2</f>
        <v>MCXN946TVPB</v>
      </c>
      <c r="I2" t="str">
        <f>Peripheral_EN0!I2</f>
        <v>MCXN946TVKL</v>
      </c>
      <c r="J2" t="str">
        <f>Peripheral_EN0!J2</f>
        <v>MCXN946TVABR</v>
      </c>
      <c r="K2" t="str">
        <f>Peripheral_EN0!K2</f>
        <v>MCXN547TVDF</v>
      </c>
      <c r="L2" t="str">
        <f>Peripheral_EN0!L2</f>
        <v>MCXN547TVPB</v>
      </c>
      <c r="M2" t="str">
        <f>Peripheral_EN0!M2</f>
        <v>MCXN547TVKL</v>
      </c>
      <c r="N2" t="str">
        <f>Peripheral_EN0!N2</f>
        <v>MCXN547TVABR</v>
      </c>
      <c r="O2" t="str">
        <f>Peripheral_EN0!O2</f>
        <v>MCXN546TVDF</v>
      </c>
      <c r="P2" t="str">
        <f>Peripheral_EN0!P2</f>
        <v>MCXN546TVPB</v>
      </c>
      <c r="Q2" t="str">
        <f>Peripheral_EN0!Q2</f>
        <v>MCXN546TVKL</v>
      </c>
      <c r="R2" t="str">
        <f>Peripheral_EN0!R2</f>
        <v>MCXN546TVABR</v>
      </c>
      <c r="S2" t="str">
        <f>Peripheral_EN0!S2</f>
        <v>MCXN527TVDF</v>
      </c>
      <c r="T2" t="str">
        <f>Peripheral_EN0!T2</f>
        <v>MCXN527TVKL</v>
      </c>
      <c r="U2" t="str">
        <f>Peripheral_EN0!U2</f>
        <v>MCXN527TVABR</v>
      </c>
      <c r="V2" t="str">
        <f>Peripheral_EN0!V2</f>
        <v>MCXN526TVDF</v>
      </c>
      <c r="W2" t="str">
        <f>Peripheral_EN0!W2</f>
        <v>MCXN526TVKL</v>
      </c>
      <c r="X2" t="str">
        <f>Peripheral_EN0!X2</f>
        <v>MCXN526TVABR</v>
      </c>
      <c r="Y2" s="291" t="str">
        <f>Peripheral_EN0!Y2</f>
        <v>MCXN556TCDFT</v>
      </c>
      <c r="Z2" s="291" t="str">
        <f>Peripheral_EN0!Z2</f>
        <v>MCXN557TCDFT</v>
      </c>
      <c r="AA2" s="291" t="str">
        <f>Peripheral_EN0!AA2</f>
        <v>MCXN247TVDF</v>
      </c>
      <c r="AB2" s="291" t="str">
        <f>Peripheral_EN0!AB2</f>
        <v>MCXN247TVKL</v>
      </c>
      <c r="AC2" s="291" t="str">
        <f>Peripheral_EN0!AC2</f>
        <v>MCXN247TVPB</v>
      </c>
      <c r="AD2" s="291" t="str">
        <f>Peripheral_EN0!AD2</f>
        <v>MCXN247TVABR</v>
      </c>
      <c r="AE2" s="291" t="str">
        <f>Peripheral_EN0!AE2</f>
        <v>MCXN246TVABR</v>
      </c>
      <c r="AF2" s="291" t="str">
        <f>Peripheral_EN0!AF2</f>
        <v>MCXN537TVDF</v>
      </c>
      <c r="AG2" s="291" t="str">
        <f>Peripheral_EN0!AG2</f>
        <v>MCXN537TVPB</v>
      </c>
      <c r="AH2" s="291" t="str">
        <f>Peripheral_EN0!AH2</f>
        <v>MCXN537TVKL</v>
      </c>
      <c r="AI2" s="291" t="str">
        <f>Peripheral_EN0!AI2</f>
        <v>MCXN537TVABR</v>
      </c>
      <c r="AJ2" s="291" t="str">
        <f>Peripheral_EN0!AJ2</f>
        <v>MCXN536TVDF</v>
      </c>
      <c r="AK2" s="291" t="str">
        <f>Peripheral_EN0!AK2</f>
        <v>MCXN536TVPB</v>
      </c>
      <c r="AL2" s="291" t="str">
        <f>Peripheral_EN0!AL2</f>
        <v>MCXN536TVKL</v>
      </c>
      <c r="AM2" s="291" t="str">
        <f>Peripheral_EN0!AM2</f>
        <v>MCXN536TVABR</v>
      </c>
    </row>
    <row r="3" spans="1:39">
      <c r="A3" s="289" t="s">
        <v>2480</v>
      </c>
      <c r="B3" s="290"/>
      <c r="C3" s="291" t="str">
        <f>Peripheral_EN3!C3</f>
        <v>MCXN947VDFT</v>
      </c>
      <c r="D3" s="291" t="str">
        <f>Peripheral_EN3!D3</f>
        <v>MCXN947VPBT</v>
      </c>
      <c r="E3" s="291" t="str">
        <f>Peripheral_EN3!E3</f>
        <v>MCXN947VKLT</v>
      </c>
      <c r="F3" s="291" t="str">
        <f>Peripheral_EN3!F3</f>
        <v>MCXN947VABR</v>
      </c>
      <c r="G3" s="291" t="str">
        <f>Peripheral_EN3!G3</f>
        <v>MCXN946VDFT</v>
      </c>
      <c r="H3" s="291" t="str">
        <f>Peripheral_EN3!H3</f>
        <v>MCXN946VPBT</v>
      </c>
      <c r="I3" s="291" t="str">
        <f>Peripheral_EN3!I3</f>
        <v>MCXN946VKLT</v>
      </c>
      <c r="J3" s="291" t="str">
        <f>Peripheral_EN3!J3</f>
        <v>MCXN946VABR</v>
      </c>
      <c r="K3" s="291" t="str">
        <f>Peripheral_EN3!K3</f>
        <v>MCXN547VDFT</v>
      </c>
      <c r="L3" s="291" t="str">
        <f>Peripheral_EN3!L3</f>
        <v>MCXN547VPBT</v>
      </c>
      <c r="M3" s="291" t="str">
        <f>Peripheral_EN3!M3</f>
        <v>MCXN547VKLT</v>
      </c>
      <c r="N3" s="291" t="str">
        <f>Peripheral_EN3!N3</f>
        <v>MCXN547VABR</v>
      </c>
      <c r="O3" s="291" t="str">
        <f>Peripheral_EN3!O3</f>
        <v>MCXN546VDFT</v>
      </c>
      <c r="P3" s="291" t="str">
        <f>Peripheral_EN3!P3</f>
        <v>MCXN546VPBT</v>
      </c>
      <c r="Q3" s="291" t="str">
        <f>Peripheral_EN3!Q3</f>
        <v>MCXN546VKLT</v>
      </c>
      <c r="R3" s="291" t="str">
        <f>Peripheral_EN3!R3</f>
        <v>MCXN546VABR</v>
      </c>
      <c r="S3" s="291" t="str">
        <f>Peripheral_EN0!S3</f>
        <v>MCXN527VDFT</v>
      </c>
      <c r="T3" s="291" t="str">
        <f>Peripheral_EN0!T3</f>
        <v>MCXN527VKLT</v>
      </c>
      <c r="U3" s="300" t="s">
        <v>2499</v>
      </c>
      <c r="V3" s="291" t="str">
        <f>Peripheral_EN0!V3</f>
        <v>MCXN526VDFT</v>
      </c>
      <c r="W3" s="291" t="str">
        <f>Peripheral_EN0!W3</f>
        <v>MCXN526VKLT</v>
      </c>
      <c r="X3" s="300" t="s">
        <v>2502</v>
      </c>
      <c r="Y3" s="291" t="str">
        <f>Peripheral_EN0!Y3</f>
        <v>MCXN556SCDFT</v>
      </c>
      <c r="Z3" s="291" t="str">
        <f>Peripheral_EN0!Z3</f>
        <v>MCXN557SCDFT</v>
      </c>
      <c r="AA3" s="291" t="str">
        <f>Peripheral_EN0!AA3</f>
        <v>MCXN247VDFT</v>
      </c>
      <c r="AB3" s="291" t="str">
        <f>Peripheral_EN0!AB3</f>
        <v>MCXN247VKLT</v>
      </c>
      <c r="AC3" s="291" t="str">
        <f>Peripheral_EN0!AC3</f>
        <v>MCXN247VPBT</v>
      </c>
      <c r="AD3" s="291" t="str">
        <f>Peripheral_EN0!AD3</f>
        <v>MCXN247VABR</v>
      </c>
      <c r="AE3" s="291" t="str">
        <f>Peripheral_EN0!AE3</f>
        <v>MCXN246VABR</v>
      </c>
      <c r="AF3" s="291" t="str">
        <f>Peripheral_EN0!AF3</f>
        <v>MCXN537VDFT</v>
      </c>
      <c r="AG3" s="291" t="str">
        <f>Peripheral_EN0!AG3</f>
        <v>MCXN537VPBT</v>
      </c>
      <c r="AH3" s="291" t="str">
        <f>Peripheral_EN0!AH3</f>
        <v>MCXN537VKLT</v>
      </c>
      <c r="AI3" s="291" t="str">
        <f>Peripheral_EN0!AI3</f>
        <v>MCXN537VABR</v>
      </c>
      <c r="AJ3" s="291" t="str">
        <f>Peripheral_EN0!AJ3</f>
        <v>MCXN536VDFT</v>
      </c>
      <c r="AK3" s="291" t="str">
        <f>Peripheral_EN0!AK3</f>
        <v>MCXN536VPBT</v>
      </c>
      <c r="AL3" s="291" t="str">
        <f>Peripheral_EN0!AL3</f>
        <v>MCXN536VKLT</v>
      </c>
      <c r="AM3" s="291" t="str">
        <f>Peripheral_EN0!AM3</f>
        <v>MCXN536VABR</v>
      </c>
    </row>
    <row r="4" spans="1:39">
      <c r="A4" s="289">
        <v>0</v>
      </c>
      <c r="B4" s="293" t="s">
        <v>2624</v>
      </c>
      <c r="C4">
        <v>1</v>
      </c>
      <c r="D4">
        <v>1</v>
      </c>
      <c r="E4">
        <v>1</v>
      </c>
      <c r="F4">
        <v>1</v>
      </c>
      <c r="G4">
        <v>0</v>
      </c>
      <c r="H4">
        <v>0</v>
      </c>
      <c r="I4">
        <v>0</v>
      </c>
      <c r="J4">
        <v>0</v>
      </c>
      <c r="K4">
        <v>1</v>
      </c>
      <c r="L4">
        <v>1</v>
      </c>
      <c r="M4">
        <v>1</v>
      </c>
      <c r="N4">
        <v>1</v>
      </c>
      <c r="O4">
        <v>0</v>
      </c>
      <c r="P4">
        <v>0</v>
      </c>
      <c r="Q4">
        <v>0</v>
      </c>
      <c r="R4">
        <v>0</v>
      </c>
      <c r="S4">
        <v>1</v>
      </c>
      <c r="T4">
        <v>1</v>
      </c>
      <c r="U4">
        <v>1</v>
      </c>
      <c r="V4">
        <v>0</v>
      </c>
      <c r="W4">
        <v>0</v>
      </c>
      <c r="X4">
        <v>0</v>
      </c>
      <c r="Y4">
        <v>1</v>
      </c>
      <c r="Z4">
        <v>1</v>
      </c>
      <c r="AA4">
        <v>1</v>
      </c>
      <c r="AB4">
        <v>1</v>
      </c>
      <c r="AC4">
        <v>1</v>
      </c>
      <c r="AD4">
        <v>1</v>
      </c>
      <c r="AE4">
        <v>0</v>
      </c>
      <c r="AF4">
        <v>1</v>
      </c>
      <c r="AG4">
        <v>1</v>
      </c>
      <c r="AH4">
        <v>1</v>
      </c>
      <c r="AI4">
        <v>1</v>
      </c>
      <c r="AJ4">
        <v>0</v>
      </c>
      <c r="AK4">
        <v>0</v>
      </c>
      <c r="AL4">
        <v>0</v>
      </c>
      <c r="AM4">
        <v>0</v>
      </c>
    </row>
    <row r="5" spans="1:39">
      <c r="A5" s="289">
        <v>1</v>
      </c>
      <c r="B5" s="293" t="s">
        <v>2625</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row>
    <row r="6" spans="1:39">
      <c r="A6" s="289">
        <v>2</v>
      </c>
      <c r="B6" s="290" t="s">
        <v>2233</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row>
    <row r="7" spans="1:39">
      <c r="A7" s="289">
        <v>3</v>
      </c>
      <c r="B7" s="290" t="s">
        <v>2233</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row>
    <row r="8" spans="1:39">
      <c r="A8" s="289">
        <v>4</v>
      </c>
      <c r="B8" s="290" t="s">
        <v>2233</v>
      </c>
      <c r="C8">
        <v>0</v>
      </c>
      <c r="D8">
        <v>0</v>
      </c>
      <c r="E8">
        <v>0</v>
      </c>
      <c r="F8">
        <v>0</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row>
    <row r="9" spans="1:39">
      <c r="A9" s="289">
        <v>5</v>
      </c>
      <c r="B9" s="290" t="s">
        <v>2233</v>
      </c>
      <c r="C9">
        <v>0</v>
      </c>
      <c r="D9">
        <v>0</v>
      </c>
      <c r="E9">
        <v>0</v>
      </c>
      <c r="F9">
        <v>0</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row>
    <row r="10" spans="1:39">
      <c r="A10" s="289">
        <v>6</v>
      </c>
      <c r="B10" s="290" t="s">
        <v>2233</v>
      </c>
      <c r="C10">
        <v>0</v>
      </c>
      <c r="D10">
        <v>0</v>
      </c>
      <c r="E10">
        <v>0</v>
      </c>
      <c r="F10">
        <v>0</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row>
    <row r="11" spans="1:39">
      <c r="A11" s="289">
        <v>7</v>
      </c>
      <c r="B11" s="290" t="s">
        <v>2233</v>
      </c>
      <c r="C11">
        <v>0</v>
      </c>
      <c r="D11">
        <v>0</v>
      </c>
      <c r="E11">
        <v>0</v>
      </c>
      <c r="F11">
        <v>0</v>
      </c>
      <c r="G11">
        <v>0</v>
      </c>
      <c r="H11">
        <v>0</v>
      </c>
      <c r="I11">
        <v>0</v>
      </c>
      <c r="J11">
        <v>0</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row>
    <row r="12" spans="1:39">
      <c r="A12" s="289">
        <v>8</v>
      </c>
      <c r="B12" s="293" t="s">
        <v>2626</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row>
    <row r="13" spans="1:39">
      <c r="A13" s="289">
        <v>9</v>
      </c>
      <c r="B13" s="293" t="s">
        <v>2627</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row>
    <row r="14" spans="1:39">
      <c r="A14" s="289">
        <v>10</v>
      </c>
      <c r="B14" s="293" t="s">
        <v>2628</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row>
    <row r="15" spans="1:39">
      <c r="A15" s="289">
        <v>11</v>
      </c>
      <c r="B15" s="293" t="s">
        <v>2629</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row>
    <row r="16" spans="1:39">
      <c r="A16" s="289">
        <v>12</v>
      </c>
      <c r="B16" s="290" t="s">
        <v>2233</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row>
    <row r="17" spans="1:39">
      <c r="A17" s="289">
        <v>13</v>
      </c>
      <c r="B17" s="290" t="s">
        <v>2233</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row>
    <row r="18" spans="1:39">
      <c r="A18" s="289">
        <v>14</v>
      </c>
      <c r="B18" s="290" t="s">
        <v>2233</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row>
    <row r="19" spans="1:39">
      <c r="A19" s="289">
        <v>15</v>
      </c>
      <c r="B19" s="290" t="s">
        <v>2233</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row>
    <row r="20" spans="1:39" ht="17.25">
      <c r="A20" s="289">
        <v>16</v>
      </c>
      <c r="B20" s="415" t="s">
        <v>2630</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0</v>
      </c>
      <c r="AB20">
        <v>0</v>
      </c>
      <c r="AC20">
        <v>0</v>
      </c>
      <c r="AD20">
        <v>0</v>
      </c>
      <c r="AE20">
        <v>0</v>
      </c>
      <c r="AF20">
        <v>1</v>
      </c>
      <c r="AG20">
        <v>1</v>
      </c>
      <c r="AH20">
        <v>1</v>
      </c>
      <c r="AI20">
        <v>1</v>
      </c>
      <c r="AJ20">
        <v>1</v>
      </c>
      <c r="AK20">
        <v>1</v>
      </c>
      <c r="AL20">
        <v>1</v>
      </c>
      <c r="AM20">
        <v>1</v>
      </c>
    </row>
    <row r="21" spans="1:39" ht="17.25">
      <c r="A21" s="289">
        <v>17</v>
      </c>
      <c r="B21" s="290" t="s">
        <v>2631</v>
      </c>
      <c r="C21">
        <v>1</v>
      </c>
      <c r="D21">
        <v>1</v>
      </c>
      <c r="E21">
        <v>1</v>
      </c>
      <c r="F21">
        <v>1</v>
      </c>
      <c r="G21">
        <v>1</v>
      </c>
      <c r="H21">
        <v>1</v>
      </c>
      <c r="I21">
        <v>1</v>
      </c>
      <c r="J21">
        <v>1</v>
      </c>
      <c r="K21">
        <v>1</v>
      </c>
      <c r="L21">
        <v>1</v>
      </c>
      <c r="M21">
        <v>1</v>
      </c>
      <c r="N21">
        <v>1</v>
      </c>
      <c r="O21">
        <v>1</v>
      </c>
      <c r="P21">
        <v>1</v>
      </c>
      <c r="Q21">
        <v>1</v>
      </c>
      <c r="R21">
        <v>1</v>
      </c>
      <c r="S21">
        <v>0</v>
      </c>
      <c r="T21">
        <v>0</v>
      </c>
      <c r="U21">
        <v>0</v>
      </c>
      <c r="V21">
        <v>0</v>
      </c>
      <c r="W21">
        <v>0</v>
      </c>
      <c r="X21">
        <v>0</v>
      </c>
      <c r="Y21">
        <v>1</v>
      </c>
      <c r="Z21">
        <v>1</v>
      </c>
      <c r="AA21">
        <v>1</v>
      </c>
      <c r="AB21">
        <v>1</v>
      </c>
      <c r="AC21">
        <v>1</v>
      </c>
      <c r="AD21">
        <v>1</v>
      </c>
      <c r="AE21">
        <v>1</v>
      </c>
      <c r="AF21">
        <v>1</v>
      </c>
      <c r="AG21">
        <v>1</v>
      </c>
      <c r="AH21">
        <v>1</v>
      </c>
      <c r="AI21">
        <v>1</v>
      </c>
      <c r="AJ21">
        <v>1</v>
      </c>
      <c r="AK21">
        <v>1</v>
      </c>
      <c r="AL21">
        <v>1</v>
      </c>
      <c r="AM21">
        <v>1</v>
      </c>
    </row>
    <row r="22" spans="1:39" ht="17.25">
      <c r="A22" s="289">
        <v>18</v>
      </c>
      <c r="B22" s="290" t="s">
        <v>2632</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row>
    <row r="23" spans="1:39" ht="17.25">
      <c r="A23" s="289">
        <v>19</v>
      </c>
      <c r="B23" s="290" t="s">
        <v>2633</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row>
    <row r="24" spans="1:39" ht="17.25">
      <c r="A24" s="289">
        <v>20</v>
      </c>
      <c r="B24" s="295" t="s">
        <v>2634</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row>
    <row r="25" spans="1:39" ht="17.25">
      <c r="A25" s="289">
        <v>21</v>
      </c>
      <c r="B25" s="290" t="s">
        <v>2635</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row>
    <row r="26" spans="1:39" ht="17.25">
      <c r="A26" s="289">
        <v>22</v>
      </c>
      <c r="B26" s="290" t="s">
        <v>2636</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row>
    <row r="27" spans="1:39" ht="17.25">
      <c r="A27" s="289">
        <v>23</v>
      </c>
      <c r="B27" s="290" t="s">
        <v>2637</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row>
    <row r="28" spans="1:39" ht="17.25">
      <c r="A28" s="289">
        <v>24</v>
      </c>
      <c r="B28" s="290" t="s">
        <v>2638</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row>
    <row r="29" spans="1:39" ht="17.25">
      <c r="A29" s="289">
        <v>25</v>
      </c>
      <c r="B29" s="290" t="s">
        <v>2639</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row>
    <row r="30" spans="1:39">
      <c r="A30" s="289">
        <v>26</v>
      </c>
      <c r="B30" s="290" t="s">
        <v>2233</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row>
    <row r="31" spans="1:39">
      <c r="A31" s="289">
        <v>27</v>
      </c>
      <c r="B31" s="290" t="s">
        <v>2233</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row>
    <row r="32" spans="1:39">
      <c r="A32" s="289">
        <v>28</v>
      </c>
      <c r="B32" s="290" t="s">
        <v>2233</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row>
    <row r="33" spans="1:39">
      <c r="A33" s="289">
        <v>29</v>
      </c>
      <c r="B33" s="290" t="s">
        <v>2233</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row>
    <row r="34" spans="1:39">
      <c r="A34" s="289">
        <v>30</v>
      </c>
      <c r="B34" s="290" t="s">
        <v>2233</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row>
    <row r="35" spans="1:39">
      <c r="A35" s="289">
        <v>31</v>
      </c>
      <c r="B35" s="296" t="s">
        <v>2233</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row>
    <row r="36" spans="1:39">
      <c r="C36">
        <f>_xlfn.BITRSHIFT(C35,-31)+_xlfn.BITRSHIFT(C34,-30)+_xlfn.BITRSHIFT(C33,-29)+_xlfn.BITRSHIFT(C32,-28)+_xlfn.BITRSHIFT(C31,-27)+_xlfn.BITRSHIFT(C30,-26)+_xlfn.BITRSHIFT(C29,-25)+_xlfn.BITRSHIFT(C28,-24)+_xlfn.BITRSHIFT(C27,-23)+_xlfn.BITRSHIFT(C26,-22)+_xlfn.BITRSHIFT(C25,-21)+_xlfn.BITRSHIFT(C24,-20)+_xlfn.BITRSHIFT(C23,-19)+_xlfn.BITRSHIFT(C22,-18)+_xlfn.BITRSHIFT(C21,-17)+_xlfn.BITRSHIFT(C20,-16)+_xlfn.BITRSHIFT(C19,-15)+_xlfn.BITRSHIFT(C18,-14)+_xlfn.BITRSHIFT(C17,-13)+_xlfn.BITRSHIFT(C16,-12)+_xlfn.BITRSHIFT(C15,-11)+_xlfn.BITRSHIFT(C14,-10)+_xlfn.BITRSHIFT(C13,-9)+_xlfn.BITRSHIFT(C12,-8)+_xlfn.BITRSHIFT(C11,-7)+_xlfn.BITRSHIFT(C10,-6)+_xlfn.BITRSHIFT(C9,-5)+_xlfn.BITRSHIFT(C8,-4)+_xlfn.BITRSHIFT(C7,-3)+_xlfn.BITRSHIFT(C6,-2)+_xlfn.BITRSHIFT(C5,-1)+C4</f>
        <v>134156035</v>
      </c>
      <c r="D36">
        <f t="shared" ref="D36:M36" si="0">_xlfn.BITRSHIFT(D35,-31)+_xlfn.BITRSHIFT(D34,-30)+_xlfn.BITRSHIFT(D33,-29)+_xlfn.BITRSHIFT(D32,-28)+_xlfn.BITRSHIFT(D31,-27)+_xlfn.BITRSHIFT(D30,-26)+_xlfn.BITRSHIFT(D29,-25)+_xlfn.BITRSHIFT(D28,-24)+_xlfn.BITRSHIFT(D27,-23)+_xlfn.BITRSHIFT(D26,-22)+_xlfn.BITRSHIFT(D25,-21)+_xlfn.BITRSHIFT(D24,-20)+_xlfn.BITRSHIFT(D23,-19)+_xlfn.BITRSHIFT(D22,-18)+_xlfn.BITRSHIFT(D21,-17)+_xlfn.BITRSHIFT(D20,-16)+_xlfn.BITRSHIFT(D19,-15)+_xlfn.BITRSHIFT(D18,-14)+_xlfn.BITRSHIFT(D17,-13)+_xlfn.BITRSHIFT(D16,-12)+_xlfn.BITRSHIFT(D15,-11)+_xlfn.BITRSHIFT(D14,-10)+_xlfn.BITRSHIFT(D13,-9)+_xlfn.BITRSHIFT(D12,-8)+_xlfn.BITRSHIFT(D11,-7)+_xlfn.BITRSHIFT(D10,-6)+_xlfn.BITRSHIFT(D9,-5)+_xlfn.BITRSHIFT(D8,-4)+_xlfn.BITRSHIFT(D7,-3)+_xlfn.BITRSHIFT(D6,-2)+_xlfn.BITRSHIFT(D5,-1)+D4</f>
        <v>134156035</v>
      </c>
      <c r="E36">
        <f t="shared" si="0"/>
        <v>134156035</v>
      </c>
      <c r="F36">
        <f>_xlfn.BITRSHIFT(F35,-31)+_xlfn.BITRSHIFT(F34,-30)+_xlfn.BITRSHIFT(F33,-29)+_xlfn.BITRSHIFT(F32,-28)+_xlfn.BITRSHIFT(F31,-27)+_xlfn.BITRSHIFT(F30,-26)+_xlfn.BITRSHIFT(F29,-25)+_xlfn.BITRSHIFT(F28,-24)+_xlfn.BITRSHIFT(F27,-23)+_xlfn.BITRSHIFT(F26,-22)+_xlfn.BITRSHIFT(F25,-21)+_xlfn.BITRSHIFT(F24,-20)+_xlfn.BITRSHIFT(F23,-19)+_xlfn.BITRSHIFT(F22,-18)+_xlfn.BITRSHIFT(F21,-17)+_xlfn.BITRSHIFT(F20,-16)+_xlfn.BITRSHIFT(F19,-15)+_xlfn.BITRSHIFT(F18,-14)+_xlfn.BITRSHIFT(F17,-13)+_xlfn.BITRSHIFT(F16,-12)+_xlfn.BITRSHIFT(F15,-11)+_xlfn.BITRSHIFT(F14,-10)+_xlfn.BITRSHIFT(F13,-9)+_xlfn.BITRSHIFT(F12,-8)+_xlfn.BITRSHIFT(F11,-7)+_xlfn.BITRSHIFT(F10,-6)+_xlfn.BITRSHIFT(F9,-5)+_xlfn.BITRSHIFT(F8,-4)+_xlfn.BITRSHIFT(F7,-3)+_xlfn.BITRSHIFT(F6,-2)+_xlfn.BITRSHIFT(F5,-1)+F4</f>
        <v>134156035</v>
      </c>
      <c r="G36">
        <f t="shared" si="0"/>
        <v>134156146</v>
      </c>
      <c r="H36">
        <f t="shared" si="0"/>
        <v>134156146</v>
      </c>
      <c r="I36">
        <f t="shared" si="0"/>
        <v>134156146</v>
      </c>
      <c r="J36">
        <f t="shared" ref="J36" si="1">_xlfn.BITRSHIFT(J35,-31)+_xlfn.BITRSHIFT(J34,-30)+_xlfn.BITRSHIFT(J33,-29)+_xlfn.BITRSHIFT(J32,-28)+_xlfn.BITRSHIFT(J31,-27)+_xlfn.BITRSHIFT(J30,-26)+_xlfn.BITRSHIFT(J29,-25)+_xlfn.BITRSHIFT(J28,-24)+_xlfn.BITRSHIFT(J27,-23)+_xlfn.BITRSHIFT(J26,-22)+_xlfn.BITRSHIFT(J25,-21)+_xlfn.BITRSHIFT(J24,-20)+_xlfn.BITRSHIFT(J23,-19)+_xlfn.BITRSHIFT(J22,-18)+_xlfn.BITRSHIFT(J21,-17)+_xlfn.BITRSHIFT(J20,-16)+_xlfn.BITRSHIFT(J19,-15)+_xlfn.BITRSHIFT(J18,-14)+_xlfn.BITRSHIFT(J17,-13)+_xlfn.BITRSHIFT(J16,-12)+_xlfn.BITRSHIFT(J15,-11)+_xlfn.BITRSHIFT(J14,-10)+_xlfn.BITRSHIFT(J13,-9)+_xlfn.BITRSHIFT(J12,-8)+_xlfn.BITRSHIFT(J11,-7)+_xlfn.BITRSHIFT(J10,-6)+_xlfn.BITRSHIFT(J9,-5)+_xlfn.BITRSHIFT(J8,-4)+_xlfn.BITRSHIFT(J7,-3)+_xlfn.BITRSHIFT(J6,-2)+_xlfn.BITRSHIFT(J5,-1)+J4</f>
        <v>134156146</v>
      </c>
      <c r="K36">
        <f t="shared" si="0"/>
        <v>134156275</v>
      </c>
      <c r="L36">
        <f t="shared" si="0"/>
        <v>134156275</v>
      </c>
      <c r="M36">
        <f t="shared" si="0"/>
        <v>134156275</v>
      </c>
      <c r="N36">
        <f t="shared" ref="N36" si="2">_xlfn.BITRSHIFT(N35,-31)+_xlfn.BITRSHIFT(N34,-30)+_xlfn.BITRSHIFT(N33,-29)+_xlfn.BITRSHIFT(N32,-28)+_xlfn.BITRSHIFT(N31,-27)+_xlfn.BITRSHIFT(N30,-26)+_xlfn.BITRSHIFT(N29,-25)+_xlfn.BITRSHIFT(N28,-24)+_xlfn.BITRSHIFT(N27,-23)+_xlfn.BITRSHIFT(N26,-22)+_xlfn.BITRSHIFT(N25,-21)+_xlfn.BITRSHIFT(N24,-20)+_xlfn.BITRSHIFT(N23,-19)+_xlfn.BITRSHIFT(N22,-18)+_xlfn.BITRSHIFT(N21,-17)+_xlfn.BITRSHIFT(N20,-16)+_xlfn.BITRSHIFT(N19,-15)+_xlfn.BITRSHIFT(N18,-14)+_xlfn.BITRSHIFT(N17,-13)+_xlfn.BITRSHIFT(N16,-12)+_xlfn.BITRSHIFT(N15,-11)+_xlfn.BITRSHIFT(N14,-10)+_xlfn.BITRSHIFT(N13,-9)+_xlfn.BITRSHIFT(N12,-8)+_xlfn.BITRSHIFT(N11,-7)+_xlfn.BITRSHIFT(N10,-6)+_xlfn.BITRSHIFT(N9,-5)+_xlfn.BITRSHIFT(N8,-4)+_xlfn.BITRSHIFT(N7,-3)+_xlfn.BITRSHIFT(N6,-2)+_xlfn.BITRSHIFT(N5,-1)+N4</f>
        <v>134156275</v>
      </c>
      <c r="O36">
        <f t="shared" ref="O36:Q36" si="3">_xlfn.BITRSHIFT(O35,-31)+_xlfn.BITRSHIFT(O34,-30)+_xlfn.BITRSHIFT(O33,-29)+_xlfn.BITRSHIFT(O32,-28)+_xlfn.BITRSHIFT(O31,-27)+_xlfn.BITRSHIFT(O30,-26)+_xlfn.BITRSHIFT(O29,-25)+_xlfn.BITRSHIFT(O28,-24)+_xlfn.BITRSHIFT(O27,-23)+_xlfn.BITRSHIFT(O26,-22)+_xlfn.BITRSHIFT(O25,-21)+_xlfn.BITRSHIFT(O24,-20)+_xlfn.BITRSHIFT(O23,-19)+_xlfn.BITRSHIFT(O22,-18)+_xlfn.BITRSHIFT(O21,-17)+_xlfn.BITRSHIFT(O20,-16)+_xlfn.BITRSHIFT(O19,-15)+_xlfn.BITRSHIFT(O18,-14)+_xlfn.BITRSHIFT(O17,-13)+_xlfn.BITRSHIFT(O16,-12)+_xlfn.BITRSHIFT(O15,-11)+_xlfn.BITRSHIFT(O14,-10)+_xlfn.BITRSHIFT(O13,-9)+_xlfn.BITRSHIFT(O12,-8)+_xlfn.BITRSHIFT(O11,-7)+_xlfn.BITRSHIFT(O10,-6)+_xlfn.BITRSHIFT(O9,-5)+_xlfn.BITRSHIFT(O8,-4)+_xlfn.BITRSHIFT(O7,-3)+_xlfn.BITRSHIFT(O6,-2)+_xlfn.BITRSHIFT(O5,-1)+O4</f>
        <v>134156274</v>
      </c>
      <c r="P36">
        <f t="shared" si="3"/>
        <v>134156274</v>
      </c>
      <c r="Q36">
        <f t="shared" si="3"/>
        <v>134156274</v>
      </c>
      <c r="R36">
        <f t="shared" ref="R36:S36" si="4">_xlfn.BITRSHIFT(R35,-31)+_xlfn.BITRSHIFT(R34,-30)+_xlfn.BITRSHIFT(R33,-29)+_xlfn.BITRSHIFT(R32,-28)+_xlfn.BITRSHIFT(R31,-27)+_xlfn.BITRSHIFT(R30,-26)+_xlfn.BITRSHIFT(R29,-25)+_xlfn.BITRSHIFT(R28,-24)+_xlfn.BITRSHIFT(R27,-23)+_xlfn.BITRSHIFT(R26,-22)+_xlfn.BITRSHIFT(R25,-21)+_xlfn.BITRSHIFT(R24,-20)+_xlfn.BITRSHIFT(R23,-19)+_xlfn.BITRSHIFT(R22,-18)+_xlfn.BITRSHIFT(R21,-17)+_xlfn.BITRSHIFT(R20,-16)+_xlfn.BITRSHIFT(R19,-15)+_xlfn.BITRSHIFT(R18,-14)+_xlfn.BITRSHIFT(R17,-13)+_xlfn.BITRSHIFT(R16,-12)+_xlfn.BITRSHIFT(R15,-11)+_xlfn.BITRSHIFT(R14,-10)+_xlfn.BITRSHIFT(R13,-9)+_xlfn.BITRSHIFT(R12,-8)+_xlfn.BITRSHIFT(R11,-7)+_xlfn.BITRSHIFT(R10,-6)+_xlfn.BITRSHIFT(R9,-5)+_xlfn.BITRSHIFT(R8,-4)+_xlfn.BITRSHIFT(R7,-3)+_xlfn.BITRSHIFT(R6,-2)+_xlfn.BITRSHIFT(R5,-1)+R4</f>
        <v>134156274</v>
      </c>
      <c r="S36">
        <f t="shared" si="4"/>
        <v>134025203</v>
      </c>
      <c r="T36">
        <f t="shared" ref="T36:Y36" si="5">_xlfn.BITRSHIFT(T35,-31)+_xlfn.BITRSHIFT(T34,-30)+_xlfn.BITRSHIFT(T33,-29)+_xlfn.BITRSHIFT(T32,-28)+_xlfn.BITRSHIFT(T31,-27)+_xlfn.BITRSHIFT(T30,-26)+_xlfn.BITRSHIFT(T29,-25)+_xlfn.BITRSHIFT(T28,-24)+_xlfn.BITRSHIFT(T27,-23)+_xlfn.BITRSHIFT(T26,-22)+_xlfn.BITRSHIFT(T25,-21)+_xlfn.BITRSHIFT(T24,-20)+_xlfn.BITRSHIFT(T23,-19)+_xlfn.BITRSHIFT(T22,-18)+_xlfn.BITRSHIFT(T21,-17)+_xlfn.BITRSHIFT(T20,-16)+_xlfn.BITRSHIFT(T19,-15)+_xlfn.BITRSHIFT(T18,-14)+_xlfn.BITRSHIFT(T17,-13)+_xlfn.BITRSHIFT(T16,-12)+_xlfn.BITRSHIFT(T15,-11)+_xlfn.BITRSHIFT(T14,-10)+_xlfn.BITRSHIFT(T13,-9)+_xlfn.BITRSHIFT(T12,-8)+_xlfn.BITRSHIFT(T11,-7)+_xlfn.BITRSHIFT(T10,-6)+_xlfn.BITRSHIFT(T9,-5)+_xlfn.BITRSHIFT(T8,-4)+_xlfn.BITRSHIFT(T7,-3)+_xlfn.BITRSHIFT(T6,-2)+_xlfn.BITRSHIFT(T5,-1)+T4</f>
        <v>134025203</v>
      </c>
      <c r="U36">
        <f t="shared" ref="U36" si="6">_xlfn.BITRSHIFT(U35,-31)+_xlfn.BITRSHIFT(U34,-30)+_xlfn.BITRSHIFT(U33,-29)+_xlfn.BITRSHIFT(U32,-28)+_xlfn.BITRSHIFT(U31,-27)+_xlfn.BITRSHIFT(U30,-26)+_xlfn.BITRSHIFT(U29,-25)+_xlfn.BITRSHIFT(U28,-24)+_xlfn.BITRSHIFT(U27,-23)+_xlfn.BITRSHIFT(U26,-22)+_xlfn.BITRSHIFT(U25,-21)+_xlfn.BITRSHIFT(U24,-20)+_xlfn.BITRSHIFT(U23,-19)+_xlfn.BITRSHIFT(U22,-18)+_xlfn.BITRSHIFT(U21,-17)+_xlfn.BITRSHIFT(U20,-16)+_xlfn.BITRSHIFT(U19,-15)+_xlfn.BITRSHIFT(U18,-14)+_xlfn.BITRSHIFT(U17,-13)+_xlfn.BITRSHIFT(U16,-12)+_xlfn.BITRSHIFT(U15,-11)+_xlfn.BITRSHIFT(U14,-10)+_xlfn.BITRSHIFT(U13,-9)+_xlfn.BITRSHIFT(U12,-8)+_xlfn.BITRSHIFT(U11,-7)+_xlfn.BITRSHIFT(U10,-6)+_xlfn.BITRSHIFT(U9,-5)+_xlfn.BITRSHIFT(U8,-4)+_xlfn.BITRSHIFT(U7,-3)+_xlfn.BITRSHIFT(U6,-2)+_xlfn.BITRSHIFT(U5,-1)+U4</f>
        <v>134025203</v>
      </c>
      <c r="V36">
        <f t="shared" si="5"/>
        <v>134025202</v>
      </c>
      <c r="W36">
        <f t="shared" si="5"/>
        <v>134025202</v>
      </c>
      <c r="X36">
        <f t="shared" si="5"/>
        <v>134025202</v>
      </c>
      <c r="Y36">
        <f t="shared" si="5"/>
        <v>134156275</v>
      </c>
      <c r="Z36">
        <f t="shared" ref="Z36" si="7">_xlfn.BITRSHIFT(Z35,-31)+_xlfn.BITRSHIFT(Z34,-30)+_xlfn.BITRSHIFT(Z33,-29)+_xlfn.BITRSHIFT(Z32,-28)+_xlfn.BITRSHIFT(Z31,-27)+_xlfn.BITRSHIFT(Z30,-26)+_xlfn.BITRSHIFT(Z29,-25)+_xlfn.BITRSHIFT(Z28,-24)+_xlfn.BITRSHIFT(Z27,-23)+_xlfn.BITRSHIFT(Z26,-22)+_xlfn.BITRSHIFT(Z25,-21)+_xlfn.BITRSHIFT(Z24,-20)+_xlfn.BITRSHIFT(Z23,-19)+_xlfn.BITRSHIFT(Z22,-18)+_xlfn.BITRSHIFT(Z21,-17)+_xlfn.BITRSHIFT(Z20,-16)+_xlfn.BITRSHIFT(Z19,-15)+_xlfn.BITRSHIFT(Z18,-14)+_xlfn.BITRSHIFT(Z17,-13)+_xlfn.BITRSHIFT(Z16,-12)+_xlfn.BITRSHIFT(Z15,-11)+_xlfn.BITRSHIFT(Z14,-10)+_xlfn.BITRSHIFT(Z13,-9)+_xlfn.BITRSHIFT(Z12,-8)+_xlfn.BITRSHIFT(Z11,-7)+_xlfn.BITRSHIFT(Z10,-6)+_xlfn.BITRSHIFT(Z9,-5)+_xlfn.BITRSHIFT(Z8,-4)+_xlfn.BITRSHIFT(Z7,-3)+_xlfn.BITRSHIFT(Z6,-2)+_xlfn.BITRSHIFT(Z5,-1)+Z4</f>
        <v>134156275</v>
      </c>
      <c r="AA36">
        <f t="shared" ref="AA36:AD36" si="8">_xlfn.BITRSHIFT(AA35,-31)+_xlfn.BITRSHIFT(AA34,-30)+_xlfn.BITRSHIFT(AA33,-29)+_xlfn.BITRSHIFT(AA32,-28)+_xlfn.BITRSHIFT(AA31,-27)+_xlfn.BITRSHIFT(AA30,-26)+_xlfn.BITRSHIFT(AA29,-25)+_xlfn.BITRSHIFT(AA28,-24)+_xlfn.BITRSHIFT(AA27,-23)+_xlfn.BITRSHIFT(AA26,-22)+_xlfn.BITRSHIFT(AA25,-21)+_xlfn.BITRSHIFT(AA24,-20)+_xlfn.BITRSHIFT(AA23,-19)+_xlfn.BITRSHIFT(AA22,-18)+_xlfn.BITRSHIFT(AA21,-17)+_xlfn.BITRSHIFT(AA20,-16)+_xlfn.BITRSHIFT(AA19,-15)+_xlfn.BITRSHIFT(AA18,-14)+_xlfn.BITRSHIFT(AA17,-13)+_xlfn.BITRSHIFT(AA16,-12)+_xlfn.BITRSHIFT(AA15,-11)+_xlfn.BITRSHIFT(AA14,-10)+_xlfn.BITRSHIFT(AA13,-9)+_xlfn.BITRSHIFT(AA12,-8)+_xlfn.BITRSHIFT(AA11,-7)+_xlfn.BITRSHIFT(AA10,-6)+_xlfn.BITRSHIFT(AA9,-5)+_xlfn.BITRSHIFT(AA8,-4)+_xlfn.BITRSHIFT(AA7,-3)+_xlfn.BITRSHIFT(AA6,-2)+_xlfn.BITRSHIFT(AA5,-1)+AA4</f>
        <v>134090739</v>
      </c>
      <c r="AB36">
        <f t="shared" si="8"/>
        <v>134090739</v>
      </c>
      <c r="AC36">
        <f t="shared" si="8"/>
        <v>134090739</v>
      </c>
      <c r="AD36">
        <f t="shared" si="8"/>
        <v>134090739</v>
      </c>
      <c r="AE36">
        <f t="shared" ref="AE36" si="9">_xlfn.BITRSHIFT(AE35,-31)+_xlfn.BITRSHIFT(AE34,-30)+_xlfn.BITRSHIFT(AE33,-29)+_xlfn.BITRSHIFT(AE32,-28)+_xlfn.BITRSHIFT(AE31,-27)+_xlfn.BITRSHIFT(AE30,-26)+_xlfn.BITRSHIFT(AE29,-25)+_xlfn.BITRSHIFT(AE28,-24)+_xlfn.BITRSHIFT(AE27,-23)+_xlfn.BITRSHIFT(AE26,-22)+_xlfn.BITRSHIFT(AE25,-21)+_xlfn.BITRSHIFT(AE24,-20)+_xlfn.BITRSHIFT(AE23,-19)+_xlfn.BITRSHIFT(AE22,-18)+_xlfn.BITRSHIFT(AE21,-17)+_xlfn.BITRSHIFT(AE20,-16)+_xlfn.BITRSHIFT(AE19,-15)+_xlfn.BITRSHIFT(AE18,-14)+_xlfn.BITRSHIFT(AE17,-13)+_xlfn.BITRSHIFT(AE16,-12)+_xlfn.BITRSHIFT(AE15,-11)+_xlfn.BITRSHIFT(AE14,-10)+_xlfn.BITRSHIFT(AE13,-9)+_xlfn.BITRSHIFT(AE12,-8)+_xlfn.BITRSHIFT(AE11,-7)+_xlfn.BITRSHIFT(AE10,-6)+_xlfn.BITRSHIFT(AE9,-5)+_xlfn.BITRSHIFT(AE8,-4)+_xlfn.BITRSHIFT(AE7,-3)+_xlfn.BITRSHIFT(AE6,-2)+_xlfn.BITRSHIFT(AE5,-1)+AE4</f>
        <v>134090738</v>
      </c>
      <c r="AF36">
        <f t="shared" ref="AF36:AG36" si="10">_xlfn.BITRSHIFT(AF35,-31)+_xlfn.BITRSHIFT(AF34,-30)+_xlfn.BITRSHIFT(AF33,-29)+_xlfn.BITRSHIFT(AF32,-28)+_xlfn.BITRSHIFT(AF31,-27)+_xlfn.BITRSHIFT(AF30,-26)+_xlfn.BITRSHIFT(AF29,-25)+_xlfn.BITRSHIFT(AF28,-24)+_xlfn.BITRSHIFT(AF27,-23)+_xlfn.BITRSHIFT(AF26,-22)+_xlfn.BITRSHIFT(AF25,-21)+_xlfn.BITRSHIFT(AF24,-20)+_xlfn.BITRSHIFT(AF23,-19)+_xlfn.BITRSHIFT(AF22,-18)+_xlfn.BITRSHIFT(AF21,-17)+_xlfn.BITRSHIFT(AF20,-16)+_xlfn.BITRSHIFT(AF19,-15)+_xlfn.BITRSHIFT(AF18,-14)+_xlfn.BITRSHIFT(AF17,-13)+_xlfn.BITRSHIFT(AF16,-12)+_xlfn.BITRSHIFT(AF15,-11)+_xlfn.BITRSHIFT(AF14,-10)+_xlfn.BITRSHIFT(AF13,-9)+_xlfn.BITRSHIFT(AF12,-8)+_xlfn.BITRSHIFT(AF11,-7)+_xlfn.BITRSHIFT(AF10,-6)+_xlfn.BITRSHIFT(AF9,-5)+_xlfn.BITRSHIFT(AF8,-4)+_xlfn.BITRSHIFT(AF7,-3)+_xlfn.BITRSHIFT(AF6,-2)+_xlfn.BITRSHIFT(AF5,-1)+AF4</f>
        <v>134156275</v>
      </c>
      <c r="AG36">
        <f t="shared" si="10"/>
        <v>134156275</v>
      </c>
      <c r="AH36">
        <f t="shared" ref="AH36:AJ36" si="11">_xlfn.BITRSHIFT(AH35,-31)+_xlfn.BITRSHIFT(AH34,-30)+_xlfn.BITRSHIFT(AH33,-29)+_xlfn.BITRSHIFT(AH32,-28)+_xlfn.BITRSHIFT(AH31,-27)+_xlfn.BITRSHIFT(AH30,-26)+_xlfn.BITRSHIFT(AH29,-25)+_xlfn.BITRSHIFT(AH28,-24)+_xlfn.BITRSHIFT(AH27,-23)+_xlfn.BITRSHIFT(AH26,-22)+_xlfn.BITRSHIFT(AH25,-21)+_xlfn.BITRSHIFT(AH24,-20)+_xlfn.BITRSHIFT(AH23,-19)+_xlfn.BITRSHIFT(AH22,-18)+_xlfn.BITRSHIFT(AH21,-17)+_xlfn.BITRSHIFT(AH20,-16)+_xlfn.BITRSHIFT(AH19,-15)+_xlfn.BITRSHIFT(AH18,-14)+_xlfn.BITRSHIFT(AH17,-13)+_xlfn.BITRSHIFT(AH16,-12)+_xlfn.BITRSHIFT(AH15,-11)+_xlfn.BITRSHIFT(AH14,-10)+_xlfn.BITRSHIFT(AH13,-9)+_xlfn.BITRSHIFT(AH12,-8)+_xlfn.BITRSHIFT(AH11,-7)+_xlfn.BITRSHIFT(AH10,-6)+_xlfn.BITRSHIFT(AH9,-5)+_xlfn.BITRSHIFT(AH8,-4)+_xlfn.BITRSHIFT(AH7,-3)+_xlfn.BITRSHIFT(AH6,-2)+_xlfn.BITRSHIFT(AH5,-1)+AH4</f>
        <v>134156275</v>
      </c>
      <c r="AI36">
        <f t="shared" si="11"/>
        <v>134156275</v>
      </c>
      <c r="AJ36">
        <f t="shared" si="11"/>
        <v>134156274</v>
      </c>
      <c r="AK36">
        <f t="shared" ref="AK36:AM36" si="12">_xlfn.BITRSHIFT(AK35,-31)+_xlfn.BITRSHIFT(AK34,-30)+_xlfn.BITRSHIFT(AK33,-29)+_xlfn.BITRSHIFT(AK32,-28)+_xlfn.BITRSHIFT(AK31,-27)+_xlfn.BITRSHIFT(AK30,-26)+_xlfn.BITRSHIFT(AK29,-25)+_xlfn.BITRSHIFT(AK28,-24)+_xlfn.BITRSHIFT(AK27,-23)+_xlfn.BITRSHIFT(AK26,-22)+_xlfn.BITRSHIFT(AK25,-21)+_xlfn.BITRSHIFT(AK24,-20)+_xlfn.BITRSHIFT(AK23,-19)+_xlfn.BITRSHIFT(AK22,-18)+_xlfn.BITRSHIFT(AK21,-17)+_xlfn.BITRSHIFT(AK20,-16)+_xlfn.BITRSHIFT(AK19,-15)+_xlfn.BITRSHIFT(AK18,-14)+_xlfn.BITRSHIFT(AK17,-13)+_xlfn.BITRSHIFT(AK16,-12)+_xlfn.BITRSHIFT(AK15,-11)+_xlfn.BITRSHIFT(AK14,-10)+_xlfn.BITRSHIFT(AK13,-9)+_xlfn.BITRSHIFT(AK12,-8)+_xlfn.BITRSHIFT(AK11,-7)+_xlfn.BITRSHIFT(AK10,-6)+_xlfn.BITRSHIFT(AK9,-5)+_xlfn.BITRSHIFT(AK8,-4)+_xlfn.BITRSHIFT(AK7,-3)+_xlfn.BITRSHIFT(AK6,-2)+_xlfn.BITRSHIFT(AK5,-1)+AK4</f>
        <v>134156274</v>
      </c>
      <c r="AL36">
        <f t="shared" si="12"/>
        <v>134156274</v>
      </c>
      <c r="AM36">
        <f t="shared" si="12"/>
        <v>134156274</v>
      </c>
    </row>
    <row r="37" spans="1:39">
      <c r="C37" t="str">
        <f>"32'h"&amp;DEC2HEX(C36,8)</f>
        <v>32'h07FF0F03</v>
      </c>
      <c r="D37" t="str">
        <f t="shared" ref="D37:M37" si="13">"32'h"&amp;DEC2HEX(D36,8)</f>
        <v>32'h07FF0F03</v>
      </c>
      <c r="E37" t="str">
        <f t="shared" si="13"/>
        <v>32'h07FF0F03</v>
      </c>
      <c r="F37" t="str">
        <f>"32'h"&amp;DEC2HEX(F36,8)</f>
        <v>32'h07FF0F03</v>
      </c>
      <c r="G37" t="str">
        <f t="shared" si="13"/>
        <v>32'h07FF0F72</v>
      </c>
      <c r="H37" t="str">
        <f t="shared" si="13"/>
        <v>32'h07FF0F72</v>
      </c>
      <c r="I37" t="str">
        <f t="shared" si="13"/>
        <v>32'h07FF0F72</v>
      </c>
      <c r="J37" t="str">
        <f t="shared" ref="J37" si="14">"32'h"&amp;DEC2HEX(J36,8)</f>
        <v>32'h07FF0F72</v>
      </c>
      <c r="K37" t="str">
        <f t="shared" si="13"/>
        <v>32'h07FF0FF3</v>
      </c>
      <c r="L37" t="str">
        <f t="shared" si="13"/>
        <v>32'h07FF0FF3</v>
      </c>
      <c r="M37" t="str">
        <f t="shared" si="13"/>
        <v>32'h07FF0FF3</v>
      </c>
      <c r="N37" t="str">
        <f t="shared" ref="N37" si="15">"32'h"&amp;DEC2HEX(N36,8)</f>
        <v>32'h07FF0FF3</v>
      </c>
      <c r="O37" t="str">
        <f t="shared" ref="O37:Q37" si="16">"32'h"&amp;DEC2HEX(O36,8)</f>
        <v>32'h07FF0FF2</v>
      </c>
      <c r="P37" t="str">
        <f t="shared" si="16"/>
        <v>32'h07FF0FF2</v>
      </c>
      <c r="Q37" t="str">
        <f t="shared" si="16"/>
        <v>32'h07FF0FF2</v>
      </c>
      <c r="R37" t="str">
        <f t="shared" ref="R37:S37" si="17">"32'h"&amp;DEC2HEX(R36,8)</f>
        <v>32'h07FF0FF2</v>
      </c>
      <c r="S37" t="str">
        <f t="shared" si="17"/>
        <v>32'h07FD0FF3</v>
      </c>
      <c r="T37" t="str">
        <f t="shared" ref="T37:Y37" si="18">"32'h"&amp;DEC2HEX(T36,8)</f>
        <v>32'h07FD0FF3</v>
      </c>
      <c r="U37" t="str">
        <f t="shared" ref="U37" si="19">"32'h"&amp;DEC2HEX(U36,8)</f>
        <v>32'h07FD0FF3</v>
      </c>
      <c r="V37" t="str">
        <f t="shared" si="18"/>
        <v>32'h07FD0FF2</v>
      </c>
      <c r="W37" t="str">
        <f t="shared" si="18"/>
        <v>32'h07FD0FF2</v>
      </c>
      <c r="X37" t="str">
        <f t="shared" si="18"/>
        <v>32'h07FD0FF2</v>
      </c>
      <c r="Y37" t="str">
        <f t="shared" si="18"/>
        <v>32'h07FF0FF3</v>
      </c>
      <c r="Z37" t="str">
        <f t="shared" ref="Z37" si="20">"32'h"&amp;DEC2HEX(Z36,8)</f>
        <v>32'h07FF0FF3</v>
      </c>
      <c r="AA37" t="str">
        <f t="shared" ref="AA37:AD37" si="21">"32'h"&amp;DEC2HEX(AA36,8)</f>
        <v>32'h07FE0FF3</v>
      </c>
      <c r="AB37" t="str">
        <f t="shared" si="21"/>
        <v>32'h07FE0FF3</v>
      </c>
      <c r="AC37" t="str">
        <f t="shared" si="21"/>
        <v>32'h07FE0FF3</v>
      </c>
      <c r="AD37" t="str">
        <f t="shared" si="21"/>
        <v>32'h07FE0FF3</v>
      </c>
      <c r="AE37" t="str">
        <f t="shared" ref="AE37" si="22">"32'h"&amp;DEC2HEX(AE36,8)</f>
        <v>32'h07FE0FF2</v>
      </c>
      <c r="AF37" t="str">
        <f t="shared" ref="AF37:AG37" si="23">"32'h"&amp;DEC2HEX(AF36,8)</f>
        <v>32'h07FF0FF3</v>
      </c>
      <c r="AG37" t="str">
        <f t="shared" si="23"/>
        <v>32'h07FF0FF3</v>
      </c>
      <c r="AH37" t="str">
        <f t="shared" ref="AH37:AJ37" si="24">"32'h"&amp;DEC2HEX(AH36,8)</f>
        <v>32'h07FF0FF3</v>
      </c>
      <c r="AI37" t="str">
        <f t="shared" si="24"/>
        <v>32'h07FF0FF3</v>
      </c>
      <c r="AJ37" t="str">
        <f t="shared" si="24"/>
        <v>32'h07FF0FF2</v>
      </c>
      <c r="AK37" t="str">
        <f t="shared" ref="AK37:AM37" si="25">"32'h"&amp;DEC2HEX(AK36,8)</f>
        <v>32'h07FF0FF2</v>
      </c>
      <c r="AL37" t="str">
        <f t="shared" si="25"/>
        <v>32'h07FF0FF2</v>
      </c>
      <c r="AM37" t="str">
        <f t="shared" si="25"/>
        <v>32'h07FF0FF2</v>
      </c>
    </row>
  </sheetData>
  <phoneticPr fontId="6"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D6BB-88F4-4777-BDC8-7A20CBE1267F}">
  <dimension ref="B1:AN4"/>
  <sheetViews>
    <sheetView topLeftCell="P1" workbookViewId="0">
      <selection activeCell="C1" sqref="C1:AM1"/>
    </sheetView>
  </sheetViews>
  <sheetFormatPr defaultRowHeight="15.75"/>
  <cols>
    <col min="2" max="2" width="18.375" customWidth="1"/>
    <col min="3" max="4" width="15.25" customWidth="1"/>
    <col min="5" max="6" width="16.25" customWidth="1"/>
    <col min="7" max="7" width="16.5" customWidth="1"/>
    <col min="8" max="8" width="16.375" customWidth="1"/>
    <col min="9" max="10" width="15.25" customWidth="1"/>
    <col min="11" max="11" width="16.375" customWidth="1"/>
    <col min="12" max="12" width="16.25" customWidth="1"/>
    <col min="13" max="14" width="15" customWidth="1"/>
    <col min="15" max="15" width="15.875" customWidth="1"/>
    <col min="16" max="16" width="14.375" customWidth="1"/>
    <col min="17" max="17" width="14.625" customWidth="1"/>
    <col min="18" max="18" width="15.5" customWidth="1"/>
    <col min="19" max="19" width="13.25" customWidth="1"/>
    <col min="20" max="21" width="14.5" customWidth="1"/>
    <col min="22" max="22" width="13.5" customWidth="1"/>
    <col min="23" max="24" width="13.75" customWidth="1"/>
    <col min="25" max="26" width="15.125" customWidth="1"/>
    <col min="27" max="27" width="14.125" customWidth="1"/>
    <col min="28" max="28" width="14.625" customWidth="1"/>
    <col min="29" max="29" width="14" customWidth="1"/>
    <col min="30" max="31" width="13.5" customWidth="1"/>
    <col min="32" max="32" width="17.625" customWidth="1"/>
    <col min="33" max="33" width="14.625" customWidth="1"/>
    <col min="34" max="34" width="17.125" customWidth="1"/>
    <col min="35" max="35" width="16.25" customWidth="1"/>
    <col min="36" max="36" width="15.625" customWidth="1"/>
    <col min="37" max="37" width="15.25" customWidth="1"/>
    <col min="38" max="38" width="15" customWidth="1"/>
    <col min="39" max="39" width="14.5" customWidth="1"/>
  </cols>
  <sheetData>
    <row r="1" spans="2:40">
      <c r="C1" t="str">
        <f>Peripheral_EN0!C2</f>
        <v>MCXN947TVDF</v>
      </c>
      <c r="D1" t="str">
        <f>Peripheral_EN0!D2</f>
        <v>MCXN947TVPB</v>
      </c>
      <c r="E1" t="str">
        <f>Peripheral_EN0!E2</f>
        <v>MCXN947TVKL</v>
      </c>
      <c r="F1" t="str">
        <f>Peripheral_EN0!F2</f>
        <v>MCXN947TVABR</v>
      </c>
      <c r="G1" t="str">
        <f>Peripheral_EN0!G2</f>
        <v>MCXN946TVDF</v>
      </c>
      <c r="H1" t="str">
        <f>Peripheral_EN0!H2</f>
        <v>MCXN946TVPB</v>
      </c>
      <c r="I1" t="str">
        <f>Peripheral_EN0!I2</f>
        <v>MCXN946TVKL</v>
      </c>
      <c r="J1" t="str">
        <f>Peripheral_EN0!J2</f>
        <v>MCXN946TVABR</v>
      </c>
      <c r="K1" t="str">
        <f>Peripheral_EN0!K2</f>
        <v>MCXN547TVDF</v>
      </c>
      <c r="L1" t="str">
        <f>Peripheral_EN0!L2</f>
        <v>MCXN547TVPB</v>
      </c>
      <c r="M1" t="str">
        <f>Peripheral_EN0!M2</f>
        <v>MCXN547TVKL</v>
      </c>
      <c r="N1" t="str">
        <f>Peripheral_EN0!N2</f>
        <v>MCXN547TVABR</v>
      </c>
      <c r="O1" t="str">
        <f>Peripheral_EN0!O2</f>
        <v>MCXN546TVDF</v>
      </c>
      <c r="P1" t="str">
        <f>Peripheral_EN0!P2</f>
        <v>MCXN546TVPB</v>
      </c>
      <c r="Q1" t="str">
        <f>Peripheral_EN0!Q2</f>
        <v>MCXN546TVKL</v>
      </c>
      <c r="R1" t="str">
        <f>Peripheral_EN0!R2</f>
        <v>MCXN546TVABR</v>
      </c>
      <c r="S1" t="str">
        <f>Peripheral_EN0!S2</f>
        <v>MCXN527TVDF</v>
      </c>
      <c r="T1" t="str">
        <f>Peripheral_EN0!T2</f>
        <v>MCXN527TVKL</v>
      </c>
      <c r="U1" t="str">
        <f>Peripheral_EN0!U2</f>
        <v>MCXN527TVABR</v>
      </c>
      <c r="V1" t="str">
        <f>Peripheral_EN0!V2</f>
        <v>MCXN526TVDF</v>
      </c>
      <c r="W1" t="str">
        <f>Peripheral_EN0!W2</f>
        <v>MCXN526TVKL</v>
      </c>
      <c r="X1" t="str">
        <f>Peripheral_EN0!X2</f>
        <v>MCXN526TVABR</v>
      </c>
      <c r="Y1" t="str">
        <f>Peripheral_EN0!Y2</f>
        <v>MCXN556TCDFT</v>
      </c>
      <c r="Z1" t="str">
        <f>Peripheral_EN0!Z2</f>
        <v>MCXN557TCDFT</v>
      </c>
      <c r="AA1" t="str">
        <f>Peripheral_EN0!AA2</f>
        <v>MCXN247TVDF</v>
      </c>
      <c r="AB1" t="str">
        <f>Peripheral_EN0!AB2</f>
        <v>MCXN247TVKL</v>
      </c>
      <c r="AC1" t="str">
        <f>Peripheral_EN0!AC2</f>
        <v>MCXN247TVPB</v>
      </c>
      <c r="AD1" t="str">
        <f>Peripheral_EN0!AD2</f>
        <v>MCXN247TVABR</v>
      </c>
      <c r="AE1" t="str">
        <f>Peripheral_EN0!AE2</f>
        <v>MCXN246TVABR</v>
      </c>
      <c r="AF1" t="str">
        <f>Peripheral_EN0!AF2</f>
        <v>MCXN537TVDF</v>
      </c>
      <c r="AG1" t="str">
        <f>Peripheral_EN0!AG2</f>
        <v>MCXN537TVPB</v>
      </c>
      <c r="AH1" t="str">
        <f>Peripheral_EN0!AH2</f>
        <v>MCXN537TVKL</v>
      </c>
      <c r="AI1" t="str">
        <f>Peripheral_EN0!AI2</f>
        <v>MCXN537TVABR</v>
      </c>
      <c r="AJ1" t="str">
        <f>Peripheral_EN0!AJ2</f>
        <v>MCXN536TVDF</v>
      </c>
      <c r="AK1" t="str">
        <f>Peripheral_EN0!AK2</f>
        <v>MCXN536TVPB</v>
      </c>
      <c r="AL1" t="str">
        <f>Peripheral_EN0!AL2</f>
        <v>MCXN536TVKL</v>
      </c>
      <c r="AM1" t="str">
        <f>Peripheral_EN0!AM2</f>
        <v>MCXN536TVABR</v>
      </c>
    </row>
    <row r="2" spans="2:40">
      <c r="B2" s="14"/>
      <c r="C2" s="303" t="str">
        <f>Peripheral_EN0!C3</f>
        <v>MCXN947VDFT</v>
      </c>
      <c r="D2" s="303" t="str">
        <f>Peripheral_EN0!D3</f>
        <v>MCXN947VPBT</v>
      </c>
      <c r="E2" s="303" t="str">
        <f>Peripheral_EN0!E3</f>
        <v>MCXN947VKLT</v>
      </c>
      <c r="F2" s="303" t="str">
        <f>Peripheral_EN0!F3</f>
        <v>MCXN947VABR</v>
      </c>
      <c r="G2" s="303" t="str">
        <f>Peripheral_EN0!G3</f>
        <v>MCXN946VDFT</v>
      </c>
      <c r="H2" s="303" t="str">
        <f>Peripheral_EN0!H3</f>
        <v>MCXN946VPBT</v>
      </c>
      <c r="I2" s="303" t="str">
        <f>Peripheral_EN0!I3</f>
        <v>MCXN946VKLT</v>
      </c>
      <c r="J2" s="303" t="str">
        <f>Peripheral_EN0!J3</f>
        <v>MCXN946VABR</v>
      </c>
      <c r="K2" s="303" t="str">
        <f>Peripheral_EN0!K3</f>
        <v>MCXN547VDFT</v>
      </c>
      <c r="L2" s="303" t="str">
        <f>Peripheral_EN0!L3</f>
        <v>MCXN547VPBT</v>
      </c>
      <c r="M2" s="303" t="str">
        <f>Peripheral_EN0!M3</f>
        <v>MCXN547VKLT</v>
      </c>
      <c r="N2" s="303" t="str">
        <f>Peripheral_EN0!N3</f>
        <v>MCXN547VABR</v>
      </c>
      <c r="O2" s="303" t="str">
        <f>Peripheral_EN0!O3</f>
        <v>MCXN546VDFT</v>
      </c>
      <c r="P2" s="303" t="str">
        <f>Peripheral_EN0!P3</f>
        <v>MCXN546VPBT</v>
      </c>
      <c r="Q2" s="303" t="str">
        <f>Peripheral_EN0!Q3</f>
        <v>MCXN546VKLT</v>
      </c>
      <c r="R2" s="303" t="str">
        <f>Peripheral_EN0!R3</f>
        <v>MCXN546VABR</v>
      </c>
      <c r="S2" s="303" t="str">
        <f>Peripheral_EN0!S3</f>
        <v>MCXN527VDFT</v>
      </c>
      <c r="T2" s="303" t="str">
        <f>Peripheral_EN0!T3</f>
        <v>MCXN527VKLT</v>
      </c>
      <c r="U2" s="300" t="s">
        <v>2499</v>
      </c>
      <c r="V2" s="303" t="str">
        <f>Peripheral_EN0!V3</f>
        <v>MCXN526VDFT</v>
      </c>
      <c r="W2" s="303" t="str">
        <f>Peripheral_EN0!W3</f>
        <v>MCXN526VKLT</v>
      </c>
      <c r="X2" s="300" t="s">
        <v>2502</v>
      </c>
      <c r="Y2" s="303" t="str">
        <f>Peripheral_EN0!Y3</f>
        <v>MCXN556SCDFT</v>
      </c>
      <c r="Z2" s="303" t="str">
        <f>Peripheral_EN0!Z3</f>
        <v>MCXN557SCDFT</v>
      </c>
      <c r="AA2" s="303" t="str">
        <f>Peripheral_EN0!AA3</f>
        <v>MCXN247VDFT</v>
      </c>
      <c r="AB2" s="303" t="str">
        <f>Peripheral_EN0!AB3</f>
        <v>MCXN247VKLT</v>
      </c>
      <c r="AC2" s="303" t="str">
        <f>Peripheral_EN0!AC3</f>
        <v>MCXN247VPBT</v>
      </c>
      <c r="AD2" s="303" t="str">
        <f>Peripheral_EN0!AD3</f>
        <v>MCXN247VABR</v>
      </c>
      <c r="AE2" s="303" t="str">
        <f>Peripheral_EN0!AE3</f>
        <v>MCXN246VABR</v>
      </c>
      <c r="AF2" s="303" t="str">
        <f>Peripheral_EN0!AF3</f>
        <v>MCXN537VDFT</v>
      </c>
      <c r="AG2" s="303" t="str">
        <f>Peripheral_EN0!AG3</f>
        <v>MCXN537VPBT</v>
      </c>
      <c r="AH2" s="303" t="str">
        <f>Peripheral_EN0!AH3</f>
        <v>MCXN537VKLT</v>
      </c>
      <c r="AI2" s="303" t="str">
        <f>Peripheral_EN0!AI3</f>
        <v>MCXN537VABR</v>
      </c>
      <c r="AJ2" s="303" t="str">
        <f>Peripheral_EN0!AJ3</f>
        <v>MCXN536VDFT</v>
      </c>
      <c r="AK2" s="303" t="str">
        <f>Peripheral_EN0!AK3</f>
        <v>MCXN536VPBT</v>
      </c>
      <c r="AL2" s="303" t="str">
        <f>Peripheral_EN0!AL3</f>
        <v>MCXN536VKLT</v>
      </c>
      <c r="AM2" s="303" t="str">
        <f>Peripheral_EN0!AM3</f>
        <v>MCXN536VABR</v>
      </c>
      <c r="AN2" s="303"/>
    </row>
    <row r="3" spans="2:40">
      <c r="B3" s="14" t="s">
        <v>1640</v>
      </c>
      <c r="C3" s="14" t="s">
        <v>2640</v>
      </c>
      <c r="D3" s="14" t="s">
        <v>2640</v>
      </c>
      <c r="E3" s="14" t="s">
        <v>2640</v>
      </c>
      <c r="F3" s="14" t="s">
        <v>2640</v>
      </c>
      <c r="G3" s="14" t="s">
        <v>2641</v>
      </c>
      <c r="H3" s="14" t="s">
        <v>2641</v>
      </c>
      <c r="I3" s="14" t="s">
        <v>2641</v>
      </c>
      <c r="J3" s="14" t="s">
        <v>2641</v>
      </c>
      <c r="K3" s="14" t="s">
        <v>2640</v>
      </c>
      <c r="L3" s="14" t="s">
        <v>2640</v>
      </c>
      <c r="M3" s="14" t="s">
        <v>2640</v>
      </c>
      <c r="N3" s="14" t="s">
        <v>2640</v>
      </c>
      <c r="O3" s="14" t="s">
        <v>2641</v>
      </c>
      <c r="P3" s="14" t="s">
        <v>2641</v>
      </c>
      <c r="Q3" s="14" t="s">
        <v>2641</v>
      </c>
      <c r="R3" s="14" t="s">
        <v>2641</v>
      </c>
      <c r="S3" s="14" t="s">
        <v>2640</v>
      </c>
      <c r="T3" s="14" t="s">
        <v>2640</v>
      </c>
      <c r="U3" s="14" t="s">
        <v>2640</v>
      </c>
      <c r="V3" s="14" t="s">
        <v>2641</v>
      </c>
      <c r="W3" s="14" t="s">
        <v>2641</v>
      </c>
      <c r="X3" s="14" t="s">
        <v>1931</v>
      </c>
      <c r="Y3" s="14" t="s">
        <v>2641</v>
      </c>
      <c r="Z3" s="14" t="s">
        <v>1641</v>
      </c>
      <c r="AA3" s="14" t="s">
        <v>2640</v>
      </c>
      <c r="AB3" s="14" t="s">
        <v>2640</v>
      </c>
      <c r="AC3" s="14" t="s">
        <v>2640</v>
      </c>
      <c r="AD3" s="14" t="s">
        <v>2640</v>
      </c>
      <c r="AE3" s="14" t="s">
        <v>1931</v>
      </c>
      <c r="AF3" s="14" t="s">
        <v>2640</v>
      </c>
      <c r="AG3" s="14" t="s">
        <v>2640</v>
      </c>
      <c r="AH3" s="14" t="s">
        <v>2640</v>
      </c>
      <c r="AI3" s="14" t="s">
        <v>2640</v>
      </c>
      <c r="AJ3" s="14" t="s">
        <v>2641</v>
      </c>
      <c r="AK3" s="14" t="s">
        <v>2641</v>
      </c>
      <c r="AL3" s="14" t="s">
        <v>2641</v>
      </c>
      <c r="AM3" s="14" t="s">
        <v>2641</v>
      </c>
    </row>
    <row r="4" spans="2:40">
      <c r="B4" s="14" t="s">
        <v>1643</v>
      </c>
      <c r="C4" s="14" t="s">
        <v>2640</v>
      </c>
      <c r="D4" s="14" t="s">
        <v>2640</v>
      </c>
      <c r="E4" s="14" t="s">
        <v>2640</v>
      </c>
      <c r="F4" s="14" t="s">
        <v>2640</v>
      </c>
      <c r="G4" s="14" t="s">
        <v>2641</v>
      </c>
      <c r="H4" s="14" t="s">
        <v>2641</v>
      </c>
      <c r="I4" s="14" t="s">
        <v>2641</v>
      </c>
      <c r="J4" s="14" t="s">
        <v>2641</v>
      </c>
      <c r="K4" s="14" t="s">
        <v>2640</v>
      </c>
      <c r="L4" s="14" t="s">
        <v>2640</v>
      </c>
      <c r="M4" s="14" t="s">
        <v>2640</v>
      </c>
      <c r="N4" s="14" t="s">
        <v>2640</v>
      </c>
      <c r="O4" s="14" t="s">
        <v>2641</v>
      </c>
      <c r="P4" s="14" t="s">
        <v>2641</v>
      </c>
      <c r="Q4" s="14" t="s">
        <v>2641</v>
      </c>
      <c r="R4" s="14" t="s">
        <v>2641</v>
      </c>
      <c r="S4" s="14" t="s">
        <v>2640</v>
      </c>
      <c r="T4" s="14" t="s">
        <v>2640</v>
      </c>
      <c r="U4" s="14" t="s">
        <v>2640</v>
      </c>
      <c r="V4" s="14" t="s">
        <v>2641</v>
      </c>
      <c r="W4" s="14" t="s">
        <v>2641</v>
      </c>
      <c r="X4" s="14" t="s">
        <v>1931</v>
      </c>
      <c r="Y4" s="14" t="s">
        <v>2641</v>
      </c>
      <c r="Z4" s="14" t="s">
        <v>1641</v>
      </c>
      <c r="AA4" s="14" t="s">
        <v>2640</v>
      </c>
      <c r="AB4" s="14" t="s">
        <v>2640</v>
      </c>
      <c r="AC4" s="14" t="s">
        <v>2640</v>
      </c>
      <c r="AD4" s="14" t="s">
        <v>2640</v>
      </c>
      <c r="AE4" s="14" t="s">
        <v>1931</v>
      </c>
      <c r="AF4" s="14" t="s">
        <v>2640</v>
      </c>
      <c r="AG4" s="14" t="s">
        <v>2640</v>
      </c>
      <c r="AH4" s="14" t="s">
        <v>2640</v>
      </c>
      <c r="AI4" s="14" t="s">
        <v>2640</v>
      </c>
      <c r="AJ4" s="14" t="s">
        <v>2641</v>
      </c>
      <c r="AK4" s="14" t="s">
        <v>2641</v>
      </c>
      <c r="AL4" s="14" t="s">
        <v>2641</v>
      </c>
      <c r="AM4" s="14" t="s">
        <v>2641</v>
      </c>
    </row>
  </sheetData>
  <phoneticPr fontId="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AA594-5B20-4AD7-8716-1DB707BBD72F}">
  <dimension ref="B1:AN18"/>
  <sheetViews>
    <sheetView workbookViewId="0">
      <pane xSplit="2" ySplit="2" topLeftCell="C3" activePane="bottomRight" state="frozen"/>
      <selection pane="bottomRight" activeCell="D14" sqref="D14:AM14"/>
      <selection pane="bottomLeft"/>
      <selection pane="topRight"/>
    </sheetView>
  </sheetViews>
  <sheetFormatPr defaultRowHeight="15.75"/>
  <cols>
    <col min="2" max="2" width="26.75" customWidth="1"/>
    <col min="3" max="3" width="19.375" customWidth="1"/>
    <col min="4" max="4" width="19.125" customWidth="1"/>
    <col min="5" max="6" width="18.375" customWidth="1"/>
    <col min="7" max="7" width="17.5" customWidth="1"/>
    <col min="8" max="8" width="17.75" customWidth="1"/>
    <col min="9" max="9" width="22.125" customWidth="1"/>
    <col min="10" max="10" width="17.25" customWidth="1"/>
    <col min="11" max="11" width="17.625" customWidth="1"/>
    <col min="12" max="12" width="18" customWidth="1"/>
    <col min="13" max="14" width="19.125" customWidth="1"/>
    <col min="15" max="15" width="18.625" customWidth="1"/>
    <col min="16" max="16" width="18.375" customWidth="1"/>
    <col min="17" max="17" width="18.25" customWidth="1"/>
    <col min="18" max="18" width="18.5" customWidth="1"/>
    <col min="19" max="19" width="18.75" customWidth="1"/>
    <col min="20" max="22" width="18.25" customWidth="1"/>
    <col min="23" max="24" width="18.125" customWidth="1"/>
    <col min="25" max="26" width="15" customWidth="1"/>
    <col min="27" max="27" width="14.625" customWidth="1"/>
    <col min="28" max="28" width="14.25" customWidth="1"/>
    <col min="29" max="29" width="13.75" customWidth="1"/>
    <col min="30" max="31" width="14" customWidth="1"/>
    <col min="32" max="32" width="15.625" customWidth="1"/>
    <col min="33" max="33" width="17.25" customWidth="1"/>
    <col min="34" max="34" width="17.125" customWidth="1"/>
    <col min="35" max="35" width="16" customWidth="1"/>
    <col min="36" max="36" width="16.125" customWidth="1"/>
    <col min="37" max="37" width="16.75" customWidth="1"/>
    <col min="38" max="38" width="15.75" customWidth="1"/>
    <col min="39" max="39" width="14.25" customWidth="1"/>
  </cols>
  <sheetData>
    <row r="1" spans="2:40">
      <c r="Y1" s="291" t="str">
        <f>Peripheral_EN0!Y2</f>
        <v>MCXN556TCDFT</v>
      </c>
      <c r="Z1" s="291" t="str">
        <f>Peripheral_EN0!Z2</f>
        <v>MCXN557TCDFT</v>
      </c>
      <c r="AA1" s="291"/>
      <c r="AB1" s="291"/>
      <c r="AC1" s="291"/>
      <c r="AD1" s="291"/>
      <c r="AE1" s="291"/>
      <c r="AF1" s="291"/>
      <c r="AG1" s="291"/>
      <c r="AH1" s="291"/>
      <c r="AI1" s="291"/>
      <c r="AJ1" s="291"/>
      <c r="AK1" s="291"/>
      <c r="AL1" s="291"/>
      <c r="AM1" s="291"/>
    </row>
    <row r="2" spans="2:40">
      <c r="C2" s="291" t="str">
        <f>Peripheral_EN0!C3</f>
        <v>MCXN947VDFT</v>
      </c>
      <c r="D2" s="291" t="str">
        <f>Peripheral_EN0!D3</f>
        <v>MCXN947VPBT</v>
      </c>
      <c r="E2" s="291" t="str">
        <f>Peripheral_EN0!E3</f>
        <v>MCXN947VKLT</v>
      </c>
      <c r="F2" s="291" t="str">
        <f>Peripheral_EN0!F3</f>
        <v>MCXN947VABR</v>
      </c>
      <c r="G2" s="291" t="str">
        <f>Peripheral_EN0!G3</f>
        <v>MCXN946VDFT</v>
      </c>
      <c r="H2" s="291" t="str">
        <f>Peripheral_EN0!H3</f>
        <v>MCXN946VPBT</v>
      </c>
      <c r="I2" s="291" t="str">
        <f>Peripheral_EN0!I3</f>
        <v>MCXN946VKLT</v>
      </c>
      <c r="J2" s="291" t="str">
        <f>Peripheral_EN0!J3</f>
        <v>MCXN946VABR</v>
      </c>
      <c r="K2" s="291" t="str">
        <f>Peripheral_EN0!K3</f>
        <v>MCXN547VDFT</v>
      </c>
      <c r="L2" s="291" t="str">
        <f>Peripheral_EN0!L3</f>
        <v>MCXN547VPBT</v>
      </c>
      <c r="M2" s="291" t="str">
        <f>Peripheral_EN0!M3</f>
        <v>MCXN547VKLT</v>
      </c>
      <c r="N2" s="291" t="str">
        <f>Peripheral_EN0!N3</f>
        <v>MCXN547VABR</v>
      </c>
      <c r="O2" s="291" t="str">
        <f>Peripheral_EN0!O3</f>
        <v>MCXN546VDFT</v>
      </c>
      <c r="P2" s="291" t="str">
        <f>Peripheral_EN0!P3</f>
        <v>MCXN546VPBT</v>
      </c>
      <c r="Q2" s="300" t="str">
        <f>Peripheral_EN0!Q3</f>
        <v>MCXN546VKLT</v>
      </c>
      <c r="R2" s="291" t="str">
        <f>Peripheral_EN0!R3</f>
        <v>MCXN546VABR</v>
      </c>
      <c r="S2" s="291" t="str">
        <f>Peripheral_EN0!S3</f>
        <v>MCXN527VDFT</v>
      </c>
      <c r="T2" s="291" t="str">
        <f>Peripheral_EN0!T3</f>
        <v>MCXN527VKLT</v>
      </c>
      <c r="U2" s="300" t="s">
        <v>2499</v>
      </c>
      <c r="V2" s="291" t="str">
        <f>Peripheral_EN0!V3</f>
        <v>MCXN526VDFT</v>
      </c>
      <c r="W2" s="291" t="str">
        <f>Peripheral_EN0!W3</f>
        <v>MCXN526VKLT</v>
      </c>
      <c r="X2" s="300" t="s">
        <v>2502</v>
      </c>
      <c r="Y2" s="291" t="str">
        <f>Peripheral_EN0!Y3</f>
        <v>MCXN556SCDFT</v>
      </c>
      <c r="Z2" s="291" t="str">
        <f>Peripheral_EN0!Z3</f>
        <v>MCXN557SCDFT</v>
      </c>
      <c r="AA2" s="291" t="str">
        <f>Peripheral_EN0!AA3</f>
        <v>MCXN247VDFT</v>
      </c>
      <c r="AB2" s="291" t="str">
        <f>Peripheral_EN0!AB3</f>
        <v>MCXN247VKLT</v>
      </c>
      <c r="AC2" s="291" t="str">
        <f>Peripheral_EN0!AC3</f>
        <v>MCXN247VPBT</v>
      </c>
      <c r="AD2" s="291" t="str">
        <f>Peripheral_EN0!AD3</f>
        <v>MCXN247VABR</v>
      </c>
      <c r="AE2" s="291" t="str">
        <f>Peripheral_EN0!AE3</f>
        <v>MCXN246VABR</v>
      </c>
      <c r="AF2" s="291" t="str">
        <f>Peripheral_EN0!AF3</f>
        <v>MCXN537VDFT</v>
      </c>
      <c r="AG2" s="291" t="str">
        <f>Peripheral_EN0!AG3</f>
        <v>MCXN537VPBT</v>
      </c>
      <c r="AH2" s="291" t="str">
        <f>Peripheral_EN0!AH3</f>
        <v>MCXN537VKLT</v>
      </c>
      <c r="AI2" s="291" t="str">
        <f>Peripheral_EN0!AI3</f>
        <v>MCXN537VABR</v>
      </c>
      <c r="AJ2" s="291" t="str">
        <f>Peripheral_EN0!AJ3</f>
        <v>MCXN536VDFT</v>
      </c>
      <c r="AK2" s="291" t="str">
        <f>Peripheral_EN0!AK3</f>
        <v>MCXN536VPBT</v>
      </c>
      <c r="AL2" s="291" t="str">
        <f>Peripheral_EN0!AL3</f>
        <v>MCXN536VKLT</v>
      </c>
      <c r="AM2" s="291" t="str">
        <f>Peripheral_EN0!AM3</f>
        <v>MCXN536VABR</v>
      </c>
      <c r="AN2" s="291"/>
    </row>
    <row r="3" spans="2:40">
      <c r="B3" s="198" t="s">
        <v>1713</v>
      </c>
      <c r="C3" t="s">
        <v>2642</v>
      </c>
      <c r="D3" t="str">
        <f>C3</f>
        <v>16'h1947</v>
      </c>
      <c r="E3" t="str">
        <f>D3</f>
        <v>16'h1947</v>
      </c>
      <c r="F3" t="s">
        <v>2642</v>
      </c>
      <c r="G3" t="s">
        <v>2643</v>
      </c>
      <c r="H3" t="str">
        <f>G3</f>
        <v>16'h1946</v>
      </c>
      <c r="I3" t="str">
        <f>H3</f>
        <v>16'h1946</v>
      </c>
      <c r="J3" t="s">
        <v>2643</v>
      </c>
      <c r="K3" t="s">
        <v>2644</v>
      </c>
      <c r="L3" t="str">
        <f>K3</f>
        <v>16'h1547</v>
      </c>
      <c r="M3" t="str">
        <f>L3</f>
        <v>16'h1547</v>
      </c>
      <c r="N3" t="s">
        <v>2644</v>
      </c>
      <c r="O3" t="s">
        <v>2645</v>
      </c>
      <c r="P3" t="str">
        <f>O3</f>
        <v>16'h1546</v>
      </c>
      <c r="Q3" t="str">
        <f>P3</f>
        <v>16'h1546</v>
      </c>
      <c r="R3" t="s">
        <v>2645</v>
      </c>
      <c r="S3" t="s">
        <v>2646</v>
      </c>
      <c r="T3" t="s">
        <v>2646</v>
      </c>
      <c r="U3" t="s">
        <v>2646</v>
      </c>
      <c r="V3" t="s">
        <v>2647</v>
      </c>
      <c r="W3" t="s">
        <v>2647</v>
      </c>
      <c r="X3" t="s">
        <v>2647</v>
      </c>
      <c r="Y3" t="s">
        <v>2648</v>
      </c>
      <c r="Z3" t="s">
        <v>2649</v>
      </c>
      <c r="AA3" t="s">
        <v>2650</v>
      </c>
      <c r="AB3" t="s">
        <v>2650</v>
      </c>
      <c r="AC3" t="s">
        <v>2650</v>
      </c>
      <c r="AD3" t="s">
        <v>2650</v>
      </c>
      <c r="AE3" t="s">
        <v>2651</v>
      </c>
      <c r="AF3" t="s">
        <v>2652</v>
      </c>
      <c r="AG3" t="s">
        <v>2652</v>
      </c>
      <c r="AH3" t="s">
        <v>2652</v>
      </c>
      <c r="AI3" t="s">
        <v>2652</v>
      </c>
      <c r="AJ3" t="s">
        <v>2653</v>
      </c>
      <c r="AK3" t="s">
        <v>2653</v>
      </c>
      <c r="AL3" t="s">
        <v>2653</v>
      </c>
      <c r="AM3" t="s">
        <v>2653</v>
      </c>
    </row>
    <row r="4" spans="2:40">
      <c r="B4" s="198" t="s">
        <v>1717</v>
      </c>
      <c r="C4" t="s">
        <v>2654</v>
      </c>
      <c r="D4" t="str">
        <f>C4</f>
        <v>1'h1</v>
      </c>
      <c r="E4" t="str">
        <f t="shared" ref="E4:Q4" si="0">D4</f>
        <v>1'h1</v>
      </c>
      <c r="F4" t="s">
        <v>2654</v>
      </c>
      <c r="G4" t="str">
        <f>E4</f>
        <v>1'h1</v>
      </c>
      <c r="H4" t="str">
        <f t="shared" si="0"/>
        <v>1'h1</v>
      </c>
      <c r="I4" t="str">
        <f t="shared" si="0"/>
        <v>1'h1</v>
      </c>
      <c r="J4" t="str">
        <f>H4</f>
        <v>1'h1</v>
      </c>
      <c r="K4" t="str">
        <f>I4</f>
        <v>1'h1</v>
      </c>
      <c r="L4" t="str">
        <f t="shared" si="0"/>
        <v>1'h1</v>
      </c>
      <c r="M4" t="str">
        <f t="shared" si="0"/>
        <v>1'h1</v>
      </c>
      <c r="N4" t="str">
        <f>L4</f>
        <v>1'h1</v>
      </c>
      <c r="O4" t="str">
        <f>M4</f>
        <v>1'h1</v>
      </c>
      <c r="P4" t="str">
        <f t="shared" si="0"/>
        <v>1'h1</v>
      </c>
      <c r="Q4" t="str">
        <f t="shared" si="0"/>
        <v>1'h1</v>
      </c>
      <c r="R4" t="str">
        <f t="shared" ref="R4:AM4" si="1">P4</f>
        <v>1'h1</v>
      </c>
      <c r="S4" t="str">
        <f t="shared" si="1"/>
        <v>1'h1</v>
      </c>
      <c r="T4" t="str">
        <f t="shared" si="1"/>
        <v>1'h1</v>
      </c>
      <c r="U4" t="str">
        <f t="shared" si="1"/>
        <v>1'h1</v>
      </c>
      <c r="V4" t="str">
        <f>S4</f>
        <v>1'h1</v>
      </c>
      <c r="W4" t="str">
        <f>T4</f>
        <v>1'h1</v>
      </c>
      <c r="X4" t="str">
        <f t="shared" si="1"/>
        <v>1'h1</v>
      </c>
      <c r="Y4" t="str">
        <f>V4</f>
        <v>1'h1</v>
      </c>
      <c r="Z4" t="str">
        <f>W4</f>
        <v>1'h1</v>
      </c>
      <c r="AA4" t="str">
        <f>W4</f>
        <v>1'h1</v>
      </c>
      <c r="AB4" t="str">
        <f>Y4</f>
        <v>1'h1</v>
      </c>
      <c r="AC4" t="str">
        <f t="shared" si="1"/>
        <v>1'h1</v>
      </c>
      <c r="AD4" t="str">
        <f t="shared" si="1"/>
        <v>1'h1</v>
      </c>
      <c r="AE4" t="str">
        <f t="shared" si="1"/>
        <v>1'h1</v>
      </c>
      <c r="AF4" t="str">
        <f>AC4</f>
        <v>1'h1</v>
      </c>
      <c r="AG4" t="str">
        <f>AD4</f>
        <v>1'h1</v>
      </c>
      <c r="AH4" t="str">
        <f t="shared" si="1"/>
        <v>1'h1</v>
      </c>
      <c r="AI4" t="str">
        <f t="shared" si="1"/>
        <v>1'h1</v>
      </c>
      <c r="AJ4" t="str">
        <f t="shared" si="1"/>
        <v>1'h1</v>
      </c>
      <c r="AK4" t="str">
        <f t="shared" si="1"/>
        <v>1'h1</v>
      </c>
      <c r="AL4" t="str">
        <f t="shared" si="1"/>
        <v>1'h1</v>
      </c>
      <c r="AM4" t="str">
        <f t="shared" si="1"/>
        <v>1'h1</v>
      </c>
    </row>
    <row r="5" spans="2:40">
      <c r="B5" s="198" t="s">
        <v>1726</v>
      </c>
      <c r="C5" t="s">
        <v>2655</v>
      </c>
      <c r="D5" t="s">
        <v>2656</v>
      </c>
      <c r="E5" t="s">
        <v>1787</v>
      </c>
      <c r="F5" t="s">
        <v>2352</v>
      </c>
      <c r="G5" t="s">
        <v>2655</v>
      </c>
      <c r="H5" t="s">
        <v>2656</v>
      </c>
      <c r="I5" t="s">
        <v>1787</v>
      </c>
      <c r="J5" t="s">
        <v>2352</v>
      </c>
      <c r="K5" t="s">
        <v>2655</v>
      </c>
      <c r="L5" t="s">
        <v>2656</v>
      </c>
      <c r="M5" t="s">
        <v>1787</v>
      </c>
      <c r="N5" t="s">
        <v>2352</v>
      </c>
      <c r="O5" t="s">
        <v>2655</v>
      </c>
      <c r="P5" t="s">
        <v>2656</v>
      </c>
      <c r="Q5" t="s">
        <v>1787</v>
      </c>
      <c r="R5" t="s">
        <v>2352</v>
      </c>
      <c r="S5" t="s">
        <v>2655</v>
      </c>
      <c r="T5" t="s">
        <v>1787</v>
      </c>
      <c r="U5" t="s">
        <v>2352</v>
      </c>
      <c r="V5" t="s">
        <v>2655</v>
      </c>
      <c r="W5" t="s">
        <v>1787</v>
      </c>
      <c r="X5" t="s">
        <v>2352</v>
      </c>
      <c r="Y5" t="s">
        <v>2655</v>
      </c>
      <c r="Z5" t="s">
        <v>2655</v>
      </c>
      <c r="AA5" t="s">
        <v>2655</v>
      </c>
      <c r="AB5" t="s">
        <v>1787</v>
      </c>
      <c r="AC5" t="s">
        <v>2656</v>
      </c>
      <c r="AD5" t="s">
        <v>2352</v>
      </c>
      <c r="AE5" t="s">
        <v>2352</v>
      </c>
      <c r="AF5" t="s">
        <v>2655</v>
      </c>
      <c r="AG5" t="s">
        <v>2656</v>
      </c>
      <c r="AH5" t="s">
        <v>1787</v>
      </c>
      <c r="AI5" t="s">
        <v>2352</v>
      </c>
      <c r="AJ5" t="s">
        <v>2655</v>
      </c>
      <c r="AK5" t="s">
        <v>2656</v>
      </c>
      <c r="AL5" t="s">
        <v>1787</v>
      </c>
      <c r="AM5" t="s">
        <v>2352</v>
      </c>
    </row>
    <row r="6" spans="2:40">
      <c r="B6" s="198" t="s">
        <v>1730</v>
      </c>
      <c r="C6" t="s">
        <v>2657</v>
      </c>
      <c r="D6" t="s">
        <v>2658</v>
      </c>
      <c r="E6" t="s">
        <v>2659</v>
      </c>
      <c r="F6" t="s">
        <v>2660</v>
      </c>
      <c r="G6" t="s">
        <v>2657</v>
      </c>
      <c r="H6" t="s">
        <v>2658</v>
      </c>
      <c r="I6" t="s">
        <v>2659</v>
      </c>
      <c r="J6" t="s">
        <v>2660</v>
      </c>
      <c r="K6" t="s">
        <v>2657</v>
      </c>
      <c r="L6" t="s">
        <v>2658</v>
      </c>
      <c r="M6" t="s">
        <v>2659</v>
      </c>
      <c r="N6" t="s">
        <v>2660</v>
      </c>
      <c r="O6" t="s">
        <v>2657</v>
      </c>
      <c r="P6" t="s">
        <v>2658</v>
      </c>
      <c r="Q6" t="s">
        <v>2659</v>
      </c>
      <c r="R6" t="s">
        <v>2660</v>
      </c>
      <c r="S6" t="s">
        <v>2657</v>
      </c>
      <c r="T6" t="s">
        <v>2659</v>
      </c>
      <c r="U6" t="s">
        <v>2660</v>
      </c>
      <c r="V6" t="s">
        <v>2657</v>
      </c>
      <c r="W6" t="s">
        <v>2659</v>
      </c>
      <c r="X6" t="s">
        <v>2660</v>
      </c>
      <c r="Y6" t="s">
        <v>2657</v>
      </c>
      <c r="Z6" t="s">
        <v>2657</v>
      </c>
      <c r="AA6" t="s">
        <v>2657</v>
      </c>
      <c r="AB6" t="s">
        <v>2659</v>
      </c>
      <c r="AC6" t="s">
        <v>2658</v>
      </c>
      <c r="AD6" t="s">
        <v>2660</v>
      </c>
      <c r="AE6" t="s">
        <v>2660</v>
      </c>
      <c r="AF6" t="s">
        <v>2657</v>
      </c>
      <c r="AG6" t="s">
        <v>2658</v>
      </c>
      <c r="AH6" t="s">
        <v>2659</v>
      </c>
      <c r="AI6" t="s">
        <v>2660</v>
      </c>
      <c r="AJ6" t="s">
        <v>2657</v>
      </c>
      <c r="AK6" t="s">
        <v>2658</v>
      </c>
      <c r="AL6" t="s">
        <v>2659</v>
      </c>
      <c r="AM6" t="s">
        <v>2660</v>
      </c>
    </row>
    <row r="7" spans="2:40">
      <c r="B7" s="198" t="s">
        <v>1720</v>
      </c>
      <c r="C7" t="s">
        <v>1590</v>
      </c>
      <c r="D7" t="str">
        <f>C7</f>
        <v>1'h0</v>
      </c>
      <c r="E7" t="str">
        <f t="shared" ref="E7:AM7" si="2">D7</f>
        <v>1'h0</v>
      </c>
      <c r="F7" t="str">
        <f t="shared" si="2"/>
        <v>1'h0</v>
      </c>
      <c r="G7" t="str">
        <f t="shared" si="2"/>
        <v>1'h0</v>
      </c>
      <c r="H7" t="str">
        <f t="shared" si="2"/>
        <v>1'h0</v>
      </c>
      <c r="I7" t="str">
        <f t="shared" si="2"/>
        <v>1'h0</v>
      </c>
      <c r="J7" t="str">
        <f t="shared" si="2"/>
        <v>1'h0</v>
      </c>
      <c r="K7" t="str">
        <f t="shared" si="2"/>
        <v>1'h0</v>
      </c>
      <c r="L7" t="str">
        <f t="shared" si="2"/>
        <v>1'h0</v>
      </c>
      <c r="M7" t="str">
        <f t="shared" si="2"/>
        <v>1'h0</v>
      </c>
      <c r="N7" t="str">
        <f t="shared" si="2"/>
        <v>1'h0</v>
      </c>
      <c r="O7" t="str">
        <f t="shared" si="2"/>
        <v>1'h0</v>
      </c>
      <c r="P7" t="str">
        <f t="shared" si="2"/>
        <v>1'h0</v>
      </c>
      <c r="Q7" t="str">
        <f t="shared" si="2"/>
        <v>1'h0</v>
      </c>
      <c r="R7" t="str">
        <f t="shared" si="2"/>
        <v>1'h0</v>
      </c>
      <c r="S7" t="str">
        <f t="shared" si="2"/>
        <v>1'h0</v>
      </c>
      <c r="T7" t="str">
        <f t="shared" si="2"/>
        <v>1'h0</v>
      </c>
      <c r="U7" t="str">
        <f t="shared" si="2"/>
        <v>1'h0</v>
      </c>
      <c r="V7" t="str">
        <f t="shared" si="2"/>
        <v>1'h0</v>
      </c>
      <c r="W7" t="str">
        <f t="shared" si="2"/>
        <v>1'h0</v>
      </c>
      <c r="X7" t="str">
        <f t="shared" si="2"/>
        <v>1'h0</v>
      </c>
      <c r="Y7" t="s">
        <v>1592</v>
      </c>
      <c r="Z7" t="s">
        <v>1592</v>
      </c>
      <c r="AA7" t="str">
        <f>W7</f>
        <v>1'h0</v>
      </c>
      <c r="AB7" t="str">
        <f t="shared" si="2"/>
        <v>1'h0</v>
      </c>
      <c r="AC7" t="str">
        <f t="shared" si="2"/>
        <v>1'h0</v>
      </c>
      <c r="AD7" t="str">
        <f t="shared" si="2"/>
        <v>1'h0</v>
      </c>
      <c r="AE7" t="str">
        <f t="shared" si="2"/>
        <v>1'h0</v>
      </c>
      <c r="AF7" t="str">
        <f>AD7</f>
        <v>1'h0</v>
      </c>
      <c r="AG7" t="str">
        <f t="shared" si="2"/>
        <v>1'h0</v>
      </c>
      <c r="AH7" t="str">
        <f t="shared" si="2"/>
        <v>1'h0</v>
      </c>
      <c r="AI7" t="str">
        <f t="shared" si="2"/>
        <v>1'h0</v>
      </c>
      <c r="AJ7" t="str">
        <f t="shared" si="2"/>
        <v>1'h0</v>
      </c>
      <c r="AK7" t="str">
        <f t="shared" si="2"/>
        <v>1'h0</v>
      </c>
      <c r="AL7" t="str">
        <f t="shared" si="2"/>
        <v>1'h0</v>
      </c>
      <c r="AM7" t="str">
        <f t="shared" si="2"/>
        <v>1'h0</v>
      </c>
    </row>
    <row r="9" spans="2:40" ht="31.5">
      <c r="C9" t="s">
        <v>2443</v>
      </c>
      <c r="D9" t="s">
        <v>2444</v>
      </c>
      <c r="E9" t="s">
        <v>2445</v>
      </c>
      <c r="F9" t="s">
        <v>2446</v>
      </c>
      <c r="G9" t="s">
        <v>2447</v>
      </c>
      <c r="H9" t="s">
        <v>2448</v>
      </c>
      <c r="I9" t="s">
        <v>2449</v>
      </c>
      <c r="J9" t="s">
        <v>2450</v>
      </c>
      <c r="K9" t="s">
        <v>2451</v>
      </c>
      <c r="L9" t="s">
        <v>2452</v>
      </c>
      <c r="M9" t="s">
        <v>2453</v>
      </c>
      <c r="N9" t="s">
        <v>2454</v>
      </c>
      <c r="O9" t="s">
        <v>2455</v>
      </c>
      <c r="P9" t="s">
        <v>2456</v>
      </c>
      <c r="Q9" t="s">
        <v>2457</v>
      </c>
      <c r="R9" t="s">
        <v>2458</v>
      </c>
      <c r="S9" t="s">
        <v>2459</v>
      </c>
      <c r="T9" t="s">
        <v>2460</v>
      </c>
      <c r="U9" t="s">
        <v>2461</v>
      </c>
      <c r="V9" t="s">
        <v>2462</v>
      </c>
      <c r="W9" t="s">
        <v>2463</v>
      </c>
      <c r="X9" t="s">
        <v>2464</v>
      </c>
      <c r="Y9" s="291" t="s">
        <v>2465</v>
      </c>
      <c r="Z9" s="291" t="s">
        <v>2466</v>
      </c>
      <c r="AA9" s="291" t="s">
        <v>2467</v>
      </c>
      <c r="AB9" s="291" t="s">
        <v>2468</v>
      </c>
      <c r="AC9" s="291" t="s">
        <v>2469</v>
      </c>
      <c r="AD9" s="291" t="s">
        <v>2470</v>
      </c>
      <c r="AE9" s="291" t="s">
        <v>2471</v>
      </c>
      <c r="AF9" s="291" t="s">
        <v>2472</v>
      </c>
      <c r="AG9" s="291" t="s">
        <v>2473</v>
      </c>
      <c r="AH9" s="291" t="s">
        <v>2474</v>
      </c>
      <c r="AI9" s="291" t="s">
        <v>2475</v>
      </c>
      <c r="AJ9" s="291" t="s">
        <v>2476</v>
      </c>
      <c r="AK9" s="291" t="s">
        <v>2477</v>
      </c>
      <c r="AL9" s="291" t="s">
        <v>2478</v>
      </c>
      <c r="AM9" s="291" t="s">
        <v>2479</v>
      </c>
    </row>
    <row r="10" spans="2:40">
      <c r="B10" s="198" t="s">
        <v>1713</v>
      </c>
      <c r="C10" t="s">
        <v>2661</v>
      </c>
      <c r="D10" t="s">
        <v>2661</v>
      </c>
      <c r="E10" t="s">
        <v>2661</v>
      </c>
      <c r="F10" t="s">
        <v>2661</v>
      </c>
      <c r="G10" t="s">
        <v>2662</v>
      </c>
      <c r="H10" t="s">
        <v>2662</v>
      </c>
      <c r="I10" t="s">
        <v>2662</v>
      </c>
      <c r="J10" t="s">
        <v>2662</v>
      </c>
      <c r="K10" t="s">
        <v>2663</v>
      </c>
      <c r="L10" t="s">
        <v>2663</v>
      </c>
      <c r="M10" t="s">
        <v>2663</v>
      </c>
      <c r="N10" t="s">
        <v>2663</v>
      </c>
      <c r="O10" t="s">
        <v>2664</v>
      </c>
      <c r="P10" t="s">
        <v>2664</v>
      </c>
      <c r="Q10" t="s">
        <v>2664</v>
      </c>
      <c r="R10" t="s">
        <v>2664</v>
      </c>
      <c r="S10" t="s">
        <v>2646</v>
      </c>
      <c r="T10" t="s">
        <v>2646</v>
      </c>
      <c r="U10" t="s">
        <v>2646</v>
      </c>
      <c r="V10" t="s">
        <v>2647</v>
      </c>
      <c r="W10" t="s">
        <v>2647</v>
      </c>
      <c r="X10" t="s">
        <v>2647</v>
      </c>
      <c r="Y10" t="s">
        <v>2648</v>
      </c>
      <c r="Z10" t="s">
        <v>2649</v>
      </c>
      <c r="AA10" t="s">
        <v>2650</v>
      </c>
      <c r="AB10" t="s">
        <v>2650</v>
      </c>
      <c r="AC10" t="s">
        <v>2650</v>
      </c>
      <c r="AD10" t="s">
        <v>2650</v>
      </c>
      <c r="AE10" t="s">
        <v>2651</v>
      </c>
      <c r="AF10" t="s">
        <v>2652</v>
      </c>
      <c r="AG10" t="s">
        <v>2652</v>
      </c>
      <c r="AH10" t="s">
        <v>2652</v>
      </c>
      <c r="AI10" t="s">
        <v>2652</v>
      </c>
      <c r="AJ10" t="s">
        <v>2653</v>
      </c>
      <c r="AK10" t="s">
        <v>2653</v>
      </c>
      <c r="AL10" t="s">
        <v>2653</v>
      </c>
      <c r="AM10" t="s">
        <v>2653</v>
      </c>
    </row>
    <row r="11" spans="2:40">
      <c r="B11" s="198" t="s">
        <v>1717</v>
      </c>
      <c r="C11" t="s">
        <v>1592</v>
      </c>
      <c r="D11" t="s">
        <v>1592</v>
      </c>
      <c r="E11" t="s">
        <v>1592</v>
      </c>
      <c r="F11" t="s">
        <v>1592</v>
      </c>
      <c r="G11" t="s">
        <v>1592</v>
      </c>
      <c r="H11" t="s">
        <v>1592</v>
      </c>
      <c r="I11" t="s">
        <v>1592</v>
      </c>
      <c r="J11" t="s">
        <v>1592</v>
      </c>
      <c r="K11" t="s">
        <v>1592</v>
      </c>
      <c r="L11" t="s">
        <v>1592</v>
      </c>
      <c r="M11" t="s">
        <v>1592</v>
      </c>
      <c r="N11" t="s">
        <v>1592</v>
      </c>
      <c r="O11" t="s">
        <v>1592</v>
      </c>
      <c r="P11" t="s">
        <v>1592</v>
      </c>
      <c r="Q11" t="s">
        <v>1592</v>
      </c>
      <c r="R11" t="s">
        <v>1592</v>
      </c>
      <c r="S11" t="s">
        <v>1592</v>
      </c>
      <c r="T11" t="s">
        <v>1592</v>
      </c>
      <c r="U11" t="s">
        <v>1592</v>
      </c>
      <c r="V11" t="s">
        <v>1592</v>
      </c>
      <c r="W11" t="s">
        <v>1592</v>
      </c>
      <c r="X11" t="s">
        <v>1592</v>
      </c>
      <c r="Y11" t="s">
        <v>1592</v>
      </c>
      <c r="Z11" t="s">
        <v>1592</v>
      </c>
      <c r="AA11" t="s">
        <v>1592</v>
      </c>
      <c r="AB11" t="s">
        <v>1592</v>
      </c>
      <c r="AC11" t="s">
        <v>1592</v>
      </c>
      <c r="AD11" t="s">
        <v>1592</v>
      </c>
      <c r="AE11" t="s">
        <v>1592</v>
      </c>
      <c r="AF11" t="s">
        <v>1592</v>
      </c>
      <c r="AG11" t="s">
        <v>1592</v>
      </c>
      <c r="AH11" t="s">
        <v>1592</v>
      </c>
      <c r="AI11" t="s">
        <v>1592</v>
      </c>
      <c r="AJ11" t="s">
        <v>1592</v>
      </c>
      <c r="AK11" t="s">
        <v>1592</v>
      </c>
      <c r="AL11" t="s">
        <v>1592</v>
      </c>
      <c r="AM11" t="s">
        <v>1592</v>
      </c>
    </row>
    <row r="12" spans="2:40">
      <c r="B12" s="198" t="s">
        <v>1726</v>
      </c>
      <c r="C12" t="s">
        <v>2655</v>
      </c>
      <c r="D12" t="s">
        <v>1891</v>
      </c>
      <c r="E12" t="s">
        <v>1787</v>
      </c>
      <c r="F12" t="s">
        <v>2352</v>
      </c>
      <c r="G12" t="s">
        <v>2655</v>
      </c>
      <c r="H12" t="s">
        <v>1891</v>
      </c>
      <c r="I12" t="s">
        <v>1787</v>
      </c>
      <c r="J12" t="s">
        <v>2352</v>
      </c>
      <c r="K12" t="s">
        <v>2655</v>
      </c>
      <c r="L12" t="s">
        <v>1891</v>
      </c>
      <c r="M12" t="s">
        <v>1787</v>
      </c>
      <c r="N12" t="s">
        <v>2352</v>
      </c>
      <c r="O12" t="s">
        <v>2655</v>
      </c>
      <c r="P12" t="s">
        <v>1891</v>
      </c>
      <c r="Q12" t="s">
        <v>1787</v>
      </c>
      <c r="R12" t="s">
        <v>2352</v>
      </c>
      <c r="S12" t="s">
        <v>2655</v>
      </c>
      <c r="T12" t="s">
        <v>1787</v>
      </c>
      <c r="U12" t="s">
        <v>2352</v>
      </c>
      <c r="V12" t="s">
        <v>2655</v>
      </c>
      <c r="W12" t="s">
        <v>1787</v>
      </c>
      <c r="X12" t="s">
        <v>2352</v>
      </c>
      <c r="Y12" t="s">
        <v>2655</v>
      </c>
      <c r="Z12" t="s">
        <v>2655</v>
      </c>
      <c r="AA12" t="s">
        <v>2655</v>
      </c>
      <c r="AB12" t="s">
        <v>1787</v>
      </c>
      <c r="AC12" t="s">
        <v>1891</v>
      </c>
      <c r="AD12" t="s">
        <v>2352</v>
      </c>
      <c r="AE12" t="s">
        <v>2352</v>
      </c>
      <c r="AF12" t="s">
        <v>2655</v>
      </c>
      <c r="AG12" t="s">
        <v>1891</v>
      </c>
      <c r="AH12" t="s">
        <v>1787</v>
      </c>
      <c r="AI12" t="s">
        <v>2352</v>
      </c>
      <c r="AJ12" t="s">
        <v>2655</v>
      </c>
      <c r="AK12" t="s">
        <v>1891</v>
      </c>
      <c r="AL12" t="s">
        <v>1787</v>
      </c>
      <c r="AM12" t="s">
        <v>2352</v>
      </c>
    </row>
    <row r="13" spans="2:40">
      <c r="B13" s="198" t="s">
        <v>1730</v>
      </c>
      <c r="C13" t="s">
        <v>2665</v>
      </c>
      <c r="D13" t="s">
        <v>2666</v>
      </c>
      <c r="E13" t="s">
        <v>1732</v>
      </c>
      <c r="F13" t="s">
        <v>2660</v>
      </c>
      <c r="G13" t="s">
        <v>2665</v>
      </c>
      <c r="H13" t="s">
        <v>2666</v>
      </c>
      <c r="I13" t="s">
        <v>1732</v>
      </c>
      <c r="J13" t="s">
        <v>2660</v>
      </c>
      <c r="K13" t="s">
        <v>2665</v>
      </c>
      <c r="L13" t="s">
        <v>2666</v>
      </c>
      <c r="M13" t="s">
        <v>1732</v>
      </c>
      <c r="N13" t="s">
        <v>2660</v>
      </c>
      <c r="O13" t="s">
        <v>2665</v>
      </c>
      <c r="P13" t="s">
        <v>2666</v>
      </c>
      <c r="Q13" t="s">
        <v>1732</v>
      </c>
      <c r="R13" t="s">
        <v>2660</v>
      </c>
      <c r="S13" t="s">
        <v>2665</v>
      </c>
      <c r="T13" t="s">
        <v>1732</v>
      </c>
      <c r="U13" t="s">
        <v>2660</v>
      </c>
      <c r="V13" t="s">
        <v>2665</v>
      </c>
      <c r="W13" t="s">
        <v>1732</v>
      </c>
      <c r="X13" t="s">
        <v>2660</v>
      </c>
      <c r="Y13" t="s">
        <v>2665</v>
      </c>
      <c r="Z13" t="s">
        <v>2665</v>
      </c>
      <c r="AA13" t="s">
        <v>2665</v>
      </c>
      <c r="AB13" t="s">
        <v>1732</v>
      </c>
      <c r="AC13" t="s">
        <v>2666</v>
      </c>
      <c r="AD13" t="s">
        <v>2660</v>
      </c>
      <c r="AE13" t="s">
        <v>2660</v>
      </c>
      <c r="AF13" t="s">
        <v>2665</v>
      </c>
      <c r="AG13" t="s">
        <v>2666</v>
      </c>
      <c r="AH13" t="s">
        <v>1732</v>
      </c>
      <c r="AI13" t="s">
        <v>2660</v>
      </c>
      <c r="AJ13" t="s">
        <v>2665</v>
      </c>
      <c r="AK13" t="s">
        <v>2666</v>
      </c>
      <c r="AL13" t="s">
        <v>1732</v>
      </c>
      <c r="AM13" t="s">
        <v>2660</v>
      </c>
    </row>
    <row r="14" spans="2:40">
      <c r="B14" s="198" t="s">
        <v>1720</v>
      </c>
      <c r="C14" t="s">
        <v>1592</v>
      </c>
      <c r="D14" t="str">
        <f>C14</f>
        <v>1'h1</v>
      </c>
      <c r="E14" t="str">
        <f t="shared" ref="E14:AM14" si="3">D14</f>
        <v>1'h1</v>
      </c>
      <c r="F14" t="str">
        <f t="shared" si="3"/>
        <v>1'h1</v>
      </c>
      <c r="G14" t="str">
        <f t="shared" si="3"/>
        <v>1'h1</v>
      </c>
      <c r="H14" t="str">
        <f t="shared" si="3"/>
        <v>1'h1</v>
      </c>
      <c r="I14" t="str">
        <f t="shared" si="3"/>
        <v>1'h1</v>
      </c>
      <c r="J14" t="str">
        <f t="shared" si="3"/>
        <v>1'h1</v>
      </c>
      <c r="K14" t="str">
        <f t="shared" si="3"/>
        <v>1'h1</v>
      </c>
      <c r="L14" t="str">
        <f t="shared" si="3"/>
        <v>1'h1</v>
      </c>
      <c r="M14" t="str">
        <f t="shared" si="3"/>
        <v>1'h1</v>
      </c>
      <c r="N14" t="str">
        <f t="shared" si="3"/>
        <v>1'h1</v>
      </c>
      <c r="O14" t="str">
        <f t="shared" si="3"/>
        <v>1'h1</v>
      </c>
      <c r="P14" t="str">
        <f t="shared" si="3"/>
        <v>1'h1</v>
      </c>
      <c r="Q14" t="str">
        <f t="shared" si="3"/>
        <v>1'h1</v>
      </c>
      <c r="R14" t="str">
        <f t="shared" si="3"/>
        <v>1'h1</v>
      </c>
      <c r="S14" t="str">
        <f t="shared" si="3"/>
        <v>1'h1</v>
      </c>
      <c r="T14" t="str">
        <f t="shared" si="3"/>
        <v>1'h1</v>
      </c>
      <c r="U14" t="str">
        <f t="shared" si="3"/>
        <v>1'h1</v>
      </c>
      <c r="V14" t="str">
        <f t="shared" si="3"/>
        <v>1'h1</v>
      </c>
      <c r="W14" t="str">
        <f t="shared" si="3"/>
        <v>1'h1</v>
      </c>
      <c r="X14" t="str">
        <f t="shared" si="3"/>
        <v>1'h1</v>
      </c>
      <c r="Y14" t="str">
        <f>X14</f>
        <v>1'h1</v>
      </c>
      <c r="Z14" t="str">
        <f t="shared" si="3"/>
        <v>1'h1</v>
      </c>
      <c r="AA14" t="str">
        <f t="shared" si="3"/>
        <v>1'h1</v>
      </c>
      <c r="AB14" t="str">
        <f t="shared" si="3"/>
        <v>1'h1</v>
      </c>
      <c r="AC14" t="str">
        <f t="shared" si="3"/>
        <v>1'h1</v>
      </c>
      <c r="AD14" t="str">
        <f t="shared" si="3"/>
        <v>1'h1</v>
      </c>
      <c r="AE14" t="str">
        <f t="shared" si="3"/>
        <v>1'h1</v>
      </c>
      <c r="AF14" t="str">
        <f t="shared" si="3"/>
        <v>1'h1</v>
      </c>
      <c r="AG14" t="str">
        <f t="shared" si="3"/>
        <v>1'h1</v>
      </c>
      <c r="AH14" t="str">
        <f t="shared" si="3"/>
        <v>1'h1</v>
      </c>
      <c r="AI14" t="str">
        <f t="shared" si="3"/>
        <v>1'h1</v>
      </c>
      <c r="AJ14" t="str">
        <f t="shared" si="3"/>
        <v>1'h1</v>
      </c>
      <c r="AK14" t="str">
        <f t="shared" si="3"/>
        <v>1'h1</v>
      </c>
      <c r="AL14" t="str">
        <f t="shared" si="3"/>
        <v>1'h1</v>
      </c>
      <c r="AM14" t="str">
        <f t="shared" si="3"/>
        <v>1'h1</v>
      </c>
    </row>
    <row r="15" spans="2:40">
      <c r="B15" s="883" t="s">
        <v>2667</v>
      </c>
      <c r="C15" s="297" t="s">
        <v>2668</v>
      </c>
      <c r="D15" s="888" t="s">
        <v>2669</v>
      </c>
      <c r="E15" s="889"/>
      <c r="F15" s="890"/>
      <c r="G15" s="289">
        <v>19</v>
      </c>
      <c r="H15" s="289">
        <v>18</v>
      </c>
      <c r="I15" s="289">
        <v>17</v>
      </c>
      <c r="J15" s="896">
        <v>16</v>
      </c>
      <c r="K15" s="492"/>
      <c r="L15" s="884" t="s">
        <v>2670</v>
      </c>
      <c r="M15" s="884"/>
      <c r="N15" s="884"/>
      <c r="O15" s="884"/>
      <c r="P15" s="884"/>
      <c r="Q15" s="884"/>
      <c r="R15" s="884"/>
    </row>
    <row r="16" spans="2:40" ht="27" customHeight="1">
      <c r="B16" s="468"/>
      <c r="C16" s="288" t="s">
        <v>2671</v>
      </c>
      <c r="D16" s="891" t="s">
        <v>2672</v>
      </c>
      <c r="E16" s="892"/>
      <c r="F16" s="893"/>
      <c r="G16" s="298">
        <v>0</v>
      </c>
      <c r="H16" s="298">
        <v>0</v>
      </c>
      <c r="I16" s="420" t="s">
        <v>2673</v>
      </c>
      <c r="J16" s="897" t="s">
        <v>2674</v>
      </c>
      <c r="K16" s="898"/>
      <c r="L16" s="885" t="s">
        <v>2675</v>
      </c>
      <c r="M16" s="886"/>
      <c r="N16" s="886"/>
      <c r="O16" s="886"/>
      <c r="P16" s="886"/>
      <c r="Q16" s="886"/>
      <c r="R16" s="886"/>
    </row>
    <row r="17" spans="2:18" ht="141.75" customHeight="1">
      <c r="B17" s="288" t="s">
        <v>2676</v>
      </c>
      <c r="C17" s="299" t="s">
        <v>2677</v>
      </c>
      <c r="D17" s="879" t="s">
        <v>2678</v>
      </c>
      <c r="E17" s="894"/>
      <c r="F17" s="880"/>
      <c r="G17" s="14"/>
      <c r="H17" s="14"/>
      <c r="I17" s="419" t="s">
        <v>2679</v>
      </c>
      <c r="J17" s="879" t="s">
        <v>2680</v>
      </c>
      <c r="K17" s="880"/>
      <c r="L17" s="887" t="s">
        <v>2681</v>
      </c>
      <c r="M17" s="887"/>
      <c r="N17" s="887"/>
      <c r="O17" s="887"/>
      <c r="P17" s="887"/>
      <c r="Q17" s="887"/>
      <c r="R17" s="887"/>
    </row>
    <row r="18" spans="2:18">
      <c r="B18" s="288" t="s">
        <v>2682</v>
      </c>
      <c r="C18" s="299" t="s">
        <v>2683</v>
      </c>
      <c r="D18" s="881" t="s">
        <v>2684</v>
      </c>
      <c r="E18" s="895"/>
      <c r="F18" s="882"/>
      <c r="G18" s="468" t="s">
        <v>2685</v>
      </c>
      <c r="H18" s="468"/>
      <c r="I18" s="468"/>
      <c r="J18" s="881" t="s">
        <v>2686</v>
      </c>
      <c r="K18" s="882"/>
      <c r="L18" s="468" t="s">
        <v>2687</v>
      </c>
      <c r="M18" s="468"/>
      <c r="N18" s="468"/>
      <c r="O18" s="468"/>
      <c r="P18" s="468"/>
      <c r="Q18" s="468"/>
      <c r="R18" s="468"/>
    </row>
  </sheetData>
  <mergeCells count="14">
    <mergeCell ref="J17:K17"/>
    <mergeCell ref="J18:K18"/>
    <mergeCell ref="G18:I18"/>
    <mergeCell ref="L18:R18"/>
    <mergeCell ref="B15:B16"/>
    <mergeCell ref="L15:R15"/>
    <mergeCell ref="L16:R16"/>
    <mergeCell ref="L17:R17"/>
    <mergeCell ref="D15:F15"/>
    <mergeCell ref="D16:F16"/>
    <mergeCell ref="D17:F17"/>
    <mergeCell ref="D18:F18"/>
    <mergeCell ref="J15:K15"/>
    <mergeCell ref="J16:K16"/>
  </mergeCells>
  <phoneticPr fontId="6" type="noConversion"/>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E6CEF-7425-45F7-8B93-008E9E416B72}">
  <dimension ref="B2:T38"/>
  <sheetViews>
    <sheetView topLeftCell="G1" workbookViewId="0">
      <selection activeCell="V5" sqref="V5"/>
    </sheetView>
  </sheetViews>
  <sheetFormatPr defaultRowHeight="15.75"/>
  <cols>
    <col min="7" max="7" width="62.625" customWidth="1"/>
  </cols>
  <sheetData>
    <row r="2" spans="2:20" ht="16.5" customHeight="1">
      <c r="C2" s="342" t="s">
        <v>2688</v>
      </c>
      <c r="D2" s="903" t="s">
        <v>2689</v>
      </c>
      <c r="E2" s="903"/>
      <c r="F2" s="903"/>
      <c r="G2" s="903"/>
      <c r="H2" s="904">
        <v>0.97222222222222221</v>
      </c>
      <c r="I2" s="900"/>
      <c r="J2" s="900"/>
      <c r="K2" s="900"/>
      <c r="L2" s="31" t="s">
        <v>2690</v>
      </c>
      <c r="M2" s="906" t="s">
        <v>2691</v>
      </c>
      <c r="N2" s="900"/>
      <c r="O2" s="900"/>
      <c r="P2" s="900"/>
      <c r="Q2" s="899" t="s">
        <v>2273</v>
      </c>
      <c r="R2" s="900"/>
      <c r="S2" s="900"/>
      <c r="T2" s="900"/>
    </row>
    <row r="3" spans="2:20" ht="260.25" customHeight="1">
      <c r="C3" s="156">
        <v>0</v>
      </c>
      <c r="D3" s="901" t="s">
        <v>2692</v>
      </c>
      <c r="E3" s="902"/>
      <c r="F3" s="902"/>
      <c r="G3" s="902"/>
      <c r="H3" s="905" t="s">
        <v>2693</v>
      </c>
      <c r="I3" s="902"/>
      <c r="J3" s="902"/>
      <c r="K3" s="902"/>
      <c r="L3" s="156">
        <v>0</v>
      </c>
      <c r="M3" s="901" t="s">
        <v>2694</v>
      </c>
      <c r="N3" s="902"/>
      <c r="O3" s="902"/>
      <c r="P3" s="902"/>
      <c r="Q3" s="901" t="s">
        <v>2695</v>
      </c>
      <c r="R3" s="902"/>
      <c r="S3" s="902"/>
      <c r="T3" s="902"/>
    </row>
    <row r="5" spans="2:20">
      <c r="B5" s="341"/>
    </row>
    <row r="6" spans="2:20">
      <c r="B6" s="341"/>
    </row>
    <row r="7" spans="2:20">
      <c r="B7" s="341"/>
    </row>
    <row r="10" spans="2:20">
      <c r="B10" s="341"/>
    </row>
    <row r="11" spans="2:20">
      <c r="B11" s="341"/>
    </row>
    <row r="14" spans="2:20">
      <c r="B14" s="341"/>
    </row>
    <row r="15" spans="2:20">
      <c r="B15" s="341"/>
    </row>
    <row r="16" spans="2:20">
      <c r="B16" s="341"/>
    </row>
    <row r="17" spans="2:2">
      <c r="B17" s="341"/>
    </row>
    <row r="18" spans="2:2">
      <c r="B18" s="341"/>
    </row>
    <row r="19" spans="2:2">
      <c r="B19" s="341"/>
    </row>
    <row r="20" spans="2:2">
      <c r="B20" s="341"/>
    </row>
    <row r="21" spans="2:2">
      <c r="B21" s="341"/>
    </row>
    <row r="22" spans="2:2">
      <c r="B22" s="341"/>
    </row>
    <row r="23" spans="2:2">
      <c r="B23" s="341"/>
    </row>
    <row r="26" spans="2:2">
      <c r="B26" s="341"/>
    </row>
    <row r="27" spans="2:2">
      <c r="B27" s="341"/>
    </row>
    <row r="28" spans="2:2">
      <c r="B28" s="341"/>
    </row>
    <row r="29" spans="2:2">
      <c r="B29" s="341"/>
    </row>
    <row r="30" spans="2:2">
      <c r="B30" s="341"/>
    </row>
    <row r="31" spans="2:2">
      <c r="B31" s="341"/>
    </row>
    <row r="32" spans="2:2">
      <c r="B32" s="341"/>
    </row>
    <row r="33" spans="2:2">
      <c r="B33" s="341"/>
    </row>
    <row r="34" spans="2:2">
      <c r="B34" s="341"/>
    </row>
    <row r="35" spans="2:2">
      <c r="B35" s="341"/>
    </row>
    <row r="36" spans="2:2">
      <c r="B36" s="341"/>
    </row>
    <row r="37" spans="2:2">
      <c r="B37" s="341"/>
    </row>
    <row r="38" spans="2:2">
      <c r="B38" s="341"/>
    </row>
  </sheetData>
  <mergeCells count="8">
    <mergeCell ref="Q2:T2"/>
    <mergeCell ref="Q3:T3"/>
    <mergeCell ref="D2:G2"/>
    <mergeCell ref="D3:G3"/>
    <mergeCell ref="H2:K2"/>
    <mergeCell ref="H3:K3"/>
    <mergeCell ref="M2:P2"/>
    <mergeCell ref="M3:P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B1AB4-F480-4AC0-837D-A9C0B0C8EBF2}">
  <sheetPr codeName="Sheet3"/>
  <dimension ref="A1:AL659"/>
  <sheetViews>
    <sheetView zoomScale="80" zoomScaleNormal="80" workbookViewId="0">
      <pane ySplit="1" topLeftCell="A96" activePane="bottomLeft" state="frozen"/>
      <selection pane="bottomLeft" activeCell="AM165" sqref="AM165"/>
      <selection activeCell="H1" sqref="H1"/>
    </sheetView>
  </sheetViews>
  <sheetFormatPr defaultRowHeight="15.75" outlineLevelRow="2"/>
  <cols>
    <col min="1" max="1" width="8.875" customWidth="1"/>
    <col min="4" max="4" width="25.625" customWidth="1"/>
  </cols>
  <sheetData>
    <row r="1" spans="1:38" s="45" customFormat="1" ht="36.75" customHeight="1">
      <c r="A1" s="42" t="s">
        <v>229</v>
      </c>
      <c r="B1" s="43"/>
      <c r="C1" s="43"/>
      <c r="D1" s="44"/>
      <c r="E1" s="165">
        <v>31</v>
      </c>
      <c r="F1" s="163">
        <f>E1-1</f>
        <v>30</v>
      </c>
      <c r="G1" s="163">
        <f t="shared" ref="G1:AJ1" si="0">F1-1</f>
        <v>29</v>
      </c>
      <c r="H1" s="163">
        <f t="shared" si="0"/>
        <v>28</v>
      </c>
      <c r="I1" s="163">
        <f>H1-1</f>
        <v>27</v>
      </c>
      <c r="J1" s="163">
        <f t="shared" si="0"/>
        <v>26</v>
      </c>
      <c r="K1" s="163">
        <f t="shared" si="0"/>
        <v>25</v>
      </c>
      <c r="L1" s="163">
        <f t="shared" si="0"/>
        <v>24</v>
      </c>
      <c r="M1" s="163">
        <f t="shared" si="0"/>
        <v>23</v>
      </c>
      <c r="N1" s="163">
        <f t="shared" si="0"/>
        <v>22</v>
      </c>
      <c r="O1" s="163">
        <f t="shared" si="0"/>
        <v>21</v>
      </c>
      <c r="P1" s="163">
        <f t="shared" si="0"/>
        <v>20</v>
      </c>
      <c r="Q1" s="163">
        <f t="shared" si="0"/>
        <v>19</v>
      </c>
      <c r="R1" s="163">
        <f t="shared" si="0"/>
        <v>18</v>
      </c>
      <c r="S1" s="163">
        <f t="shared" si="0"/>
        <v>17</v>
      </c>
      <c r="T1" s="163">
        <f t="shared" si="0"/>
        <v>16</v>
      </c>
      <c r="U1" s="163">
        <f t="shared" si="0"/>
        <v>15</v>
      </c>
      <c r="V1" s="163">
        <f t="shared" si="0"/>
        <v>14</v>
      </c>
      <c r="W1" s="163">
        <f t="shared" si="0"/>
        <v>13</v>
      </c>
      <c r="X1" s="163">
        <f t="shared" si="0"/>
        <v>12</v>
      </c>
      <c r="Y1" s="163">
        <f t="shared" si="0"/>
        <v>11</v>
      </c>
      <c r="Z1" s="163">
        <f t="shared" si="0"/>
        <v>10</v>
      </c>
      <c r="AA1" s="163">
        <f t="shared" si="0"/>
        <v>9</v>
      </c>
      <c r="AB1" s="163">
        <f t="shared" si="0"/>
        <v>8</v>
      </c>
      <c r="AC1" s="163">
        <f t="shared" si="0"/>
        <v>7</v>
      </c>
      <c r="AD1" s="163">
        <f t="shared" si="0"/>
        <v>6</v>
      </c>
      <c r="AE1" s="163">
        <f t="shared" si="0"/>
        <v>5</v>
      </c>
      <c r="AF1" s="163">
        <f t="shared" si="0"/>
        <v>4</v>
      </c>
      <c r="AG1" s="163">
        <f t="shared" si="0"/>
        <v>3</v>
      </c>
      <c r="AH1" s="163">
        <f t="shared" si="0"/>
        <v>2</v>
      </c>
      <c r="AI1" s="163">
        <f t="shared" si="0"/>
        <v>1</v>
      </c>
      <c r="AJ1" s="163">
        <f t="shared" si="0"/>
        <v>0</v>
      </c>
    </row>
    <row r="2" spans="1:38">
      <c r="A2" s="46"/>
      <c r="B2" s="46"/>
      <c r="C2" s="45"/>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spans="1:38">
      <c r="A3" s="45"/>
      <c r="B3" s="45"/>
      <c r="C3" s="45"/>
      <c r="D3" s="47"/>
      <c r="E3" s="467" t="s">
        <v>230</v>
      </c>
      <c r="F3" s="468"/>
      <c r="G3" s="468"/>
      <c r="H3" s="468"/>
      <c r="I3" s="468"/>
      <c r="J3" s="468"/>
      <c r="K3" s="468"/>
      <c r="L3" s="468"/>
      <c r="M3" s="467" t="s">
        <v>231</v>
      </c>
      <c r="N3" s="468"/>
      <c r="O3" s="468"/>
      <c r="P3" s="468"/>
      <c r="Q3" s="468"/>
      <c r="R3" s="468"/>
      <c r="S3" s="468"/>
      <c r="T3" s="468"/>
      <c r="U3" s="467" t="s">
        <v>232</v>
      </c>
      <c r="V3" s="468"/>
      <c r="W3" s="468"/>
      <c r="X3" s="468"/>
      <c r="Y3" s="468"/>
      <c r="Z3" s="468"/>
      <c r="AA3" s="468"/>
      <c r="AB3" s="468"/>
      <c r="AC3" s="467" t="s">
        <v>233</v>
      </c>
      <c r="AD3" s="468"/>
      <c r="AE3" s="468"/>
      <c r="AF3" s="468"/>
      <c r="AG3" s="468"/>
      <c r="AH3" s="468"/>
      <c r="AI3" s="468"/>
      <c r="AJ3" s="468"/>
    </row>
    <row r="4" spans="1:38">
      <c r="A4" s="45"/>
      <c r="B4" s="43"/>
      <c r="C4" s="43"/>
      <c r="D4" s="44"/>
      <c r="E4" s="165">
        <v>31</v>
      </c>
      <c r="F4" s="163">
        <f>E4-1</f>
        <v>30</v>
      </c>
      <c r="G4" s="163">
        <f t="shared" ref="G4:AJ4" si="1">F4-1</f>
        <v>29</v>
      </c>
      <c r="H4" s="163">
        <f t="shared" si="1"/>
        <v>28</v>
      </c>
      <c r="I4" s="163">
        <f>H4-1</f>
        <v>27</v>
      </c>
      <c r="J4" s="163">
        <f t="shared" si="1"/>
        <v>26</v>
      </c>
      <c r="K4" s="163">
        <f t="shared" si="1"/>
        <v>25</v>
      </c>
      <c r="L4" s="163">
        <f t="shared" si="1"/>
        <v>24</v>
      </c>
      <c r="M4" s="163">
        <f t="shared" si="1"/>
        <v>23</v>
      </c>
      <c r="N4" s="163">
        <f t="shared" si="1"/>
        <v>22</v>
      </c>
      <c r="O4" s="163">
        <f t="shared" si="1"/>
        <v>21</v>
      </c>
      <c r="P4" s="163">
        <f t="shared" si="1"/>
        <v>20</v>
      </c>
      <c r="Q4" s="163">
        <f t="shared" si="1"/>
        <v>19</v>
      </c>
      <c r="R4" s="163">
        <f t="shared" si="1"/>
        <v>18</v>
      </c>
      <c r="S4" s="163">
        <f t="shared" si="1"/>
        <v>17</v>
      </c>
      <c r="T4" s="163">
        <f t="shared" si="1"/>
        <v>16</v>
      </c>
      <c r="U4" s="163">
        <f t="shared" si="1"/>
        <v>15</v>
      </c>
      <c r="V4" s="163">
        <f t="shared" si="1"/>
        <v>14</v>
      </c>
      <c r="W4" s="163">
        <f t="shared" si="1"/>
        <v>13</v>
      </c>
      <c r="X4" s="163">
        <f t="shared" si="1"/>
        <v>12</v>
      </c>
      <c r="Y4" s="163">
        <f t="shared" si="1"/>
        <v>11</v>
      </c>
      <c r="Z4" s="163">
        <f t="shared" si="1"/>
        <v>10</v>
      </c>
      <c r="AA4" s="163">
        <f t="shared" si="1"/>
        <v>9</v>
      </c>
      <c r="AB4" s="163">
        <f t="shared" si="1"/>
        <v>8</v>
      </c>
      <c r="AC4" s="163">
        <f t="shared" si="1"/>
        <v>7</v>
      </c>
      <c r="AD4" s="163">
        <f t="shared" si="1"/>
        <v>6</v>
      </c>
      <c r="AE4" s="163">
        <f t="shared" si="1"/>
        <v>5</v>
      </c>
      <c r="AF4" s="163">
        <f t="shared" si="1"/>
        <v>4</v>
      </c>
      <c r="AG4" s="163">
        <f t="shared" si="1"/>
        <v>3</v>
      </c>
      <c r="AH4" s="163">
        <f t="shared" si="1"/>
        <v>2</v>
      </c>
      <c r="AI4" s="163">
        <f t="shared" si="1"/>
        <v>1</v>
      </c>
      <c r="AJ4" s="163">
        <f t="shared" si="1"/>
        <v>0</v>
      </c>
    </row>
    <row r="5" spans="1:38" ht="33.75">
      <c r="A5" s="45"/>
      <c r="B5" s="48" t="s">
        <v>234</v>
      </c>
      <c r="C5" s="48" t="s">
        <v>235</v>
      </c>
      <c r="D5" s="48" t="s">
        <v>236</v>
      </c>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row>
    <row r="6" spans="1:38" outlineLevel="2">
      <c r="A6" s="473" t="s">
        <v>237</v>
      </c>
      <c r="B6" s="475">
        <v>100000</v>
      </c>
      <c r="C6" s="166" t="str">
        <f>DEC2HEX(HEX2DEC($B$6)*16, 8)</f>
        <v>01000000</v>
      </c>
      <c r="D6" s="286" t="s">
        <v>238</v>
      </c>
      <c r="E6" s="909" t="s">
        <v>2696</v>
      </c>
      <c r="F6" s="910"/>
      <c r="G6" s="910"/>
      <c r="H6" s="910"/>
      <c r="I6" s="910"/>
      <c r="J6" s="910"/>
      <c r="K6" s="910"/>
      <c r="L6" s="910"/>
      <c r="M6" s="910"/>
      <c r="N6" s="910"/>
      <c r="O6" s="910"/>
      <c r="P6" s="910"/>
      <c r="Q6" s="910"/>
      <c r="R6" s="910"/>
      <c r="S6" s="910"/>
      <c r="T6" s="911"/>
      <c r="U6" s="481" t="s">
        <v>239</v>
      </c>
      <c r="V6" s="482"/>
      <c r="W6" s="482"/>
      <c r="X6" s="482"/>
      <c r="Y6" s="482"/>
      <c r="Z6" s="482"/>
      <c r="AA6" s="482"/>
      <c r="AB6" s="482"/>
      <c r="AC6" s="483" t="s">
        <v>240</v>
      </c>
      <c r="AD6" s="484"/>
      <c r="AE6" s="484"/>
      <c r="AF6" s="484"/>
      <c r="AG6" s="484"/>
      <c r="AH6" s="484"/>
      <c r="AI6" s="484"/>
      <c r="AJ6" s="485"/>
    </row>
    <row r="7" spans="1:38" outlineLevel="2">
      <c r="A7" s="474"/>
      <c r="B7" s="476"/>
      <c r="C7" s="51" t="str">
        <f t="shared" ref="C7:C14" si="2">DEC2HEX(HEX2DEC(C6) + 4, 8)</f>
        <v>01000004</v>
      </c>
      <c r="D7" s="286" t="s">
        <v>241</v>
      </c>
      <c r="E7" s="107" t="s">
        <v>242</v>
      </c>
      <c r="F7" s="52" t="s">
        <v>245</v>
      </c>
      <c r="G7" s="486" t="s">
        <v>244</v>
      </c>
      <c r="H7" s="487"/>
      <c r="I7" s="488"/>
      <c r="J7" s="52" t="s">
        <v>245</v>
      </c>
      <c r="K7" s="489" t="s">
        <v>246</v>
      </c>
      <c r="L7" s="489"/>
      <c r="M7" s="490" t="s">
        <v>899</v>
      </c>
      <c r="N7" s="491"/>
      <c r="O7" s="491"/>
      <c r="P7" s="491"/>
      <c r="Q7" s="491"/>
      <c r="R7" s="491"/>
      <c r="S7" s="491"/>
      <c r="T7" s="491"/>
      <c r="U7" s="491"/>
      <c r="V7" s="491"/>
      <c r="W7" s="491"/>
      <c r="X7" s="491"/>
      <c r="Y7" s="491"/>
      <c r="Z7" s="491"/>
      <c r="AA7" s="491"/>
      <c r="AB7" s="491"/>
      <c r="AC7" s="491"/>
      <c r="AD7" s="491"/>
      <c r="AE7" s="491"/>
      <c r="AF7" s="491"/>
      <c r="AG7" s="491"/>
      <c r="AH7" s="491"/>
      <c r="AI7" s="491"/>
      <c r="AJ7" s="492"/>
      <c r="AL7" t="s">
        <v>729</v>
      </c>
    </row>
    <row r="8" spans="1:38" outlineLevel="2">
      <c r="A8" s="474"/>
      <c r="B8" s="476"/>
      <c r="C8" s="51" t="str">
        <f t="shared" si="2"/>
        <v>01000008</v>
      </c>
      <c r="D8" s="51" t="s">
        <v>248</v>
      </c>
      <c r="E8" s="497" t="s">
        <v>249</v>
      </c>
      <c r="F8" s="498"/>
      <c r="G8" s="498"/>
      <c r="H8" s="498"/>
      <c r="I8" s="498"/>
      <c r="J8" s="498"/>
      <c r="K8" s="498"/>
      <c r="L8" s="498"/>
      <c r="M8" s="498"/>
      <c r="N8" s="498"/>
      <c r="O8" s="498"/>
      <c r="P8" s="498"/>
      <c r="Q8" s="498"/>
      <c r="R8" s="498"/>
      <c r="S8" s="498"/>
      <c r="T8" s="498"/>
      <c r="U8" s="498"/>
      <c r="V8" s="498"/>
      <c r="W8" s="498"/>
      <c r="X8" s="498"/>
      <c r="Y8" s="498"/>
      <c r="Z8" s="498"/>
      <c r="AA8" s="498"/>
      <c r="AB8" s="498"/>
      <c r="AC8" s="498"/>
      <c r="AD8" s="498"/>
      <c r="AE8" s="498"/>
      <c r="AF8" s="498"/>
      <c r="AG8" s="498"/>
      <c r="AH8" s="498"/>
      <c r="AI8" s="498"/>
      <c r="AJ8" s="499"/>
      <c r="AL8" t="s">
        <v>729</v>
      </c>
    </row>
    <row r="9" spans="1:38" outlineLevel="2">
      <c r="A9" s="474"/>
      <c r="B9" s="477"/>
      <c r="C9" s="54" t="str">
        <f t="shared" si="2"/>
        <v>0100000C</v>
      </c>
      <c r="D9" s="51" t="s">
        <v>250</v>
      </c>
      <c r="E9" s="493" t="s">
        <v>251</v>
      </c>
      <c r="F9" s="494"/>
      <c r="G9" s="494"/>
      <c r="H9" s="494"/>
      <c r="I9" s="494"/>
      <c r="J9" s="494"/>
      <c r="K9" s="494"/>
      <c r="L9" s="494"/>
      <c r="M9" s="494"/>
      <c r="N9" s="494"/>
      <c r="O9" s="494"/>
      <c r="P9" s="494"/>
      <c r="Q9" s="494"/>
      <c r="R9" s="494"/>
      <c r="S9" s="494"/>
      <c r="T9" s="494"/>
      <c r="U9" s="494"/>
      <c r="V9" s="494"/>
      <c r="W9" s="494"/>
      <c r="X9" s="494"/>
      <c r="Y9" s="494"/>
      <c r="Z9" s="494"/>
      <c r="AA9" s="494"/>
      <c r="AB9" s="494"/>
      <c r="AC9" s="494"/>
      <c r="AD9" s="494"/>
      <c r="AE9" s="494"/>
      <c r="AF9" s="494"/>
      <c r="AG9" s="494"/>
      <c r="AH9" s="494"/>
      <c r="AI9" s="494"/>
      <c r="AJ9" s="495"/>
      <c r="AL9" t="s">
        <v>729</v>
      </c>
    </row>
    <row r="10" spans="1:38" outlineLevel="2">
      <c r="A10" s="474"/>
      <c r="B10" s="496" t="str">
        <f>DEC2HEX(HEX2DEC(B6) + 1)</f>
        <v>100001</v>
      </c>
      <c r="C10" s="49" t="str">
        <f t="shared" si="2"/>
        <v>01000010</v>
      </c>
      <c r="D10" s="105" t="s">
        <v>252</v>
      </c>
      <c r="E10" s="461" t="s">
        <v>253</v>
      </c>
      <c r="F10" s="462"/>
      <c r="G10" s="462"/>
      <c r="H10" s="462"/>
      <c r="I10" s="462"/>
      <c r="J10" s="462"/>
      <c r="K10" s="462"/>
      <c r="L10" s="462"/>
      <c r="M10" s="462"/>
      <c r="N10" s="462"/>
      <c r="O10" s="462"/>
      <c r="P10" s="462"/>
      <c r="Q10" s="462"/>
      <c r="R10" s="462"/>
      <c r="S10" s="462"/>
      <c r="T10" s="462"/>
      <c r="U10" s="462"/>
      <c r="V10" s="462"/>
      <c r="W10" s="462"/>
      <c r="X10" s="462"/>
      <c r="Y10" s="462"/>
      <c r="Z10" s="462"/>
      <c r="AA10" s="462"/>
      <c r="AB10" s="462"/>
      <c r="AC10" s="462"/>
      <c r="AD10" s="462"/>
      <c r="AE10" s="462"/>
      <c r="AF10" s="462"/>
      <c r="AG10" s="462"/>
      <c r="AH10" s="462"/>
      <c r="AI10" s="462"/>
      <c r="AJ10" s="463"/>
    </row>
    <row r="11" spans="1:38" ht="16.149999999999999" customHeight="1" outlineLevel="2">
      <c r="A11" s="474"/>
      <c r="B11" s="468"/>
      <c r="C11" s="51" t="str">
        <f t="shared" si="2"/>
        <v>01000014</v>
      </c>
      <c r="D11" s="280" t="s">
        <v>254</v>
      </c>
      <c r="E11" s="525" t="s">
        <v>255</v>
      </c>
      <c r="F11" s="526"/>
      <c r="G11" s="526"/>
      <c r="H11" s="527"/>
      <c r="I11" s="585" t="s">
        <v>245</v>
      </c>
      <c r="J11" s="737"/>
      <c r="K11" s="737"/>
      <c r="L11" s="737"/>
      <c r="M11" s="737"/>
      <c r="N11" s="737"/>
      <c r="O11" s="737"/>
      <c r="P11" s="737"/>
      <c r="Q11" s="737"/>
      <c r="R11" s="737"/>
      <c r="S11" s="737"/>
      <c r="T11" s="737"/>
      <c r="U11" s="737"/>
      <c r="V11" s="737"/>
      <c r="W11" s="737"/>
      <c r="X11" s="737"/>
      <c r="Y11" s="737"/>
      <c r="Z11" s="737"/>
      <c r="AA11" s="737"/>
      <c r="AB11" s="586"/>
      <c r="AC11" s="509" t="s">
        <v>256</v>
      </c>
      <c r="AD11" s="510"/>
      <c r="AE11" s="509" t="s">
        <v>257</v>
      </c>
      <c r="AF11" s="510"/>
      <c r="AG11" s="509" t="s">
        <v>258</v>
      </c>
      <c r="AH11" s="510"/>
      <c r="AI11" s="509" t="s">
        <v>259</v>
      </c>
      <c r="AJ11" s="510"/>
    </row>
    <row r="12" spans="1:38" outlineLevel="2">
      <c r="A12" s="474"/>
      <c r="B12" s="468"/>
      <c r="C12" s="51" t="str">
        <f t="shared" si="2"/>
        <v>01000018</v>
      </c>
      <c r="D12" s="51" t="s">
        <v>260</v>
      </c>
      <c r="E12" s="511" t="s">
        <v>261</v>
      </c>
      <c r="F12" s="512"/>
      <c r="G12" s="512"/>
      <c r="H12" s="512"/>
      <c r="I12" s="512"/>
      <c r="J12" s="512"/>
      <c r="K12" s="512"/>
      <c r="L12" s="512"/>
      <c r="M12" s="513" t="s">
        <v>262</v>
      </c>
      <c r="N12" s="491"/>
      <c r="O12" s="491"/>
      <c r="P12" s="491"/>
      <c r="Q12" s="491"/>
      <c r="R12" s="491"/>
      <c r="S12" s="491"/>
      <c r="T12" s="491"/>
      <c r="U12" s="491"/>
      <c r="V12" s="491"/>
      <c r="W12" s="491"/>
      <c r="X12" s="491"/>
      <c r="Y12" s="491"/>
      <c r="Z12" s="491"/>
      <c r="AA12" s="491"/>
      <c r="AB12" s="491"/>
      <c r="AC12" s="491"/>
      <c r="AD12" s="491"/>
      <c r="AE12" s="491"/>
      <c r="AF12" s="491"/>
      <c r="AG12" s="491"/>
      <c r="AH12" s="491"/>
      <c r="AI12" s="491"/>
      <c r="AJ12" s="514"/>
      <c r="AL12" t="s">
        <v>731</v>
      </c>
    </row>
    <row r="13" spans="1:38" outlineLevel="2">
      <c r="A13" s="474"/>
      <c r="B13" s="468"/>
      <c r="C13" s="54" t="str">
        <f t="shared" si="2"/>
        <v>0100001C</v>
      </c>
      <c r="D13" s="54" t="s">
        <v>263</v>
      </c>
      <c r="E13" s="497" t="s">
        <v>2697</v>
      </c>
      <c r="F13" s="498"/>
      <c r="G13" s="498"/>
      <c r="H13" s="498"/>
      <c r="I13" s="498"/>
      <c r="J13" s="498"/>
      <c r="K13" s="498"/>
      <c r="L13" s="498"/>
      <c r="M13" s="498"/>
      <c r="N13" s="498"/>
      <c r="O13" s="498"/>
      <c r="P13" s="498"/>
      <c r="Q13" s="498"/>
      <c r="R13" s="498"/>
      <c r="S13" s="498"/>
      <c r="T13" s="498"/>
      <c r="U13" s="498"/>
      <c r="V13" s="498"/>
      <c r="W13" s="498"/>
      <c r="X13" s="498"/>
      <c r="Y13" s="498"/>
      <c r="Z13" s="498"/>
      <c r="AA13" s="498"/>
      <c r="AB13" s="498"/>
      <c r="AC13" s="498"/>
      <c r="AD13" s="498"/>
      <c r="AE13" s="498"/>
      <c r="AF13" s="498"/>
      <c r="AG13" s="498"/>
      <c r="AH13" s="498"/>
      <c r="AI13" s="498"/>
      <c r="AJ13" s="499"/>
    </row>
    <row r="14" spans="1:38" outlineLevel="2">
      <c r="A14" s="474"/>
      <c r="B14" s="496" t="str">
        <f>DEC2HEX(HEX2DEC(B10) + 1)</f>
        <v>100002</v>
      </c>
      <c r="C14" s="49" t="str">
        <f t="shared" si="2"/>
        <v>01000020</v>
      </c>
      <c r="D14" s="49" t="s">
        <v>264</v>
      </c>
      <c r="E14" s="515" t="s">
        <v>265</v>
      </c>
      <c r="F14" s="516"/>
      <c r="G14" s="516"/>
      <c r="H14" s="516"/>
      <c r="I14" s="516"/>
      <c r="J14" s="516"/>
      <c r="K14" s="516"/>
      <c r="L14" s="516"/>
      <c r="M14" s="516"/>
      <c r="N14" s="516"/>
      <c r="O14" s="516"/>
      <c r="P14" s="516"/>
      <c r="Q14" s="516"/>
      <c r="R14" s="516"/>
      <c r="S14" s="516"/>
      <c r="T14" s="517"/>
      <c r="U14" s="518" t="s">
        <v>266</v>
      </c>
      <c r="V14" s="519"/>
      <c r="W14" s="519"/>
      <c r="X14" s="519"/>
      <c r="Y14" s="519"/>
      <c r="Z14" s="519"/>
      <c r="AA14" s="519"/>
      <c r="AB14" s="519"/>
      <c r="AC14" s="519"/>
      <c r="AD14" s="519"/>
      <c r="AE14" s="519"/>
      <c r="AF14" s="519"/>
      <c r="AG14" s="519"/>
      <c r="AH14" s="519"/>
      <c r="AI14" s="519"/>
      <c r="AJ14" s="520"/>
      <c r="AL14" t="s">
        <v>731</v>
      </c>
    </row>
    <row r="15" spans="1:38" outlineLevel="2">
      <c r="A15" s="474"/>
      <c r="B15" s="468"/>
      <c r="C15" s="51" t="str">
        <f t="shared" ref="C15:C17" si="3">DEC2HEX(HEX2DEC(C14) + 4, 8)</f>
        <v>01000024</v>
      </c>
      <c r="D15" s="51" t="s">
        <v>267</v>
      </c>
      <c r="E15" s="521" t="s">
        <v>265</v>
      </c>
      <c r="F15" s="522"/>
      <c r="G15" s="522"/>
      <c r="H15" s="522"/>
      <c r="I15" s="522"/>
      <c r="J15" s="522"/>
      <c r="K15" s="522"/>
      <c r="L15" s="522"/>
      <c r="M15" s="522"/>
      <c r="N15" s="522"/>
      <c r="O15" s="522"/>
      <c r="P15" s="522"/>
      <c r="Q15" s="522"/>
      <c r="R15" s="522"/>
      <c r="S15" s="522"/>
      <c r="T15" s="523"/>
      <c r="U15" s="55" t="s">
        <v>268</v>
      </c>
      <c r="V15" s="50"/>
      <c r="W15" s="50"/>
      <c r="X15" s="50"/>
      <c r="Y15" s="50"/>
      <c r="Z15" s="56" t="s">
        <v>269</v>
      </c>
      <c r="AA15" s="56" t="s">
        <v>270</v>
      </c>
      <c r="AB15" s="56" t="s">
        <v>271</v>
      </c>
      <c r="AC15" s="56" t="s">
        <v>272</v>
      </c>
      <c r="AD15" s="56" t="s">
        <v>273</v>
      </c>
      <c r="AE15" s="56" t="s">
        <v>274</v>
      </c>
      <c r="AF15" s="57">
        <v>0</v>
      </c>
      <c r="AG15" s="56" t="s">
        <v>275</v>
      </c>
      <c r="AH15" s="56" t="s">
        <v>276</v>
      </c>
      <c r="AI15" s="56" t="s">
        <v>277</v>
      </c>
      <c r="AJ15" s="56" t="s">
        <v>278</v>
      </c>
    </row>
    <row r="16" spans="1:38" outlineLevel="2">
      <c r="A16" s="474"/>
      <c r="B16" s="468"/>
      <c r="C16" s="51" t="str">
        <f t="shared" si="3"/>
        <v>01000028</v>
      </c>
      <c r="D16" s="51" t="s">
        <v>279</v>
      </c>
      <c r="E16" s="524" t="s">
        <v>265</v>
      </c>
      <c r="F16" s="491"/>
      <c r="G16" s="491"/>
      <c r="H16" s="491"/>
      <c r="I16" s="491"/>
      <c r="J16" s="491"/>
      <c r="K16" s="491"/>
      <c r="L16" s="491"/>
      <c r="M16" s="491"/>
      <c r="N16" s="491"/>
      <c r="O16" s="491"/>
      <c r="P16" s="491"/>
      <c r="Q16" s="491"/>
      <c r="R16" s="491"/>
      <c r="S16" s="491"/>
      <c r="T16" s="492"/>
      <c r="U16" s="52"/>
      <c r="V16" s="52"/>
      <c r="W16" s="52"/>
      <c r="X16" s="52"/>
      <c r="Y16" s="52"/>
      <c r="Z16" s="56" t="s">
        <v>269</v>
      </c>
      <c r="AA16" s="56" t="s">
        <v>270</v>
      </c>
      <c r="AB16" s="56" t="s">
        <v>2698</v>
      </c>
      <c r="AC16" s="56" t="s">
        <v>272</v>
      </c>
      <c r="AD16" s="56" t="s">
        <v>273</v>
      </c>
      <c r="AE16" s="56" t="s">
        <v>274</v>
      </c>
      <c r="AF16" s="57">
        <v>0</v>
      </c>
      <c r="AG16" s="56" t="s">
        <v>275</v>
      </c>
      <c r="AH16" s="56" t="s">
        <v>276</v>
      </c>
      <c r="AI16" s="56" t="s">
        <v>277</v>
      </c>
      <c r="AJ16" s="56" t="s">
        <v>278</v>
      </c>
    </row>
    <row r="17" spans="1:36" ht="16.149999999999999" customHeight="1" outlineLevel="2">
      <c r="A17" s="474"/>
      <c r="B17" s="468"/>
      <c r="C17" s="54" t="str">
        <f t="shared" si="3"/>
        <v>0100002C</v>
      </c>
      <c r="D17" s="281" t="s">
        <v>252</v>
      </c>
      <c r="E17" s="469" t="s">
        <v>245</v>
      </c>
      <c r="F17" s="470"/>
      <c r="G17" s="470"/>
      <c r="H17" s="470"/>
      <c r="I17" s="470"/>
      <c r="J17" s="470"/>
      <c r="K17" s="470"/>
      <c r="L17" s="470"/>
      <c r="M17" s="470"/>
      <c r="N17" s="470"/>
      <c r="O17" s="470"/>
      <c r="P17" s="470"/>
      <c r="Q17" s="470"/>
      <c r="R17" s="470"/>
      <c r="S17" s="470"/>
      <c r="T17" s="470"/>
      <c r="U17" s="470"/>
      <c r="V17" s="470"/>
      <c r="W17" s="470"/>
      <c r="X17" s="470"/>
      <c r="Y17" s="470"/>
      <c r="Z17" s="470"/>
      <c r="AA17" s="470"/>
      <c r="AB17" s="470"/>
      <c r="AC17" s="470"/>
      <c r="AD17" s="470"/>
      <c r="AE17" s="470"/>
      <c r="AF17" s="470"/>
      <c r="AG17" s="470"/>
      <c r="AH17" s="470"/>
      <c r="AI17" s="470"/>
      <c r="AJ17" s="471"/>
    </row>
    <row r="18" spans="1:36" outlineLevel="2">
      <c r="A18" s="474"/>
      <c r="B18" s="496" t="str">
        <f>DEC2HEX(HEX2DEC(B14) + 1)</f>
        <v>100003</v>
      </c>
      <c r="C18" s="49" t="str">
        <f>DEC2HEX(HEX2DEC(C17) + 4, 8)</f>
        <v>01000030</v>
      </c>
      <c r="D18" s="285" t="s">
        <v>280</v>
      </c>
      <c r="E18" s="497" t="s">
        <v>281</v>
      </c>
      <c r="F18" s="498"/>
      <c r="G18" s="498"/>
      <c r="H18" s="498"/>
      <c r="I18" s="498"/>
      <c r="J18" s="498"/>
      <c r="K18" s="498"/>
      <c r="L18" s="498"/>
      <c r="M18" s="498"/>
      <c r="N18" s="498"/>
      <c r="O18" s="498"/>
      <c r="P18" s="498"/>
      <c r="Q18" s="498"/>
      <c r="R18" s="498"/>
      <c r="S18" s="498"/>
      <c r="T18" s="498"/>
      <c r="U18" s="498"/>
      <c r="V18" s="498"/>
      <c r="W18" s="498"/>
      <c r="X18" s="498"/>
      <c r="Y18" s="498"/>
      <c r="Z18" s="498"/>
      <c r="AA18" s="498"/>
      <c r="AB18" s="498"/>
      <c r="AC18" s="498"/>
      <c r="AD18" s="498"/>
      <c r="AE18" s="498"/>
      <c r="AF18" s="498"/>
      <c r="AG18" s="498"/>
      <c r="AH18" s="498"/>
      <c r="AI18" s="498"/>
      <c r="AJ18" s="499"/>
    </row>
    <row r="19" spans="1:36" outlineLevel="2">
      <c r="A19" s="474"/>
      <c r="B19" s="468"/>
      <c r="C19" s="51" t="str">
        <f>DEC2HEX(HEX2DEC(C18) + 4, 8)</f>
        <v>01000034</v>
      </c>
      <c r="D19" s="286" t="s">
        <v>282</v>
      </c>
      <c r="E19" s="500" t="s">
        <v>283</v>
      </c>
      <c r="F19" s="501"/>
      <c r="G19" s="501"/>
      <c r="H19" s="501"/>
      <c r="I19" s="501"/>
      <c r="J19" s="501"/>
      <c r="K19" s="501"/>
      <c r="L19" s="501"/>
      <c r="M19" s="501"/>
      <c r="N19" s="501"/>
      <c r="O19" s="501"/>
      <c r="P19" s="501"/>
      <c r="Q19" s="501"/>
      <c r="R19" s="501"/>
      <c r="S19" s="501"/>
      <c r="T19" s="501"/>
      <c r="U19" s="501"/>
      <c r="V19" s="501"/>
      <c r="W19" s="501"/>
      <c r="X19" s="501"/>
      <c r="Y19" s="501"/>
      <c r="Z19" s="501"/>
      <c r="AA19" s="501"/>
      <c r="AB19" s="501"/>
      <c r="AC19" s="501"/>
      <c r="AD19" s="501"/>
      <c r="AE19" s="501"/>
      <c r="AF19" s="501"/>
      <c r="AG19" s="501"/>
      <c r="AH19" s="501"/>
      <c r="AI19" s="501"/>
      <c r="AJ19" s="502"/>
    </row>
    <row r="20" spans="1:36" outlineLevel="2">
      <c r="A20" s="474"/>
      <c r="B20" s="468"/>
      <c r="C20" s="51" t="str">
        <f t="shared" ref="C20:C21" si="4">DEC2HEX(HEX2DEC(C19) + 4, 8)</f>
        <v>01000038</v>
      </c>
      <c r="D20" s="286" t="s">
        <v>284</v>
      </c>
      <c r="E20" s="503" t="s">
        <v>285</v>
      </c>
      <c r="F20" s="504"/>
      <c r="G20" s="504"/>
      <c r="H20" s="504"/>
      <c r="I20" s="504"/>
      <c r="J20" s="504"/>
      <c r="K20" s="504"/>
      <c r="L20" s="504"/>
      <c r="M20" s="504"/>
      <c r="N20" s="504"/>
      <c r="O20" s="504"/>
      <c r="P20" s="504"/>
      <c r="Q20" s="504"/>
      <c r="R20" s="504"/>
      <c r="S20" s="504"/>
      <c r="T20" s="504"/>
      <c r="U20" s="504"/>
      <c r="V20" s="504"/>
      <c r="W20" s="504"/>
      <c r="X20" s="504"/>
      <c r="Y20" s="504"/>
      <c r="Z20" s="504"/>
      <c r="AA20" s="504"/>
      <c r="AB20" s="504"/>
      <c r="AC20" s="504"/>
      <c r="AD20" s="504"/>
      <c r="AE20" s="504"/>
      <c r="AF20" s="504"/>
      <c r="AG20" s="504"/>
      <c r="AH20" s="504"/>
      <c r="AI20" s="504"/>
      <c r="AJ20" s="505"/>
    </row>
    <row r="21" spans="1:36" outlineLevel="2">
      <c r="A21" s="474"/>
      <c r="B21" s="468"/>
      <c r="C21" s="54" t="str">
        <f t="shared" si="4"/>
        <v>0100003C</v>
      </c>
      <c r="D21" s="287" t="s">
        <v>286</v>
      </c>
      <c r="E21" s="506" t="s">
        <v>287</v>
      </c>
      <c r="F21" s="507"/>
      <c r="G21" s="507"/>
      <c r="H21" s="507"/>
      <c r="I21" s="507"/>
      <c r="J21" s="507"/>
      <c r="K21" s="507"/>
      <c r="L21" s="507"/>
      <c r="M21" s="507"/>
      <c r="N21" s="507"/>
      <c r="O21" s="507"/>
      <c r="P21" s="507"/>
      <c r="Q21" s="507"/>
      <c r="R21" s="507"/>
      <c r="S21" s="507"/>
      <c r="T21" s="507"/>
      <c r="U21" s="507"/>
      <c r="V21" s="507"/>
      <c r="W21" s="507"/>
      <c r="X21" s="507"/>
      <c r="Y21" s="507"/>
      <c r="Z21" s="507"/>
      <c r="AA21" s="507"/>
      <c r="AB21" s="507"/>
      <c r="AC21" s="507"/>
      <c r="AD21" s="507"/>
      <c r="AE21" s="507"/>
      <c r="AF21" s="507"/>
      <c r="AG21" s="507"/>
      <c r="AH21" s="507"/>
      <c r="AI21" s="507"/>
      <c r="AJ21" s="508"/>
    </row>
    <row r="22" spans="1:36" outlineLevel="2">
      <c r="A22" s="474"/>
      <c r="B22" s="496" t="str">
        <f>DEC2HEX(HEX2DEC(B18) + 1)</f>
        <v>100004</v>
      </c>
      <c r="C22" s="49" t="str">
        <f>DEC2HEX(HEX2DEC(C21) + 4, 8)</f>
        <v>01000040</v>
      </c>
      <c r="D22" s="285" t="s">
        <v>288</v>
      </c>
      <c r="E22" s="497" t="s">
        <v>289</v>
      </c>
      <c r="F22" s="498"/>
      <c r="G22" s="498"/>
      <c r="H22" s="498"/>
      <c r="I22" s="498"/>
      <c r="J22" s="498"/>
      <c r="K22" s="498"/>
      <c r="L22" s="498"/>
      <c r="M22" s="498"/>
      <c r="N22" s="498"/>
      <c r="O22" s="498"/>
      <c r="P22" s="498"/>
      <c r="Q22" s="498"/>
      <c r="R22" s="498"/>
      <c r="S22" s="498"/>
      <c r="T22" s="498"/>
      <c r="U22" s="498"/>
      <c r="V22" s="498"/>
      <c r="W22" s="498"/>
      <c r="X22" s="498"/>
      <c r="Y22" s="498"/>
      <c r="Z22" s="498"/>
      <c r="AA22" s="498"/>
      <c r="AB22" s="498"/>
      <c r="AC22" s="498"/>
      <c r="AD22" s="498"/>
      <c r="AE22" s="498"/>
      <c r="AF22" s="498"/>
      <c r="AG22" s="498"/>
      <c r="AH22" s="498"/>
      <c r="AI22" s="498"/>
      <c r="AJ22" s="499"/>
    </row>
    <row r="23" spans="1:36" outlineLevel="2">
      <c r="A23" s="474"/>
      <c r="B23" s="468"/>
      <c r="C23" s="51" t="str">
        <f t="shared" ref="C23:C25" si="5">DEC2HEX(HEX2DEC(C22) + 4, 8)</f>
        <v>01000044</v>
      </c>
      <c r="D23" s="286" t="s">
        <v>290</v>
      </c>
      <c r="E23" s="534" t="s">
        <v>291</v>
      </c>
      <c r="F23" s="532"/>
      <c r="G23" s="532"/>
      <c r="H23" s="532"/>
      <c r="I23" s="532"/>
      <c r="J23" s="532"/>
      <c r="K23" s="532"/>
      <c r="L23" s="532"/>
      <c r="M23" s="532"/>
      <c r="N23" s="532"/>
      <c r="O23" s="532"/>
      <c r="P23" s="532"/>
      <c r="Q23" s="532"/>
      <c r="R23" s="532"/>
      <c r="S23" s="532"/>
      <c r="T23" s="532"/>
      <c r="U23" s="532"/>
      <c r="V23" s="532"/>
      <c r="W23" s="532"/>
      <c r="X23" s="532"/>
      <c r="Y23" s="532"/>
      <c r="Z23" s="532"/>
      <c r="AA23" s="532"/>
      <c r="AB23" s="532"/>
      <c r="AC23" s="532"/>
      <c r="AD23" s="532"/>
      <c r="AE23" s="532"/>
      <c r="AF23" s="532"/>
      <c r="AG23" s="532"/>
      <c r="AH23" s="532"/>
      <c r="AI23" s="532"/>
      <c r="AJ23" s="533"/>
    </row>
    <row r="24" spans="1:36" outlineLevel="2">
      <c r="A24" s="474"/>
      <c r="B24" s="468"/>
      <c r="C24" s="51" t="str">
        <f t="shared" si="5"/>
        <v>01000048</v>
      </c>
      <c r="D24" s="286" t="s">
        <v>292</v>
      </c>
      <c r="E24" s="534" t="s">
        <v>293</v>
      </c>
      <c r="F24" s="532"/>
      <c r="G24" s="532"/>
      <c r="H24" s="532"/>
      <c r="I24" s="532"/>
      <c r="J24" s="532"/>
      <c r="K24" s="532"/>
      <c r="L24" s="532"/>
      <c r="M24" s="532"/>
      <c r="N24" s="532"/>
      <c r="O24" s="532"/>
      <c r="P24" s="532"/>
      <c r="Q24" s="532"/>
      <c r="R24" s="532"/>
      <c r="S24" s="532"/>
      <c r="T24" s="532"/>
      <c r="U24" s="532"/>
      <c r="V24" s="532"/>
      <c r="W24" s="532"/>
      <c r="X24" s="532"/>
      <c r="Y24" s="532"/>
      <c r="Z24" s="532"/>
      <c r="AA24" s="532"/>
      <c r="AB24" s="532"/>
      <c r="AC24" s="532"/>
      <c r="AD24" s="532"/>
      <c r="AE24" s="532"/>
      <c r="AF24" s="532"/>
      <c r="AG24" s="532"/>
      <c r="AH24" s="532"/>
      <c r="AI24" s="532"/>
      <c r="AJ24" s="533"/>
    </row>
    <row r="25" spans="1:36" outlineLevel="2">
      <c r="A25" s="474"/>
      <c r="B25" s="468"/>
      <c r="C25" s="54" t="str">
        <f t="shared" si="5"/>
        <v>0100004C</v>
      </c>
      <c r="D25" s="287" t="s">
        <v>294</v>
      </c>
      <c r="E25" s="534" t="s">
        <v>295</v>
      </c>
      <c r="F25" s="532"/>
      <c r="G25" s="532"/>
      <c r="H25" s="532"/>
      <c r="I25" s="532"/>
      <c r="J25" s="532"/>
      <c r="K25" s="532"/>
      <c r="L25" s="532"/>
      <c r="M25" s="532"/>
      <c r="N25" s="532"/>
      <c r="O25" s="532"/>
      <c r="P25" s="532"/>
      <c r="Q25" s="532"/>
      <c r="R25" s="532"/>
      <c r="S25" s="532"/>
      <c r="T25" s="532"/>
      <c r="U25" s="532"/>
      <c r="V25" s="532"/>
      <c r="W25" s="532"/>
      <c r="X25" s="532"/>
      <c r="Y25" s="532"/>
      <c r="Z25" s="532"/>
      <c r="AA25" s="532"/>
      <c r="AB25" s="532"/>
      <c r="AC25" s="532"/>
      <c r="AD25" s="532"/>
      <c r="AE25" s="532"/>
      <c r="AF25" s="532"/>
      <c r="AG25" s="532"/>
      <c r="AH25" s="532"/>
      <c r="AI25" s="532"/>
      <c r="AJ25" s="533"/>
    </row>
    <row r="26" spans="1:36" outlineLevel="2">
      <c r="A26" s="474"/>
      <c r="B26" s="496" t="str">
        <f>DEC2HEX(HEX2DEC(B22) + 1)</f>
        <v>100005</v>
      </c>
      <c r="C26" s="49" t="str">
        <f>DEC2HEX(HEX2DEC(C25) + 4, 8)</f>
        <v>01000050</v>
      </c>
      <c r="D26" s="285" t="s">
        <v>296</v>
      </c>
      <c r="E26" s="497" t="s">
        <v>297</v>
      </c>
      <c r="F26" s="498"/>
      <c r="G26" s="498"/>
      <c r="H26" s="498"/>
      <c r="I26" s="498"/>
      <c r="J26" s="498"/>
      <c r="K26" s="498"/>
      <c r="L26" s="498"/>
      <c r="M26" s="498"/>
      <c r="N26" s="498"/>
      <c r="O26" s="498"/>
      <c r="P26" s="498"/>
      <c r="Q26" s="498"/>
      <c r="R26" s="498"/>
      <c r="S26" s="498"/>
      <c r="T26" s="498"/>
      <c r="U26" s="498"/>
      <c r="V26" s="498"/>
      <c r="W26" s="498"/>
      <c r="X26" s="498"/>
      <c r="Y26" s="498"/>
      <c r="Z26" s="498"/>
      <c r="AA26" s="498"/>
      <c r="AB26" s="498"/>
      <c r="AC26" s="498"/>
      <c r="AD26" s="498"/>
      <c r="AE26" s="498"/>
      <c r="AF26" s="498"/>
      <c r="AG26" s="498"/>
      <c r="AH26" s="498"/>
      <c r="AI26" s="498"/>
      <c r="AJ26" s="499"/>
    </row>
    <row r="27" spans="1:36" outlineLevel="2">
      <c r="A27" s="474"/>
      <c r="B27" s="468"/>
      <c r="C27" s="51" t="str">
        <f t="shared" ref="C27:C29" si="6">DEC2HEX(HEX2DEC(C26) + 4, 8)</f>
        <v>01000054</v>
      </c>
      <c r="D27" s="286" t="s">
        <v>298</v>
      </c>
      <c r="E27" s="534" t="s">
        <v>299</v>
      </c>
      <c r="F27" s="532"/>
      <c r="G27" s="532"/>
      <c r="H27" s="532"/>
      <c r="I27" s="532"/>
      <c r="J27" s="532"/>
      <c r="K27" s="532"/>
      <c r="L27" s="532"/>
      <c r="M27" s="532"/>
      <c r="N27" s="532"/>
      <c r="O27" s="532"/>
      <c r="P27" s="532"/>
      <c r="Q27" s="532"/>
      <c r="R27" s="532"/>
      <c r="S27" s="532"/>
      <c r="T27" s="532"/>
      <c r="U27" s="532"/>
      <c r="V27" s="532"/>
      <c r="W27" s="532"/>
      <c r="X27" s="532"/>
      <c r="Y27" s="532"/>
      <c r="Z27" s="532"/>
      <c r="AA27" s="532"/>
      <c r="AB27" s="532"/>
      <c r="AC27" s="532"/>
      <c r="AD27" s="532"/>
      <c r="AE27" s="532"/>
      <c r="AF27" s="532"/>
      <c r="AG27" s="532"/>
      <c r="AH27" s="532"/>
      <c r="AI27" s="532"/>
      <c r="AJ27" s="533"/>
    </row>
    <row r="28" spans="1:36" outlineLevel="2">
      <c r="A28" s="474"/>
      <c r="B28" s="468"/>
      <c r="C28" s="51" t="str">
        <f t="shared" si="6"/>
        <v>01000058</v>
      </c>
      <c r="D28" s="286" t="s">
        <v>300</v>
      </c>
      <c r="E28" s="534" t="s">
        <v>301</v>
      </c>
      <c r="F28" s="532"/>
      <c r="G28" s="532"/>
      <c r="H28" s="532"/>
      <c r="I28" s="532"/>
      <c r="J28" s="532"/>
      <c r="K28" s="532"/>
      <c r="L28" s="532"/>
      <c r="M28" s="532"/>
      <c r="N28" s="532"/>
      <c r="O28" s="532"/>
      <c r="P28" s="532"/>
      <c r="Q28" s="532"/>
      <c r="R28" s="532"/>
      <c r="S28" s="532"/>
      <c r="T28" s="532"/>
      <c r="U28" s="532"/>
      <c r="V28" s="532"/>
      <c r="W28" s="532"/>
      <c r="X28" s="532"/>
      <c r="Y28" s="532"/>
      <c r="Z28" s="532"/>
      <c r="AA28" s="532"/>
      <c r="AB28" s="532"/>
      <c r="AC28" s="532"/>
      <c r="AD28" s="532"/>
      <c r="AE28" s="532"/>
      <c r="AF28" s="532"/>
      <c r="AG28" s="532"/>
      <c r="AH28" s="532"/>
      <c r="AI28" s="532"/>
      <c r="AJ28" s="533"/>
    </row>
    <row r="29" spans="1:36" outlineLevel="2">
      <c r="A29" s="474"/>
      <c r="B29" s="468"/>
      <c r="C29" s="54" t="str">
        <f t="shared" si="6"/>
        <v>0100005C</v>
      </c>
      <c r="D29" s="287" t="s">
        <v>302</v>
      </c>
      <c r="E29" s="534" t="s">
        <v>303</v>
      </c>
      <c r="F29" s="532"/>
      <c r="G29" s="532"/>
      <c r="H29" s="532"/>
      <c r="I29" s="532"/>
      <c r="J29" s="532"/>
      <c r="K29" s="532"/>
      <c r="L29" s="532"/>
      <c r="M29" s="532"/>
      <c r="N29" s="532"/>
      <c r="O29" s="532"/>
      <c r="P29" s="532"/>
      <c r="Q29" s="532"/>
      <c r="R29" s="532"/>
      <c r="S29" s="532"/>
      <c r="T29" s="532"/>
      <c r="U29" s="532"/>
      <c r="V29" s="532"/>
      <c r="W29" s="532"/>
      <c r="X29" s="532"/>
      <c r="Y29" s="532"/>
      <c r="Z29" s="532"/>
      <c r="AA29" s="532"/>
      <c r="AB29" s="532"/>
      <c r="AC29" s="532"/>
      <c r="AD29" s="532"/>
      <c r="AE29" s="532"/>
      <c r="AF29" s="532"/>
      <c r="AG29" s="532"/>
      <c r="AH29" s="532"/>
      <c r="AI29" s="532"/>
      <c r="AJ29" s="533"/>
    </row>
    <row r="30" spans="1:36" outlineLevel="2">
      <c r="A30" s="474"/>
      <c r="B30" s="496" t="str">
        <f>DEC2HEX(HEX2DEC(B26) + 1)</f>
        <v>100006</v>
      </c>
      <c r="C30" s="49" t="str">
        <f>DEC2HEX(HEX2DEC(C29) + 4, 8)</f>
        <v>01000060</v>
      </c>
      <c r="D30" s="285" t="s">
        <v>304</v>
      </c>
      <c r="E30" s="497" t="s">
        <v>305</v>
      </c>
      <c r="F30" s="498"/>
      <c r="G30" s="498"/>
      <c r="H30" s="498"/>
      <c r="I30" s="498"/>
      <c r="J30" s="498"/>
      <c r="K30" s="498"/>
      <c r="L30" s="498"/>
      <c r="M30" s="498"/>
      <c r="N30" s="498"/>
      <c r="O30" s="498"/>
      <c r="P30" s="498"/>
      <c r="Q30" s="498"/>
      <c r="R30" s="498"/>
      <c r="S30" s="498"/>
      <c r="T30" s="498"/>
      <c r="U30" s="498"/>
      <c r="V30" s="498"/>
      <c r="W30" s="498"/>
      <c r="X30" s="498"/>
      <c r="Y30" s="498"/>
      <c r="Z30" s="498"/>
      <c r="AA30" s="498"/>
      <c r="AB30" s="498"/>
      <c r="AC30" s="498"/>
      <c r="AD30" s="498"/>
      <c r="AE30" s="498"/>
      <c r="AF30" s="498"/>
      <c r="AG30" s="498"/>
      <c r="AH30" s="498"/>
      <c r="AI30" s="498"/>
      <c r="AJ30" s="499"/>
    </row>
    <row r="31" spans="1:36" outlineLevel="2">
      <c r="A31" s="474"/>
      <c r="B31" s="468"/>
      <c r="C31" s="51" t="str">
        <f t="shared" ref="C31:C33" si="7">DEC2HEX(HEX2DEC(C30) + 4, 8)</f>
        <v>01000064</v>
      </c>
      <c r="D31" s="286" t="s">
        <v>306</v>
      </c>
      <c r="E31" s="534" t="s">
        <v>2699</v>
      </c>
      <c r="F31" s="532"/>
      <c r="G31" s="532"/>
      <c r="H31" s="532"/>
      <c r="I31" s="532"/>
      <c r="J31" s="532"/>
      <c r="K31" s="532"/>
      <c r="L31" s="532"/>
      <c r="M31" s="532"/>
      <c r="N31" s="532"/>
      <c r="O31" s="532"/>
      <c r="P31" s="532"/>
      <c r="Q31" s="532"/>
      <c r="R31" s="532"/>
      <c r="S31" s="532"/>
      <c r="T31" s="532"/>
      <c r="U31" s="532"/>
      <c r="V31" s="532"/>
      <c r="W31" s="532"/>
      <c r="X31" s="532"/>
      <c r="Y31" s="532"/>
      <c r="Z31" s="532"/>
      <c r="AA31" s="532"/>
      <c r="AB31" s="532"/>
      <c r="AC31" s="532"/>
      <c r="AD31" s="532"/>
      <c r="AE31" s="532"/>
      <c r="AF31" s="532"/>
      <c r="AG31" s="532"/>
      <c r="AH31" s="532"/>
      <c r="AI31" s="532"/>
      <c r="AJ31" s="533"/>
    </row>
    <row r="32" spans="1:36" outlineLevel="2">
      <c r="A32" s="474"/>
      <c r="B32" s="468"/>
      <c r="C32" s="51" t="str">
        <f t="shared" si="7"/>
        <v>01000068</v>
      </c>
      <c r="D32" s="286" t="s">
        <v>2700</v>
      </c>
      <c r="E32" s="534" t="s">
        <v>2701</v>
      </c>
      <c r="F32" s="532"/>
      <c r="G32" s="532"/>
      <c r="H32" s="532"/>
      <c r="I32" s="532"/>
      <c r="J32" s="532"/>
      <c r="K32" s="532"/>
      <c r="L32" s="532"/>
      <c r="M32" s="532"/>
      <c r="N32" s="532"/>
      <c r="O32" s="532"/>
      <c r="P32" s="532"/>
      <c r="Q32" s="532"/>
      <c r="R32" s="532"/>
      <c r="S32" s="532"/>
      <c r="T32" s="532"/>
      <c r="U32" s="532"/>
      <c r="V32" s="532"/>
      <c r="W32" s="532"/>
      <c r="X32" s="532"/>
      <c r="Y32" s="532"/>
      <c r="Z32" s="532"/>
      <c r="AA32" s="532"/>
      <c r="AB32" s="532"/>
      <c r="AC32" s="532"/>
      <c r="AD32" s="532"/>
      <c r="AE32" s="532"/>
      <c r="AF32" s="532"/>
      <c r="AG32" s="532"/>
      <c r="AH32" s="532"/>
      <c r="AI32" s="532"/>
      <c r="AJ32" s="533"/>
    </row>
    <row r="33" spans="1:38" outlineLevel="2">
      <c r="A33" s="474"/>
      <c r="B33" s="468"/>
      <c r="C33" s="49" t="str">
        <f t="shared" si="7"/>
        <v>0100006C</v>
      </c>
      <c r="D33" s="54" t="s">
        <v>2702</v>
      </c>
      <c r="E33" s="534" t="s">
        <v>2701</v>
      </c>
      <c r="F33" s="532"/>
      <c r="G33" s="532"/>
      <c r="H33" s="532"/>
      <c r="I33" s="532"/>
      <c r="J33" s="532"/>
      <c r="K33" s="532"/>
      <c r="L33" s="532"/>
      <c r="M33" s="532"/>
      <c r="N33" s="532"/>
      <c r="O33" s="532"/>
      <c r="P33" s="532"/>
      <c r="Q33" s="532"/>
      <c r="R33" s="532"/>
      <c r="S33" s="532"/>
      <c r="T33" s="532"/>
      <c r="U33" s="532"/>
      <c r="V33" s="532"/>
      <c r="W33" s="532"/>
      <c r="X33" s="532"/>
      <c r="Y33" s="532"/>
      <c r="Z33" s="532"/>
      <c r="AA33" s="532"/>
      <c r="AB33" s="532"/>
      <c r="AC33" s="532"/>
      <c r="AD33" s="532"/>
      <c r="AE33" s="532"/>
      <c r="AF33" s="532"/>
      <c r="AG33" s="532"/>
      <c r="AH33" s="532"/>
      <c r="AI33" s="532"/>
      <c r="AJ33" s="533"/>
    </row>
    <row r="34" spans="1:38" outlineLevel="2">
      <c r="A34" s="474"/>
      <c r="B34" s="496" t="str">
        <f>DEC2HEX(HEX2DEC(B30) + 1)</f>
        <v>100007</v>
      </c>
      <c r="C34" s="49" t="str">
        <f>DEC2HEX(HEX2DEC(C33) + 4, 8)</f>
        <v>01000070</v>
      </c>
      <c r="D34" s="49" t="s">
        <v>2703</v>
      </c>
      <c r="E34" s="534" t="s">
        <v>2701</v>
      </c>
      <c r="F34" s="532"/>
      <c r="G34" s="532"/>
      <c r="H34" s="532"/>
      <c r="I34" s="532"/>
      <c r="J34" s="532"/>
      <c r="K34" s="532"/>
      <c r="L34" s="532"/>
      <c r="M34" s="532"/>
      <c r="N34" s="532"/>
      <c r="O34" s="532"/>
      <c r="P34" s="532"/>
      <c r="Q34" s="532"/>
      <c r="R34" s="532"/>
      <c r="S34" s="532"/>
      <c r="T34" s="532"/>
      <c r="U34" s="532"/>
      <c r="V34" s="532"/>
      <c r="W34" s="532"/>
      <c r="X34" s="532"/>
      <c r="Y34" s="532"/>
      <c r="Z34" s="532"/>
      <c r="AA34" s="532"/>
      <c r="AB34" s="532"/>
      <c r="AC34" s="532"/>
      <c r="AD34" s="532"/>
      <c r="AE34" s="532"/>
      <c r="AF34" s="532"/>
      <c r="AG34" s="532"/>
      <c r="AH34" s="532"/>
      <c r="AI34" s="532"/>
      <c r="AJ34" s="533"/>
    </row>
    <row r="35" spans="1:38" outlineLevel="2">
      <c r="A35" s="474"/>
      <c r="B35" s="468"/>
      <c r="C35" s="49" t="str">
        <f t="shared" ref="C35:C37" si="8">DEC2HEX(HEX2DEC(C34) + 4, 8)</f>
        <v>01000074</v>
      </c>
      <c r="D35" s="51" t="s">
        <v>2704</v>
      </c>
      <c r="E35" s="534" t="s">
        <v>2701</v>
      </c>
      <c r="F35" s="532"/>
      <c r="G35" s="532"/>
      <c r="H35" s="532"/>
      <c r="I35" s="532"/>
      <c r="J35" s="532"/>
      <c r="K35" s="532"/>
      <c r="L35" s="532"/>
      <c r="M35" s="532"/>
      <c r="N35" s="532"/>
      <c r="O35" s="532"/>
      <c r="P35" s="532"/>
      <c r="Q35" s="532"/>
      <c r="R35" s="532"/>
      <c r="S35" s="532"/>
      <c r="T35" s="532"/>
      <c r="U35" s="532"/>
      <c r="V35" s="532"/>
      <c r="W35" s="532"/>
      <c r="X35" s="532"/>
      <c r="Y35" s="532"/>
      <c r="Z35" s="532"/>
      <c r="AA35" s="532"/>
      <c r="AB35" s="532"/>
      <c r="AC35" s="532"/>
      <c r="AD35" s="532"/>
      <c r="AE35" s="532"/>
      <c r="AF35" s="532"/>
      <c r="AG35" s="532"/>
      <c r="AH35" s="532"/>
      <c r="AI35" s="532"/>
      <c r="AJ35" s="533"/>
    </row>
    <row r="36" spans="1:38" outlineLevel="2">
      <c r="A36" s="474"/>
      <c r="B36" s="468"/>
      <c r="C36" s="49" t="str">
        <f t="shared" si="8"/>
        <v>01000078</v>
      </c>
      <c r="D36" s="51" t="s">
        <v>2705</v>
      </c>
      <c r="E36" s="534" t="s">
        <v>2701</v>
      </c>
      <c r="F36" s="532"/>
      <c r="G36" s="532"/>
      <c r="H36" s="532"/>
      <c r="I36" s="532"/>
      <c r="J36" s="532"/>
      <c r="K36" s="532"/>
      <c r="L36" s="532"/>
      <c r="M36" s="532"/>
      <c r="N36" s="532"/>
      <c r="O36" s="532"/>
      <c r="P36" s="532"/>
      <c r="Q36" s="532"/>
      <c r="R36" s="532"/>
      <c r="S36" s="532"/>
      <c r="T36" s="532"/>
      <c r="U36" s="532"/>
      <c r="V36" s="532"/>
      <c r="W36" s="532"/>
      <c r="X36" s="532"/>
      <c r="Y36" s="532"/>
      <c r="Z36" s="532"/>
      <c r="AA36" s="532"/>
      <c r="AB36" s="532"/>
      <c r="AC36" s="532"/>
      <c r="AD36" s="532"/>
      <c r="AE36" s="532"/>
      <c r="AF36" s="532"/>
      <c r="AG36" s="532"/>
      <c r="AH36" s="532"/>
      <c r="AI36" s="532"/>
      <c r="AJ36" s="533"/>
    </row>
    <row r="37" spans="1:38" outlineLevel="2">
      <c r="A37" s="474"/>
      <c r="B37" s="468"/>
      <c r="C37" s="49" t="str">
        <f t="shared" si="8"/>
        <v>0100007C</v>
      </c>
      <c r="D37" s="54" t="s">
        <v>2706</v>
      </c>
      <c r="E37" s="534" t="s">
        <v>2701</v>
      </c>
      <c r="F37" s="532"/>
      <c r="G37" s="532"/>
      <c r="H37" s="532"/>
      <c r="I37" s="532"/>
      <c r="J37" s="532"/>
      <c r="K37" s="532"/>
      <c r="L37" s="532"/>
      <c r="M37" s="532"/>
      <c r="N37" s="532"/>
      <c r="O37" s="532"/>
      <c r="P37" s="532"/>
      <c r="Q37" s="532"/>
      <c r="R37" s="532"/>
      <c r="S37" s="532"/>
      <c r="T37" s="532"/>
      <c r="U37" s="532"/>
      <c r="V37" s="532"/>
      <c r="W37" s="532"/>
      <c r="X37" s="532"/>
      <c r="Y37" s="532"/>
      <c r="Z37" s="532"/>
      <c r="AA37" s="532"/>
      <c r="AB37" s="532"/>
      <c r="AC37" s="532"/>
      <c r="AD37" s="532"/>
      <c r="AE37" s="532"/>
      <c r="AF37" s="532"/>
      <c r="AG37" s="532"/>
      <c r="AH37" s="532"/>
      <c r="AI37" s="532"/>
      <c r="AJ37" s="533"/>
    </row>
    <row r="38" spans="1:38" outlineLevel="2">
      <c r="A38" s="474"/>
      <c r="B38" s="496" t="str">
        <f>DEC2HEX(HEX2DEC(B34) + 1)</f>
        <v>100008</v>
      </c>
      <c r="C38" s="49" t="str">
        <f>DEC2HEX(HEX2DEC(C37) + 4, 8)</f>
        <v>01000080</v>
      </c>
      <c r="D38" s="49" t="s">
        <v>308</v>
      </c>
      <c r="E38" s="497" t="s">
        <v>309</v>
      </c>
      <c r="F38" s="498"/>
      <c r="G38" s="498"/>
      <c r="H38" s="498"/>
      <c r="I38" s="498"/>
      <c r="J38" s="498"/>
      <c r="K38" s="498"/>
      <c r="L38" s="498"/>
      <c r="M38" s="498"/>
      <c r="N38" s="498"/>
      <c r="O38" s="498"/>
      <c r="P38" s="498"/>
      <c r="Q38" s="498"/>
      <c r="R38" s="498"/>
      <c r="S38" s="498"/>
      <c r="T38" s="498"/>
      <c r="U38" s="498"/>
      <c r="V38" s="498"/>
      <c r="W38" s="498"/>
      <c r="X38" s="498"/>
      <c r="Y38" s="498"/>
      <c r="Z38" s="498"/>
      <c r="AA38" s="498"/>
      <c r="AB38" s="498"/>
      <c r="AC38" s="498"/>
      <c r="AD38" s="498"/>
      <c r="AE38" s="498"/>
      <c r="AF38" s="498"/>
      <c r="AG38" s="498"/>
      <c r="AH38" s="498"/>
      <c r="AI38" s="498"/>
      <c r="AJ38" s="499"/>
      <c r="AL38" t="s">
        <v>740</v>
      </c>
    </row>
    <row r="39" spans="1:38" outlineLevel="2">
      <c r="A39" s="474"/>
      <c r="B39" s="468"/>
      <c r="C39" s="49" t="str">
        <f t="shared" ref="C39:C102" si="9">DEC2HEX(HEX2DEC(C38) + 4, 8)</f>
        <v>01000084</v>
      </c>
      <c r="D39" s="51" t="s">
        <v>310</v>
      </c>
      <c r="E39" s="497" t="s">
        <v>311</v>
      </c>
      <c r="F39" s="498"/>
      <c r="G39" s="498"/>
      <c r="H39" s="498"/>
      <c r="I39" s="498"/>
      <c r="J39" s="498"/>
      <c r="K39" s="498"/>
      <c r="L39" s="498"/>
      <c r="M39" s="498"/>
      <c r="N39" s="498"/>
      <c r="O39" s="498"/>
      <c r="P39" s="498"/>
      <c r="Q39" s="498"/>
      <c r="R39" s="498"/>
      <c r="S39" s="498"/>
      <c r="T39" s="498"/>
      <c r="U39" s="498"/>
      <c r="V39" s="498"/>
      <c r="W39" s="498"/>
      <c r="X39" s="498"/>
      <c r="Y39" s="498"/>
      <c r="Z39" s="498"/>
      <c r="AA39" s="498"/>
      <c r="AB39" s="498"/>
      <c r="AC39" s="498"/>
      <c r="AD39" s="498"/>
      <c r="AE39" s="498"/>
      <c r="AF39" s="498"/>
      <c r="AG39" s="498"/>
      <c r="AH39" s="498"/>
      <c r="AI39" s="498"/>
      <c r="AJ39" s="499"/>
      <c r="AL39" t="s">
        <v>740</v>
      </c>
    </row>
    <row r="40" spans="1:38" outlineLevel="2">
      <c r="A40" s="474"/>
      <c r="B40" s="468"/>
      <c r="C40" s="49" t="str">
        <f t="shared" si="9"/>
        <v>01000088</v>
      </c>
      <c r="D40" s="51" t="s">
        <v>312</v>
      </c>
      <c r="E40" s="497" t="s">
        <v>313</v>
      </c>
      <c r="F40" s="498"/>
      <c r="G40" s="498"/>
      <c r="H40" s="498"/>
      <c r="I40" s="498"/>
      <c r="J40" s="498"/>
      <c r="K40" s="498"/>
      <c r="L40" s="498"/>
      <c r="M40" s="498"/>
      <c r="N40" s="498"/>
      <c r="O40" s="498"/>
      <c r="P40" s="498"/>
      <c r="Q40" s="498"/>
      <c r="R40" s="498"/>
      <c r="S40" s="498"/>
      <c r="T40" s="498"/>
      <c r="U40" s="498"/>
      <c r="V40" s="498"/>
      <c r="W40" s="498"/>
      <c r="X40" s="498"/>
      <c r="Y40" s="498"/>
      <c r="Z40" s="498"/>
      <c r="AA40" s="498"/>
      <c r="AB40" s="498"/>
      <c r="AC40" s="498"/>
      <c r="AD40" s="498"/>
      <c r="AE40" s="498"/>
      <c r="AF40" s="498"/>
      <c r="AG40" s="498"/>
      <c r="AH40" s="498"/>
      <c r="AI40" s="498"/>
      <c r="AJ40" s="499"/>
      <c r="AL40" t="s">
        <v>740</v>
      </c>
    </row>
    <row r="41" spans="1:38" outlineLevel="2">
      <c r="A41" s="474"/>
      <c r="B41" s="468"/>
      <c r="C41" s="49" t="str">
        <f t="shared" si="9"/>
        <v>0100008C</v>
      </c>
      <c r="D41" s="54" t="s">
        <v>314</v>
      </c>
      <c r="E41" s="497" t="s">
        <v>315</v>
      </c>
      <c r="F41" s="498"/>
      <c r="G41" s="498"/>
      <c r="H41" s="498"/>
      <c r="I41" s="498"/>
      <c r="J41" s="498"/>
      <c r="K41" s="498"/>
      <c r="L41" s="498"/>
      <c r="M41" s="498"/>
      <c r="N41" s="498"/>
      <c r="O41" s="498"/>
      <c r="P41" s="498"/>
      <c r="Q41" s="498"/>
      <c r="R41" s="498"/>
      <c r="S41" s="498"/>
      <c r="T41" s="498"/>
      <c r="U41" s="498"/>
      <c r="V41" s="498"/>
      <c r="W41" s="498"/>
      <c r="X41" s="498"/>
      <c r="Y41" s="498"/>
      <c r="Z41" s="498"/>
      <c r="AA41" s="498"/>
      <c r="AB41" s="498"/>
      <c r="AC41" s="498"/>
      <c r="AD41" s="498"/>
      <c r="AE41" s="498"/>
      <c r="AF41" s="498"/>
      <c r="AG41" s="498"/>
      <c r="AH41" s="498"/>
      <c r="AI41" s="498"/>
      <c r="AJ41" s="499"/>
      <c r="AL41" t="s">
        <v>740</v>
      </c>
    </row>
    <row r="42" spans="1:38" outlineLevel="2">
      <c r="A42" s="474"/>
      <c r="B42" s="496" t="str">
        <f>DEC2HEX(HEX2DEC(B38) + 1)</f>
        <v>100009</v>
      </c>
      <c r="C42" s="49" t="str">
        <f t="shared" si="9"/>
        <v>01000090</v>
      </c>
      <c r="D42" s="49" t="s">
        <v>316</v>
      </c>
      <c r="E42" s="497" t="s">
        <v>317</v>
      </c>
      <c r="F42" s="498"/>
      <c r="G42" s="498"/>
      <c r="H42" s="498"/>
      <c r="I42" s="498"/>
      <c r="J42" s="498"/>
      <c r="K42" s="498"/>
      <c r="L42" s="498"/>
      <c r="M42" s="498"/>
      <c r="N42" s="498"/>
      <c r="O42" s="498"/>
      <c r="P42" s="498"/>
      <c r="Q42" s="498"/>
      <c r="R42" s="498"/>
      <c r="S42" s="498"/>
      <c r="T42" s="498"/>
      <c r="U42" s="498"/>
      <c r="V42" s="498"/>
      <c r="W42" s="498"/>
      <c r="X42" s="498"/>
      <c r="Y42" s="498"/>
      <c r="Z42" s="498"/>
      <c r="AA42" s="498"/>
      <c r="AB42" s="498"/>
      <c r="AC42" s="498"/>
      <c r="AD42" s="498"/>
      <c r="AE42" s="498"/>
      <c r="AF42" s="498"/>
      <c r="AG42" s="498"/>
      <c r="AH42" s="498"/>
      <c r="AI42" s="498"/>
      <c r="AJ42" s="499"/>
      <c r="AL42" t="s">
        <v>740</v>
      </c>
    </row>
    <row r="43" spans="1:38" outlineLevel="2">
      <c r="A43" s="474"/>
      <c r="B43" s="468"/>
      <c r="C43" s="49" t="str">
        <f t="shared" si="9"/>
        <v>01000094</v>
      </c>
      <c r="D43" s="51" t="s">
        <v>318</v>
      </c>
      <c r="E43" s="497" t="s">
        <v>319</v>
      </c>
      <c r="F43" s="498"/>
      <c r="G43" s="498"/>
      <c r="H43" s="498"/>
      <c r="I43" s="498"/>
      <c r="J43" s="498"/>
      <c r="K43" s="498"/>
      <c r="L43" s="498"/>
      <c r="M43" s="498"/>
      <c r="N43" s="498"/>
      <c r="O43" s="498"/>
      <c r="P43" s="498"/>
      <c r="Q43" s="498"/>
      <c r="R43" s="498"/>
      <c r="S43" s="498"/>
      <c r="T43" s="498"/>
      <c r="U43" s="498"/>
      <c r="V43" s="498"/>
      <c r="W43" s="498"/>
      <c r="X43" s="498"/>
      <c r="Y43" s="498"/>
      <c r="Z43" s="498"/>
      <c r="AA43" s="498"/>
      <c r="AB43" s="498"/>
      <c r="AC43" s="498"/>
      <c r="AD43" s="498"/>
      <c r="AE43" s="498"/>
      <c r="AF43" s="498"/>
      <c r="AG43" s="498"/>
      <c r="AH43" s="498"/>
      <c r="AI43" s="498"/>
      <c r="AJ43" s="499"/>
      <c r="AL43" t="s">
        <v>740</v>
      </c>
    </row>
    <row r="44" spans="1:38" outlineLevel="2">
      <c r="A44" s="474"/>
      <c r="B44" s="468"/>
      <c r="C44" s="49" t="str">
        <f t="shared" si="9"/>
        <v>01000098</v>
      </c>
      <c r="D44" s="51" t="s">
        <v>320</v>
      </c>
      <c r="E44" s="497" t="s">
        <v>321</v>
      </c>
      <c r="F44" s="498"/>
      <c r="G44" s="498"/>
      <c r="H44" s="498"/>
      <c r="I44" s="498"/>
      <c r="J44" s="498"/>
      <c r="K44" s="498"/>
      <c r="L44" s="498"/>
      <c r="M44" s="498"/>
      <c r="N44" s="498"/>
      <c r="O44" s="498"/>
      <c r="P44" s="498"/>
      <c r="Q44" s="498"/>
      <c r="R44" s="498"/>
      <c r="S44" s="498"/>
      <c r="T44" s="498"/>
      <c r="U44" s="498"/>
      <c r="V44" s="498"/>
      <c r="W44" s="498"/>
      <c r="X44" s="498"/>
      <c r="Y44" s="498"/>
      <c r="Z44" s="498"/>
      <c r="AA44" s="498"/>
      <c r="AB44" s="498"/>
      <c r="AC44" s="498"/>
      <c r="AD44" s="498"/>
      <c r="AE44" s="498"/>
      <c r="AF44" s="498"/>
      <c r="AG44" s="498"/>
      <c r="AH44" s="498"/>
      <c r="AI44" s="498"/>
      <c r="AJ44" s="499"/>
      <c r="AL44" t="s">
        <v>740</v>
      </c>
    </row>
    <row r="45" spans="1:38" outlineLevel="2">
      <c r="A45" s="474"/>
      <c r="B45" s="468"/>
      <c r="C45" s="49" t="str">
        <f t="shared" si="9"/>
        <v>0100009C</v>
      </c>
      <c r="D45" s="54" t="s">
        <v>322</v>
      </c>
      <c r="E45" s="497" t="s">
        <v>323</v>
      </c>
      <c r="F45" s="498"/>
      <c r="G45" s="498"/>
      <c r="H45" s="498"/>
      <c r="I45" s="498"/>
      <c r="J45" s="498"/>
      <c r="K45" s="498"/>
      <c r="L45" s="498"/>
      <c r="M45" s="498"/>
      <c r="N45" s="498"/>
      <c r="O45" s="498"/>
      <c r="P45" s="498"/>
      <c r="Q45" s="498"/>
      <c r="R45" s="498"/>
      <c r="S45" s="498"/>
      <c r="T45" s="498"/>
      <c r="U45" s="498"/>
      <c r="V45" s="498"/>
      <c r="W45" s="498"/>
      <c r="X45" s="498"/>
      <c r="Y45" s="498"/>
      <c r="Z45" s="498"/>
      <c r="AA45" s="498"/>
      <c r="AB45" s="498"/>
      <c r="AC45" s="498"/>
      <c r="AD45" s="498"/>
      <c r="AE45" s="498"/>
      <c r="AF45" s="498"/>
      <c r="AG45" s="498"/>
      <c r="AH45" s="498"/>
      <c r="AI45" s="498"/>
      <c r="AJ45" s="499"/>
      <c r="AL45" t="s">
        <v>740</v>
      </c>
    </row>
    <row r="46" spans="1:38" outlineLevel="2">
      <c r="A46" s="474"/>
      <c r="B46" s="496" t="str">
        <f>DEC2HEX(HEX2DEC(B42) + 1)</f>
        <v>10000A</v>
      </c>
      <c r="C46" s="49" t="str">
        <f t="shared" si="9"/>
        <v>010000A0</v>
      </c>
      <c r="D46" s="49" t="s">
        <v>324</v>
      </c>
      <c r="E46" s="497" t="s">
        <v>325</v>
      </c>
      <c r="F46" s="498"/>
      <c r="G46" s="498"/>
      <c r="H46" s="498"/>
      <c r="I46" s="498"/>
      <c r="J46" s="498"/>
      <c r="K46" s="498"/>
      <c r="L46" s="498"/>
      <c r="M46" s="498"/>
      <c r="N46" s="498"/>
      <c r="O46" s="498"/>
      <c r="P46" s="498"/>
      <c r="Q46" s="498"/>
      <c r="R46" s="498"/>
      <c r="S46" s="498"/>
      <c r="T46" s="498"/>
      <c r="U46" s="498"/>
      <c r="V46" s="498"/>
      <c r="W46" s="498"/>
      <c r="X46" s="498"/>
      <c r="Y46" s="498"/>
      <c r="Z46" s="498"/>
      <c r="AA46" s="498"/>
      <c r="AB46" s="498"/>
      <c r="AC46" s="498"/>
      <c r="AD46" s="498"/>
      <c r="AE46" s="498"/>
      <c r="AF46" s="498"/>
      <c r="AG46" s="498"/>
      <c r="AH46" s="498"/>
      <c r="AI46" s="498"/>
      <c r="AJ46" s="499"/>
      <c r="AL46" t="s">
        <v>741</v>
      </c>
    </row>
    <row r="47" spans="1:38" outlineLevel="2">
      <c r="A47" s="474"/>
      <c r="B47" s="468"/>
      <c r="C47" s="49" t="str">
        <f t="shared" si="9"/>
        <v>010000A4</v>
      </c>
      <c r="D47" s="51" t="s">
        <v>326</v>
      </c>
      <c r="E47" s="497" t="s">
        <v>327</v>
      </c>
      <c r="F47" s="498"/>
      <c r="G47" s="498"/>
      <c r="H47" s="498"/>
      <c r="I47" s="498"/>
      <c r="J47" s="498"/>
      <c r="K47" s="498"/>
      <c r="L47" s="498"/>
      <c r="M47" s="498"/>
      <c r="N47" s="498"/>
      <c r="O47" s="498"/>
      <c r="P47" s="498"/>
      <c r="Q47" s="498"/>
      <c r="R47" s="498"/>
      <c r="S47" s="498"/>
      <c r="T47" s="498"/>
      <c r="U47" s="498"/>
      <c r="V47" s="498"/>
      <c r="W47" s="498"/>
      <c r="X47" s="498"/>
      <c r="Y47" s="498"/>
      <c r="Z47" s="498"/>
      <c r="AA47" s="498"/>
      <c r="AB47" s="498"/>
      <c r="AC47" s="498"/>
      <c r="AD47" s="498"/>
      <c r="AE47" s="498"/>
      <c r="AF47" s="498"/>
      <c r="AG47" s="498"/>
      <c r="AH47" s="498"/>
      <c r="AI47" s="498"/>
      <c r="AJ47" s="499"/>
      <c r="AL47" t="s">
        <v>741</v>
      </c>
    </row>
    <row r="48" spans="1:38" outlineLevel="2">
      <c r="A48" s="474"/>
      <c r="B48" s="468"/>
      <c r="C48" s="49" t="str">
        <f t="shared" si="9"/>
        <v>010000A8</v>
      </c>
      <c r="D48" s="51" t="s">
        <v>328</v>
      </c>
      <c r="E48" s="497" t="s">
        <v>329</v>
      </c>
      <c r="F48" s="498"/>
      <c r="G48" s="498"/>
      <c r="H48" s="498"/>
      <c r="I48" s="498"/>
      <c r="J48" s="498"/>
      <c r="K48" s="498"/>
      <c r="L48" s="498"/>
      <c r="M48" s="498"/>
      <c r="N48" s="498"/>
      <c r="O48" s="498"/>
      <c r="P48" s="498"/>
      <c r="Q48" s="498"/>
      <c r="R48" s="498"/>
      <c r="S48" s="498"/>
      <c r="T48" s="498"/>
      <c r="U48" s="498"/>
      <c r="V48" s="498"/>
      <c r="W48" s="498"/>
      <c r="X48" s="498"/>
      <c r="Y48" s="498"/>
      <c r="Z48" s="498"/>
      <c r="AA48" s="498"/>
      <c r="AB48" s="498"/>
      <c r="AC48" s="498"/>
      <c r="AD48" s="498"/>
      <c r="AE48" s="498"/>
      <c r="AF48" s="498"/>
      <c r="AG48" s="498"/>
      <c r="AH48" s="498"/>
      <c r="AI48" s="498"/>
      <c r="AJ48" s="499"/>
      <c r="AL48" t="s">
        <v>741</v>
      </c>
    </row>
    <row r="49" spans="1:38" outlineLevel="2">
      <c r="A49" s="474"/>
      <c r="B49" s="468"/>
      <c r="C49" s="49" t="str">
        <f t="shared" si="9"/>
        <v>010000AC</v>
      </c>
      <c r="D49" s="54" t="s">
        <v>330</v>
      </c>
      <c r="E49" s="497" t="s">
        <v>331</v>
      </c>
      <c r="F49" s="498"/>
      <c r="G49" s="498"/>
      <c r="H49" s="498"/>
      <c r="I49" s="498"/>
      <c r="J49" s="498"/>
      <c r="K49" s="498"/>
      <c r="L49" s="498"/>
      <c r="M49" s="498"/>
      <c r="N49" s="498"/>
      <c r="O49" s="498"/>
      <c r="P49" s="498"/>
      <c r="Q49" s="498"/>
      <c r="R49" s="498"/>
      <c r="S49" s="498"/>
      <c r="T49" s="498"/>
      <c r="U49" s="498"/>
      <c r="V49" s="498"/>
      <c r="W49" s="498"/>
      <c r="X49" s="498"/>
      <c r="Y49" s="498"/>
      <c r="Z49" s="498"/>
      <c r="AA49" s="498"/>
      <c r="AB49" s="498"/>
      <c r="AC49" s="498"/>
      <c r="AD49" s="498"/>
      <c r="AE49" s="498"/>
      <c r="AF49" s="498"/>
      <c r="AG49" s="498"/>
      <c r="AH49" s="498"/>
      <c r="AI49" s="498"/>
      <c r="AJ49" s="499"/>
      <c r="AL49" t="s">
        <v>741</v>
      </c>
    </row>
    <row r="50" spans="1:38" outlineLevel="2">
      <c r="A50" s="474"/>
      <c r="B50" s="496" t="str">
        <f>DEC2HEX(HEX2DEC(B46) + 1)</f>
        <v>10000B</v>
      </c>
      <c r="C50" s="49" t="str">
        <f t="shared" si="9"/>
        <v>010000B0</v>
      </c>
      <c r="D50" s="49" t="s">
        <v>332</v>
      </c>
      <c r="E50" s="534" t="s">
        <v>333</v>
      </c>
      <c r="F50" s="535"/>
      <c r="G50" s="535"/>
      <c r="H50" s="535"/>
      <c r="I50" s="535"/>
      <c r="J50" s="535"/>
      <c r="K50" s="535"/>
      <c r="L50" s="535"/>
      <c r="M50" s="535"/>
      <c r="N50" s="535"/>
      <c r="O50" s="535"/>
      <c r="P50" s="535"/>
      <c r="Q50" s="535"/>
      <c r="R50" s="535"/>
      <c r="S50" s="535"/>
      <c r="T50" s="535"/>
      <c r="U50" s="535"/>
      <c r="V50" s="535"/>
      <c r="W50" s="535"/>
      <c r="X50" s="535"/>
      <c r="Y50" s="535"/>
      <c r="Z50" s="535"/>
      <c r="AA50" s="535"/>
      <c r="AB50" s="535"/>
      <c r="AC50" s="535"/>
      <c r="AD50" s="535"/>
      <c r="AE50" s="535"/>
      <c r="AF50" s="535"/>
      <c r="AG50" s="535"/>
      <c r="AH50" s="535"/>
      <c r="AI50" s="535"/>
      <c r="AJ50" s="536"/>
      <c r="AL50" t="s">
        <v>741</v>
      </c>
    </row>
    <row r="51" spans="1:38" outlineLevel="2">
      <c r="A51" s="474"/>
      <c r="B51" s="468"/>
      <c r="C51" s="49" t="str">
        <f t="shared" si="9"/>
        <v>010000B4</v>
      </c>
      <c r="D51" s="51" t="s">
        <v>334</v>
      </c>
      <c r="E51" s="534" t="s">
        <v>335</v>
      </c>
      <c r="F51" s="535"/>
      <c r="G51" s="535"/>
      <c r="H51" s="535"/>
      <c r="I51" s="535"/>
      <c r="J51" s="535"/>
      <c r="K51" s="535"/>
      <c r="L51" s="535"/>
      <c r="M51" s="535"/>
      <c r="N51" s="535"/>
      <c r="O51" s="535"/>
      <c r="P51" s="535"/>
      <c r="Q51" s="535"/>
      <c r="R51" s="535"/>
      <c r="S51" s="535"/>
      <c r="T51" s="535"/>
      <c r="U51" s="535"/>
      <c r="V51" s="535"/>
      <c r="W51" s="535"/>
      <c r="X51" s="535"/>
      <c r="Y51" s="535"/>
      <c r="Z51" s="535"/>
      <c r="AA51" s="535"/>
      <c r="AB51" s="535"/>
      <c r="AC51" s="535"/>
      <c r="AD51" s="535"/>
      <c r="AE51" s="535"/>
      <c r="AF51" s="535"/>
      <c r="AG51" s="535"/>
      <c r="AH51" s="535"/>
      <c r="AI51" s="535"/>
      <c r="AJ51" s="536"/>
      <c r="AL51" t="s">
        <v>741</v>
      </c>
    </row>
    <row r="52" spans="1:38" outlineLevel="2">
      <c r="A52" s="474"/>
      <c r="B52" s="468"/>
      <c r="C52" s="49" t="str">
        <f t="shared" si="9"/>
        <v>010000B8</v>
      </c>
      <c r="D52" s="51" t="s">
        <v>336</v>
      </c>
      <c r="E52" s="534" t="s">
        <v>337</v>
      </c>
      <c r="F52" s="535"/>
      <c r="G52" s="535"/>
      <c r="H52" s="535"/>
      <c r="I52" s="535"/>
      <c r="J52" s="535"/>
      <c r="K52" s="535"/>
      <c r="L52" s="535"/>
      <c r="M52" s="535"/>
      <c r="N52" s="535"/>
      <c r="O52" s="535"/>
      <c r="P52" s="535"/>
      <c r="Q52" s="535"/>
      <c r="R52" s="535"/>
      <c r="S52" s="535"/>
      <c r="T52" s="535"/>
      <c r="U52" s="535"/>
      <c r="V52" s="535"/>
      <c r="W52" s="535"/>
      <c r="X52" s="535"/>
      <c r="Y52" s="535"/>
      <c r="Z52" s="535"/>
      <c r="AA52" s="535"/>
      <c r="AB52" s="535"/>
      <c r="AC52" s="535"/>
      <c r="AD52" s="535"/>
      <c r="AE52" s="535"/>
      <c r="AF52" s="535"/>
      <c r="AG52" s="535"/>
      <c r="AH52" s="535"/>
      <c r="AI52" s="535"/>
      <c r="AJ52" s="536"/>
      <c r="AL52" t="s">
        <v>741</v>
      </c>
    </row>
    <row r="53" spans="1:38" outlineLevel="2">
      <c r="A53" s="474"/>
      <c r="B53" s="468"/>
      <c r="C53" s="49" t="str">
        <f t="shared" si="9"/>
        <v>010000BC</v>
      </c>
      <c r="D53" s="54" t="s">
        <v>338</v>
      </c>
      <c r="E53" s="534" t="s">
        <v>339</v>
      </c>
      <c r="F53" s="535"/>
      <c r="G53" s="535"/>
      <c r="H53" s="535"/>
      <c r="I53" s="535"/>
      <c r="J53" s="535"/>
      <c r="K53" s="535"/>
      <c r="L53" s="535"/>
      <c r="M53" s="535"/>
      <c r="N53" s="535"/>
      <c r="O53" s="535"/>
      <c r="P53" s="535"/>
      <c r="Q53" s="535"/>
      <c r="R53" s="535"/>
      <c r="S53" s="535"/>
      <c r="T53" s="535"/>
      <c r="U53" s="535"/>
      <c r="V53" s="535"/>
      <c r="W53" s="535"/>
      <c r="X53" s="535"/>
      <c r="Y53" s="535"/>
      <c r="Z53" s="535"/>
      <c r="AA53" s="535"/>
      <c r="AB53" s="535"/>
      <c r="AC53" s="535"/>
      <c r="AD53" s="535"/>
      <c r="AE53" s="535"/>
      <c r="AF53" s="535"/>
      <c r="AG53" s="535"/>
      <c r="AH53" s="535"/>
      <c r="AI53" s="535"/>
      <c r="AJ53" s="536"/>
      <c r="AL53" t="s">
        <v>741</v>
      </c>
    </row>
    <row r="54" spans="1:38" outlineLevel="2">
      <c r="A54" s="474"/>
      <c r="B54" s="496" t="str">
        <f>DEC2HEX(HEX2DEC(B50) + 1)</f>
        <v>10000C</v>
      </c>
      <c r="C54" s="49" t="str">
        <f t="shared" si="9"/>
        <v>010000C0</v>
      </c>
      <c r="D54" s="49" t="s">
        <v>340</v>
      </c>
      <c r="E54" s="52"/>
      <c r="F54" s="571" t="s">
        <v>341</v>
      </c>
      <c r="G54" s="656"/>
      <c r="H54" s="572"/>
      <c r="I54" s="52"/>
      <c r="J54" s="571" t="s">
        <v>342</v>
      </c>
      <c r="K54" s="656"/>
      <c r="L54" s="572"/>
      <c r="M54" s="52"/>
      <c r="N54" s="571" t="s">
        <v>343</v>
      </c>
      <c r="O54" s="656"/>
      <c r="P54" s="572"/>
      <c r="Q54" s="52"/>
      <c r="R54" s="571" t="s">
        <v>344</v>
      </c>
      <c r="S54" s="656"/>
      <c r="T54" s="572"/>
      <c r="U54" s="52"/>
      <c r="V54" s="571" t="s">
        <v>345</v>
      </c>
      <c r="W54" s="656"/>
      <c r="X54" s="572"/>
      <c r="Y54" s="52"/>
      <c r="Z54" s="571" t="s">
        <v>346</v>
      </c>
      <c r="AA54" s="656"/>
      <c r="AB54" s="572"/>
      <c r="AC54" s="52"/>
      <c r="AD54" s="571" t="s">
        <v>347</v>
      </c>
      <c r="AE54" s="656"/>
      <c r="AF54" s="572"/>
      <c r="AG54" s="52"/>
      <c r="AH54" s="571" t="s">
        <v>348</v>
      </c>
      <c r="AI54" s="656"/>
      <c r="AJ54" s="572"/>
      <c r="AL54" t="s">
        <v>743</v>
      </c>
    </row>
    <row r="55" spans="1:38" outlineLevel="2">
      <c r="A55" s="474"/>
      <c r="B55" s="468"/>
      <c r="C55" s="49" t="str">
        <f t="shared" si="9"/>
        <v>010000C4</v>
      </c>
      <c r="D55" s="51" t="s">
        <v>349</v>
      </c>
      <c r="E55" s="52"/>
      <c r="F55" s="571" t="s">
        <v>350</v>
      </c>
      <c r="G55" s="656"/>
      <c r="H55" s="572"/>
      <c r="I55" s="52"/>
      <c r="J55" s="571" t="s">
        <v>351</v>
      </c>
      <c r="K55" s="656"/>
      <c r="L55" s="572"/>
      <c r="M55" s="52"/>
      <c r="N55" s="571" t="s">
        <v>352</v>
      </c>
      <c r="O55" s="656"/>
      <c r="P55" s="572"/>
      <c r="Q55" s="52"/>
      <c r="R55" s="571" t="s">
        <v>353</v>
      </c>
      <c r="S55" s="656"/>
      <c r="T55" s="572"/>
      <c r="U55" s="52"/>
      <c r="V55" s="571" t="s">
        <v>354</v>
      </c>
      <c r="W55" s="656"/>
      <c r="X55" s="572"/>
      <c r="Y55" s="52"/>
      <c r="Z55" s="571" t="s">
        <v>355</v>
      </c>
      <c r="AA55" s="656"/>
      <c r="AB55" s="572"/>
      <c r="AC55" s="52"/>
      <c r="AD55" s="571" t="s">
        <v>356</v>
      </c>
      <c r="AE55" s="656"/>
      <c r="AF55" s="572"/>
      <c r="AG55" s="52"/>
      <c r="AH55" s="571" t="s">
        <v>357</v>
      </c>
      <c r="AI55" s="656"/>
      <c r="AJ55" s="572"/>
      <c r="AL55" t="s">
        <v>743</v>
      </c>
    </row>
    <row r="56" spans="1:38" outlineLevel="2">
      <c r="A56" s="474"/>
      <c r="B56" s="468"/>
      <c r="C56" s="49" t="str">
        <f t="shared" si="9"/>
        <v>010000C8</v>
      </c>
      <c r="D56" s="51" t="s">
        <v>358</v>
      </c>
      <c r="E56" s="52"/>
      <c r="F56" s="571" t="s">
        <v>359</v>
      </c>
      <c r="G56" s="656"/>
      <c r="H56" s="572"/>
      <c r="I56" s="52"/>
      <c r="J56" s="571" t="s">
        <v>360</v>
      </c>
      <c r="K56" s="656"/>
      <c r="L56" s="572"/>
      <c r="M56" s="52"/>
      <c r="N56" s="571" t="s">
        <v>361</v>
      </c>
      <c r="O56" s="656"/>
      <c r="P56" s="572"/>
      <c r="Q56" s="52"/>
      <c r="R56" s="571" t="s">
        <v>362</v>
      </c>
      <c r="S56" s="656"/>
      <c r="T56" s="572"/>
      <c r="U56" s="52"/>
      <c r="V56" s="571" t="s">
        <v>363</v>
      </c>
      <c r="W56" s="656"/>
      <c r="X56" s="572"/>
      <c r="Y56" s="52"/>
      <c r="Z56" s="571" t="s">
        <v>364</v>
      </c>
      <c r="AA56" s="656"/>
      <c r="AB56" s="572"/>
      <c r="AC56" s="52"/>
      <c r="AD56" s="571" t="s">
        <v>365</v>
      </c>
      <c r="AE56" s="656"/>
      <c r="AF56" s="572"/>
      <c r="AG56" s="52"/>
      <c r="AH56" s="571" t="s">
        <v>366</v>
      </c>
      <c r="AI56" s="656"/>
      <c r="AJ56" s="572"/>
      <c r="AL56" t="s">
        <v>743</v>
      </c>
    </row>
    <row r="57" spans="1:38" outlineLevel="2">
      <c r="A57" s="474"/>
      <c r="B57" s="468"/>
      <c r="C57" s="49" t="str">
        <f t="shared" si="9"/>
        <v>010000CC</v>
      </c>
      <c r="D57" s="278" t="s">
        <v>367</v>
      </c>
      <c r="E57" s="106"/>
      <c r="F57" s="571" t="s">
        <v>368</v>
      </c>
      <c r="G57" s="656"/>
      <c r="H57" s="572"/>
      <c r="I57" s="106"/>
      <c r="J57" s="571" t="s">
        <v>369</v>
      </c>
      <c r="K57" s="656"/>
      <c r="L57" s="572"/>
      <c r="M57" s="106"/>
      <c r="N57" s="571" t="s">
        <v>370</v>
      </c>
      <c r="O57" s="656"/>
      <c r="P57" s="572"/>
      <c r="Q57" s="52"/>
      <c r="R57" s="571" t="s">
        <v>371</v>
      </c>
      <c r="S57" s="656"/>
      <c r="T57" s="572"/>
      <c r="U57" s="52"/>
      <c r="V57" s="571" t="s">
        <v>372</v>
      </c>
      <c r="W57" s="656"/>
      <c r="X57" s="572"/>
      <c r="Y57" s="52"/>
      <c r="Z57" s="571" t="s">
        <v>373</v>
      </c>
      <c r="AA57" s="656"/>
      <c r="AB57" s="572"/>
      <c r="AC57" s="52"/>
      <c r="AD57" s="571" t="s">
        <v>374</v>
      </c>
      <c r="AE57" s="656"/>
      <c r="AF57" s="572"/>
      <c r="AG57" s="52"/>
      <c r="AH57" s="571" t="s">
        <v>375</v>
      </c>
      <c r="AI57" s="656"/>
      <c r="AJ57" s="572"/>
      <c r="AL57" t="s">
        <v>743</v>
      </c>
    </row>
    <row r="58" spans="1:38" outlineLevel="2">
      <c r="A58" s="474"/>
      <c r="B58" s="496" t="str">
        <f>DEC2HEX(HEX2DEC(B54) + 1)</f>
        <v>10000D</v>
      </c>
      <c r="C58" s="49" t="str">
        <f t="shared" si="9"/>
        <v>010000D0</v>
      </c>
      <c r="D58" s="279" t="s">
        <v>376</v>
      </c>
      <c r="E58" s="61"/>
      <c r="F58" s="571" t="s">
        <v>377</v>
      </c>
      <c r="G58" s="656"/>
      <c r="H58" s="572"/>
      <c r="I58" s="61"/>
      <c r="J58" s="571" t="s">
        <v>378</v>
      </c>
      <c r="K58" s="656"/>
      <c r="L58" s="572"/>
      <c r="M58" s="61"/>
      <c r="N58" s="571" t="s">
        <v>379</v>
      </c>
      <c r="O58" s="656"/>
      <c r="P58" s="572"/>
      <c r="Q58" s="52"/>
      <c r="R58" s="571" t="s">
        <v>380</v>
      </c>
      <c r="S58" s="656"/>
      <c r="T58" s="572"/>
      <c r="U58" s="52"/>
      <c r="V58" s="571" t="s">
        <v>381</v>
      </c>
      <c r="W58" s="656"/>
      <c r="X58" s="572"/>
      <c r="Y58" s="52"/>
      <c r="Z58" s="571" t="s">
        <v>382</v>
      </c>
      <c r="AA58" s="656"/>
      <c r="AB58" s="572"/>
      <c r="AC58" s="52"/>
      <c r="AD58" s="571" t="s">
        <v>383</v>
      </c>
      <c r="AE58" s="656"/>
      <c r="AF58" s="572"/>
      <c r="AG58" s="52"/>
      <c r="AH58" s="571" t="s">
        <v>384</v>
      </c>
      <c r="AI58" s="656"/>
      <c r="AJ58" s="572"/>
      <c r="AL58" t="s">
        <v>743</v>
      </c>
    </row>
    <row r="59" spans="1:38" outlineLevel="2">
      <c r="A59" s="474"/>
      <c r="B59" s="468"/>
      <c r="C59" s="49" t="str">
        <f t="shared" si="9"/>
        <v>010000D4</v>
      </c>
      <c r="D59" s="51" t="s">
        <v>385</v>
      </c>
      <c r="E59" s="52"/>
      <c r="F59" s="571" t="s">
        <v>386</v>
      </c>
      <c r="G59" s="656"/>
      <c r="H59" s="572"/>
      <c r="I59" s="52"/>
      <c r="J59" s="571" t="s">
        <v>387</v>
      </c>
      <c r="K59" s="656"/>
      <c r="L59" s="572"/>
      <c r="M59" s="52"/>
      <c r="N59" s="571" t="s">
        <v>388</v>
      </c>
      <c r="O59" s="656"/>
      <c r="P59" s="572"/>
      <c r="Q59" s="52"/>
      <c r="R59" s="571" t="s">
        <v>389</v>
      </c>
      <c r="S59" s="656"/>
      <c r="T59" s="572"/>
      <c r="U59" s="52"/>
      <c r="V59" s="571" t="s">
        <v>390</v>
      </c>
      <c r="W59" s="656"/>
      <c r="X59" s="572"/>
      <c r="Y59" s="52"/>
      <c r="Z59" s="571" t="s">
        <v>391</v>
      </c>
      <c r="AA59" s="656"/>
      <c r="AB59" s="572"/>
      <c r="AC59" s="52"/>
      <c r="AD59" s="571" t="s">
        <v>392</v>
      </c>
      <c r="AE59" s="656"/>
      <c r="AF59" s="572"/>
      <c r="AG59" s="52"/>
      <c r="AH59" s="571" t="s">
        <v>393</v>
      </c>
      <c r="AI59" s="656"/>
      <c r="AJ59" s="572"/>
      <c r="AL59" t="s">
        <v>743</v>
      </c>
    </row>
    <row r="60" spans="1:38" outlineLevel="2">
      <c r="A60" s="474"/>
      <c r="B60" s="468"/>
      <c r="C60" s="49" t="str">
        <f t="shared" si="9"/>
        <v>010000D8</v>
      </c>
      <c r="D60" s="51" t="s">
        <v>394</v>
      </c>
      <c r="E60" s="52"/>
      <c r="F60" s="571" t="s">
        <v>395</v>
      </c>
      <c r="G60" s="656"/>
      <c r="H60" s="572"/>
      <c r="I60" s="52"/>
      <c r="J60" s="571" t="s">
        <v>396</v>
      </c>
      <c r="K60" s="656"/>
      <c r="L60" s="572"/>
      <c r="M60" s="52"/>
      <c r="N60" s="571" t="s">
        <v>397</v>
      </c>
      <c r="O60" s="656"/>
      <c r="P60" s="572"/>
      <c r="Q60" s="52"/>
      <c r="R60" s="571" t="s">
        <v>398</v>
      </c>
      <c r="S60" s="656"/>
      <c r="T60" s="572"/>
      <c r="U60" s="52"/>
      <c r="V60" s="571" t="s">
        <v>399</v>
      </c>
      <c r="W60" s="656"/>
      <c r="X60" s="572"/>
      <c r="Y60" s="52"/>
      <c r="Z60" s="571" t="s">
        <v>400</v>
      </c>
      <c r="AA60" s="656"/>
      <c r="AB60" s="572"/>
      <c r="AC60" s="52"/>
      <c r="AD60" s="571" t="s">
        <v>401</v>
      </c>
      <c r="AE60" s="656"/>
      <c r="AF60" s="572"/>
      <c r="AG60" s="52"/>
      <c r="AH60" s="571" t="s">
        <v>402</v>
      </c>
      <c r="AI60" s="656"/>
      <c r="AJ60" s="572"/>
      <c r="AL60" t="s">
        <v>743</v>
      </c>
    </row>
    <row r="61" spans="1:38" outlineLevel="2">
      <c r="A61" s="474"/>
      <c r="B61" s="468"/>
      <c r="C61" s="49" t="str">
        <f t="shared" si="9"/>
        <v>010000DC</v>
      </c>
      <c r="D61" s="51" t="s">
        <v>403</v>
      </c>
      <c r="E61" s="52"/>
      <c r="F61" s="571" t="s">
        <v>404</v>
      </c>
      <c r="G61" s="656"/>
      <c r="H61" s="572"/>
      <c r="I61" s="52"/>
      <c r="J61" s="571" t="s">
        <v>405</v>
      </c>
      <c r="K61" s="656"/>
      <c r="L61" s="572"/>
      <c r="M61" s="52"/>
      <c r="N61" s="571" t="s">
        <v>406</v>
      </c>
      <c r="O61" s="656"/>
      <c r="P61" s="572"/>
      <c r="Q61" s="52"/>
      <c r="R61" s="571" t="s">
        <v>407</v>
      </c>
      <c r="S61" s="656"/>
      <c r="T61" s="572"/>
      <c r="U61" s="52"/>
      <c r="V61" s="571" t="s">
        <v>408</v>
      </c>
      <c r="W61" s="656"/>
      <c r="X61" s="572"/>
      <c r="Y61" s="52"/>
      <c r="Z61" s="571" t="s">
        <v>409</v>
      </c>
      <c r="AA61" s="656"/>
      <c r="AB61" s="572"/>
      <c r="AC61" s="52"/>
      <c r="AD61" s="571" t="s">
        <v>410</v>
      </c>
      <c r="AE61" s="656"/>
      <c r="AF61" s="572"/>
      <c r="AG61" s="52"/>
      <c r="AH61" s="571" t="s">
        <v>411</v>
      </c>
      <c r="AI61" s="656"/>
      <c r="AJ61" s="572"/>
      <c r="AL61" t="s">
        <v>743</v>
      </c>
    </row>
    <row r="62" spans="1:38" outlineLevel="2">
      <c r="A62" s="474"/>
      <c r="B62" s="496" t="str">
        <f>DEC2HEX(HEX2DEC(B58) + 1)</f>
        <v>10000E</v>
      </c>
      <c r="C62" s="49" t="str">
        <f t="shared" si="9"/>
        <v>010000E0</v>
      </c>
      <c r="D62" s="285" t="s">
        <v>2707</v>
      </c>
      <c r="E62" s="537" t="s">
        <v>413</v>
      </c>
      <c r="F62" s="538"/>
      <c r="G62" s="538"/>
      <c r="H62" s="538"/>
      <c r="I62" s="538"/>
      <c r="J62" s="538"/>
      <c r="K62" s="538"/>
      <c r="L62" s="538"/>
      <c r="M62" s="538"/>
      <c r="N62" s="538"/>
      <c r="O62" s="538"/>
      <c r="P62" s="538"/>
      <c r="Q62" s="538"/>
      <c r="R62" s="538"/>
      <c r="S62" s="538"/>
      <c r="T62" s="538"/>
      <c r="U62" s="538"/>
      <c r="V62" s="538"/>
      <c r="W62" s="538"/>
      <c r="X62" s="538"/>
      <c r="Y62" s="538"/>
      <c r="Z62" s="538"/>
      <c r="AA62" s="538"/>
      <c r="AB62" s="538"/>
      <c r="AC62" s="538"/>
      <c r="AD62" s="538"/>
      <c r="AE62" s="538"/>
      <c r="AF62" s="538"/>
      <c r="AG62" s="538"/>
      <c r="AH62" s="538"/>
      <c r="AI62" s="538"/>
      <c r="AJ62" s="539"/>
    </row>
    <row r="63" spans="1:38" outlineLevel="2">
      <c r="A63" s="474"/>
      <c r="B63" s="468"/>
      <c r="C63" s="49" t="str">
        <f t="shared" si="9"/>
        <v>010000E4</v>
      </c>
      <c r="D63" s="286" t="s">
        <v>2707</v>
      </c>
      <c r="E63" s="540" t="s">
        <v>414</v>
      </c>
      <c r="F63" s="541"/>
      <c r="G63" s="541"/>
      <c r="H63" s="541"/>
      <c r="I63" s="541"/>
      <c r="J63" s="541"/>
      <c r="K63" s="541"/>
      <c r="L63" s="541"/>
      <c r="M63" s="541"/>
      <c r="N63" s="541"/>
      <c r="O63" s="541"/>
      <c r="P63" s="541"/>
      <c r="Q63" s="541"/>
      <c r="R63" s="541"/>
      <c r="S63" s="541"/>
      <c r="T63" s="541"/>
      <c r="U63" s="541"/>
      <c r="V63" s="541"/>
      <c r="W63" s="541"/>
      <c r="X63" s="541"/>
      <c r="Y63" s="541"/>
      <c r="Z63" s="541"/>
      <c r="AA63" s="541"/>
      <c r="AB63" s="541"/>
      <c r="AC63" s="541"/>
      <c r="AD63" s="541"/>
      <c r="AE63" s="541"/>
      <c r="AF63" s="541"/>
      <c r="AG63" s="541"/>
      <c r="AH63" s="541"/>
      <c r="AI63" s="541"/>
      <c r="AJ63" s="542"/>
    </row>
    <row r="64" spans="1:38" outlineLevel="2">
      <c r="A64" s="474"/>
      <c r="B64" s="468"/>
      <c r="C64" s="49" t="str">
        <f t="shared" si="9"/>
        <v>010000E8</v>
      </c>
      <c r="D64" s="286" t="s">
        <v>2707</v>
      </c>
      <c r="E64" s="540" t="s">
        <v>415</v>
      </c>
      <c r="F64" s="541"/>
      <c r="G64" s="541"/>
      <c r="H64" s="541"/>
      <c r="I64" s="541"/>
      <c r="J64" s="541"/>
      <c r="K64" s="541"/>
      <c r="L64" s="541"/>
      <c r="M64" s="541"/>
      <c r="N64" s="541"/>
      <c r="O64" s="541"/>
      <c r="P64" s="541"/>
      <c r="Q64" s="541"/>
      <c r="R64" s="541"/>
      <c r="S64" s="541"/>
      <c r="T64" s="541"/>
      <c r="U64" s="541"/>
      <c r="V64" s="541"/>
      <c r="W64" s="541"/>
      <c r="X64" s="541"/>
      <c r="Y64" s="541"/>
      <c r="Z64" s="541"/>
      <c r="AA64" s="541"/>
      <c r="AB64" s="541"/>
      <c r="AC64" s="541"/>
      <c r="AD64" s="541"/>
      <c r="AE64" s="541"/>
      <c r="AF64" s="541"/>
      <c r="AG64" s="541"/>
      <c r="AH64" s="541"/>
      <c r="AI64" s="541"/>
      <c r="AJ64" s="542"/>
    </row>
    <row r="65" spans="1:36" outlineLevel="2">
      <c r="A65" s="474"/>
      <c r="B65" s="468"/>
      <c r="C65" s="49" t="str">
        <f t="shared" si="9"/>
        <v>010000EC</v>
      </c>
      <c r="D65" s="287" t="s">
        <v>2707</v>
      </c>
      <c r="E65" s="543" t="s">
        <v>416</v>
      </c>
      <c r="F65" s="544"/>
      <c r="G65" s="544"/>
      <c r="H65" s="544"/>
      <c r="I65" s="544"/>
      <c r="J65" s="544"/>
      <c r="K65" s="544"/>
      <c r="L65" s="544"/>
      <c r="M65" s="544"/>
      <c r="N65" s="544"/>
      <c r="O65" s="544"/>
      <c r="P65" s="544"/>
      <c r="Q65" s="544"/>
      <c r="R65" s="544"/>
      <c r="S65" s="544"/>
      <c r="T65" s="544"/>
      <c r="U65" s="544"/>
      <c r="V65" s="544"/>
      <c r="W65" s="544"/>
      <c r="X65" s="544"/>
      <c r="Y65" s="544"/>
      <c r="Z65" s="544"/>
      <c r="AA65" s="544"/>
      <c r="AB65" s="544"/>
      <c r="AC65" s="544"/>
      <c r="AD65" s="544"/>
      <c r="AE65" s="544"/>
      <c r="AF65" s="544"/>
      <c r="AG65" s="544"/>
      <c r="AH65" s="544"/>
      <c r="AI65" s="544"/>
      <c r="AJ65" s="545"/>
    </row>
    <row r="66" spans="1:36" outlineLevel="2">
      <c r="A66" s="474"/>
      <c r="B66" s="496" t="str">
        <f>DEC2HEX(HEX2DEC(B62) + 1)</f>
        <v>10000F</v>
      </c>
      <c r="C66" s="49" t="str">
        <f t="shared" si="9"/>
        <v>010000F0</v>
      </c>
      <c r="D66" s="285" t="s">
        <v>417</v>
      </c>
      <c r="E66" s="537" t="s">
        <v>418</v>
      </c>
      <c r="F66" s="538"/>
      <c r="G66" s="538"/>
      <c r="H66" s="538"/>
      <c r="I66" s="538"/>
      <c r="J66" s="538"/>
      <c r="K66" s="538"/>
      <c r="L66" s="538"/>
      <c r="M66" s="538"/>
      <c r="N66" s="538"/>
      <c r="O66" s="538"/>
      <c r="P66" s="538"/>
      <c r="Q66" s="538"/>
      <c r="R66" s="538"/>
      <c r="S66" s="538"/>
      <c r="T66" s="538"/>
      <c r="U66" s="538"/>
      <c r="V66" s="538"/>
      <c r="W66" s="538"/>
      <c r="X66" s="538"/>
      <c r="Y66" s="538"/>
      <c r="Z66" s="538"/>
      <c r="AA66" s="538"/>
      <c r="AB66" s="538"/>
      <c r="AC66" s="538"/>
      <c r="AD66" s="538"/>
      <c r="AE66" s="538"/>
      <c r="AF66" s="538"/>
      <c r="AG66" s="538"/>
      <c r="AH66" s="538"/>
      <c r="AI66" s="538"/>
      <c r="AJ66" s="539"/>
    </row>
    <row r="67" spans="1:36" outlineLevel="2">
      <c r="A67" s="474"/>
      <c r="B67" s="468"/>
      <c r="C67" s="49" t="str">
        <f t="shared" si="9"/>
        <v>010000F4</v>
      </c>
      <c r="D67" s="286" t="s">
        <v>417</v>
      </c>
      <c r="E67" s="540" t="s">
        <v>419</v>
      </c>
      <c r="F67" s="541"/>
      <c r="G67" s="541"/>
      <c r="H67" s="541"/>
      <c r="I67" s="541"/>
      <c r="J67" s="541"/>
      <c r="K67" s="541"/>
      <c r="L67" s="541"/>
      <c r="M67" s="541"/>
      <c r="N67" s="541"/>
      <c r="O67" s="541"/>
      <c r="P67" s="541"/>
      <c r="Q67" s="541"/>
      <c r="R67" s="541"/>
      <c r="S67" s="541"/>
      <c r="T67" s="541"/>
      <c r="U67" s="541"/>
      <c r="V67" s="541"/>
      <c r="W67" s="541"/>
      <c r="X67" s="541"/>
      <c r="Y67" s="541"/>
      <c r="Z67" s="541"/>
      <c r="AA67" s="541"/>
      <c r="AB67" s="541"/>
      <c r="AC67" s="541"/>
      <c r="AD67" s="541"/>
      <c r="AE67" s="541"/>
      <c r="AF67" s="541"/>
      <c r="AG67" s="541"/>
      <c r="AH67" s="541"/>
      <c r="AI67" s="541"/>
      <c r="AJ67" s="542"/>
    </row>
    <row r="68" spans="1:36" outlineLevel="2">
      <c r="A68" s="474"/>
      <c r="B68" s="468"/>
      <c r="C68" s="49" t="str">
        <f t="shared" si="9"/>
        <v>010000F8</v>
      </c>
      <c r="D68" s="286" t="s">
        <v>417</v>
      </c>
      <c r="E68" s="540" t="s">
        <v>420</v>
      </c>
      <c r="F68" s="541"/>
      <c r="G68" s="541"/>
      <c r="H68" s="541"/>
      <c r="I68" s="541"/>
      <c r="J68" s="541"/>
      <c r="K68" s="541"/>
      <c r="L68" s="541"/>
      <c r="M68" s="541"/>
      <c r="N68" s="541"/>
      <c r="O68" s="541"/>
      <c r="P68" s="541"/>
      <c r="Q68" s="541"/>
      <c r="R68" s="541"/>
      <c r="S68" s="541"/>
      <c r="T68" s="541"/>
      <c r="U68" s="541"/>
      <c r="V68" s="541"/>
      <c r="W68" s="541"/>
      <c r="X68" s="541"/>
      <c r="Y68" s="541"/>
      <c r="Z68" s="541"/>
      <c r="AA68" s="541"/>
      <c r="AB68" s="541"/>
      <c r="AC68" s="541"/>
      <c r="AD68" s="541"/>
      <c r="AE68" s="541"/>
      <c r="AF68" s="541"/>
      <c r="AG68" s="541"/>
      <c r="AH68" s="541"/>
      <c r="AI68" s="541"/>
      <c r="AJ68" s="542"/>
    </row>
    <row r="69" spans="1:36" outlineLevel="2">
      <c r="A69" s="474"/>
      <c r="B69" s="468"/>
      <c r="C69" s="49" t="str">
        <f t="shared" si="9"/>
        <v>010000FC</v>
      </c>
      <c r="D69" s="287" t="s">
        <v>417</v>
      </c>
      <c r="E69" s="543" t="s">
        <v>421</v>
      </c>
      <c r="F69" s="544"/>
      <c r="G69" s="544"/>
      <c r="H69" s="544"/>
      <c r="I69" s="544"/>
      <c r="J69" s="544"/>
      <c r="K69" s="544"/>
      <c r="L69" s="544"/>
      <c r="M69" s="544"/>
      <c r="N69" s="544"/>
      <c r="O69" s="544"/>
      <c r="P69" s="544"/>
      <c r="Q69" s="544"/>
      <c r="R69" s="544"/>
      <c r="S69" s="544"/>
      <c r="T69" s="544"/>
      <c r="U69" s="544"/>
      <c r="V69" s="544"/>
      <c r="W69" s="544"/>
      <c r="X69" s="544"/>
      <c r="Y69" s="544"/>
      <c r="Z69" s="544"/>
      <c r="AA69" s="544"/>
      <c r="AB69" s="544"/>
      <c r="AC69" s="544"/>
      <c r="AD69" s="544"/>
      <c r="AE69" s="544"/>
      <c r="AF69" s="544"/>
      <c r="AG69" s="544"/>
      <c r="AH69" s="544"/>
      <c r="AI69" s="544"/>
      <c r="AJ69" s="545"/>
    </row>
    <row r="70" spans="1:36" outlineLevel="2">
      <c r="A70" s="474"/>
      <c r="B70" s="496" t="str">
        <f>DEC2HEX(HEX2DEC(B66) + 1)</f>
        <v>100010</v>
      </c>
      <c r="C70" s="49" t="str">
        <f t="shared" si="9"/>
        <v>01000100</v>
      </c>
      <c r="D70" s="119" t="s">
        <v>744</v>
      </c>
      <c r="E70" s="580" t="s">
        <v>745</v>
      </c>
      <c r="F70" s="738"/>
      <c r="G70" s="738"/>
      <c r="H70" s="738"/>
      <c r="I70" s="738"/>
      <c r="J70" s="738"/>
      <c r="K70" s="738"/>
      <c r="L70" s="581"/>
      <c r="M70" s="580" t="s">
        <v>746</v>
      </c>
      <c r="N70" s="738"/>
      <c r="O70" s="738"/>
      <c r="P70" s="738"/>
      <c r="Q70" s="738"/>
      <c r="R70" s="738"/>
      <c r="S70" s="738"/>
      <c r="T70" s="581"/>
      <c r="U70" s="580" t="s">
        <v>747</v>
      </c>
      <c r="V70" s="738"/>
      <c r="W70" s="738"/>
      <c r="X70" s="738"/>
      <c r="Y70" s="738"/>
      <c r="Z70" s="738"/>
      <c r="AA70" s="738"/>
      <c r="AB70" s="581"/>
      <c r="AC70" s="580" t="s">
        <v>748</v>
      </c>
      <c r="AD70" s="738"/>
      <c r="AE70" s="738"/>
      <c r="AF70" s="738"/>
      <c r="AG70" s="738"/>
      <c r="AH70" s="738"/>
      <c r="AI70" s="738"/>
      <c r="AJ70" s="581"/>
    </row>
    <row r="71" spans="1:36" outlineLevel="2">
      <c r="A71" s="474"/>
      <c r="B71" s="468"/>
      <c r="C71" s="49" t="str">
        <f t="shared" si="9"/>
        <v>01000104</v>
      </c>
      <c r="D71" s="120"/>
      <c r="E71" s="580" t="s">
        <v>749</v>
      </c>
      <c r="F71" s="738"/>
      <c r="G71" s="738"/>
      <c r="H71" s="738"/>
      <c r="I71" s="738"/>
      <c r="J71" s="738"/>
      <c r="K71" s="738"/>
      <c r="L71" s="581"/>
      <c r="M71" s="580" t="s">
        <v>750</v>
      </c>
      <c r="N71" s="738"/>
      <c r="O71" s="738"/>
      <c r="P71" s="738"/>
      <c r="Q71" s="738"/>
      <c r="R71" s="738"/>
      <c r="S71" s="738"/>
      <c r="T71" s="581"/>
      <c r="U71" s="580" t="s">
        <v>751</v>
      </c>
      <c r="V71" s="738"/>
      <c r="W71" s="738"/>
      <c r="X71" s="738"/>
      <c r="Y71" s="738"/>
      <c r="Z71" s="738"/>
      <c r="AA71" s="738"/>
      <c r="AB71" s="581"/>
      <c r="AC71" s="580" t="s">
        <v>752</v>
      </c>
      <c r="AD71" s="738"/>
      <c r="AE71" s="738"/>
      <c r="AF71" s="738"/>
      <c r="AG71" s="738"/>
      <c r="AH71" s="738"/>
      <c r="AI71" s="738"/>
      <c r="AJ71" s="581"/>
    </row>
    <row r="72" spans="1:36" outlineLevel="2">
      <c r="A72" s="474"/>
      <c r="B72" s="468"/>
      <c r="C72" s="49" t="str">
        <f t="shared" si="9"/>
        <v>01000108</v>
      </c>
      <c r="D72" s="120"/>
      <c r="E72" s="580" t="s">
        <v>753</v>
      </c>
      <c r="F72" s="738"/>
      <c r="G72" s="738"/>
      <c r="H72" s="738"/>
      <c r="I72" s="738"/>
      <c r="J72" s="738"/>
      <c r="K72" s="738"/>
      <c r="L72" s="581"/>
      <c r="M72" s="580" t="s">
        <v>754</v>
      </c>
      <c r="N72" s="738"/>
      <c r="O72" s="738"/>
      <c r="P72" s="738"/>
      <c r="Q72" s="738"/>
      <c r="R72" s="738"/>
      <c r="S72" s="738"/>
      <c r="T72" s="581"/>
      <c r="U72" s="580" t="s">
        <v>755</v>
      </c>
      <c r="V72" s="738"/>
      <c r="W72" s="738"/>
      <c r="X72" s="738"/>
      <c r="Y72" s="738"/>
      <c r="Z72" s="738"/>
      <c r="AA72" s="738"/>
      <c r="AB72" s="581"/>
      <c r="AC72" s="580" t="s">
        <v>756</v>
      </c>
      <c r="AD72" s="738"/>
      <c r="AE72" s="738"/>
      <c r="AF72" s="738"/>
      <c r="AG72" s="738"/>
      <c r="AH72" s="738"/>
      <c r="AI72" s="738"/>
      <c r="AJ72" s="581"/>
    </row>
    <row r="73" spans="1:36" outlineLevel="2">
      <c r="A73" s="474"/>
      <c r="B73" s="468"/>
      <c r="C73" s="49" t="str">
        <f t="shared" si="9"/>
        <v>0100010C</v>
      </c>
      <c r="D73" s="120"/>
      <c r="E73" s="580" t="s">
        <v>757</v>
      </c>
      <c r="F73" s="738"/>
      <c r="G73" s="738"/>
      <c r="H73" s="738"/>
      <c r="I73" s="738"/>
      <c r="J73" s="738"/>
      <c r="K73" s="738"/>
      <c r="L73" s="581"/>
      <c r="M73" s="580" t="s">
        <v>758</v>
      </c>
      <c r="N73" s="738"/>
      <c r="O73" s="738"/>
      <c r="P73" s="738"/>
      <c r="Q73" s="738"/>
      <c r="R73" s="738"/>
      <c r="S73" s="738"/>
      <c r="T73" s="581"/>
      <c r="U73" s="580" t="s">
        <v>759</v>
      </c>
      <c r="V73" s="738"/>
      <c r="W73" s="738"/>
      <c r="X73" s="738"/>
      <c r="Y73" s="738"/>
      <c r="Z73" s="738"/>
      <c r="AA73" s="738"/>
      <c r="AB73" s="581"/>
      <c r="AC73" s="580" t="s">
        <v>760</v>
      </c>
      <c r="AD73" s="738"/>
      <c r="AE73" s="738"/>
      <c r="AF73" s="738"/>
      <c r="AG73" s="738"/>
      <c r="AH73" s="738"/>
      <c r="AI73" s="738"/>
      <c r="AJ73" s="581"/>
    </row>
    <row r="74" spans="1:36" outlineLevel="2">
      <c r="A74" s="474"/>
      <c r="B74" s="496" t="str">
        <f>DEC2HEX(HEX2DEC(B70) + 1)</f>
        <v>100011</v>
      </c>
      <c r="C74" s="49" t="str">
        <f t="shared" si="9"/>
        <v>01000110</v>
      </c>
      <c r="D74" s="120"/>
      <c r="E74" s="580" t="s">
        <v>761</v>
      </c>
      <c r="F74" s="738"/>
      <c r="G74" s="738"/>
      <c r="H74" s="738"/>
      <c r="I74" s="738"/>
      <c r="J74" s="738"/>
      <c r="K74" s="738"/>
      <c r="L74" s="581"/>
      <c r="M74" s="580" t="s">
        <v>762</v>
      </c>
      <c r="N74" s="738"/>
      <c r="O74" s="738"/>
      <c r="P74" s="738"/>
      <c r="Q74" s="738"/>
      <c r="R74" s="738"/>
      <c r="S74" s="738"/>
      <c r="T74" s="581"/>
      <c r="U74" s="580" t="s">
        <v>763</v>
      </c>
      <c r="V74" s="738"/>
      <c r="W74" s="738"/>
      <c r="X74" s="738"/>
      <c r="Y74" s="738"/>
      <c r="Z74" s="738"/>
      <c r="AA74" s="738"/>
      <c r="AB74" s="581"/>
      <c r="AC74" s="580" t="s">
        <v>764</v>
      </c>
      <c r="AD74" s="738"/>
      <c r="AE74" s="738"/>
      <c r="AF74" s="738"/>
      <c r="AG74" s="738"/>
      <c r="AH74" s="738"/>
      <c r="AI74" s="738"/>
      <c r="AJ74" s="581"/>
    </row>
    <row r="75" spans="1:36" outlineLevel="2">
      <c r="A75" s="474"/>
      <c r="B75" s="468"/>
      <c r="C75" s="49" t="str">
        <f t="shared" si="9"/>
        <v>01000114</v>
      </c>
      <c r="D75" s="120"/>
      <c r="E75" s="580" t="s">
        <v>765</v>
      </c>
      <c r="F75" s="738"/>
      <c r="G75" s="738"/>
      <c r="H75" s="738"/>
      <c r="I75" s="738"/>
      <c r="J75" s="738"/>
      <c r="K75" s="738"/>
      <c r="L75" s="581"/>
      <c r="M75" s="580" t="s">
        <v>766</v>
      </c>
      <c r="N75" s="738"/>
      <c r="O75" s="738"/>
      <c r="P75" s="738"/>
      <c r="Q75" s="738"/>
      <c r="R75" s="738"/>
      <c r="S75" s="738"/>
      <c r="T75" s="581"/>
      <c r="U75" s="580" t="s">
        <v>767</v>
      </c>
      <c r="V75" s="738"/>
      <c r="W75" s="738"/>
      <c r="X75" s="738"/>
      <c r="Y75" s="738"/>
      <c r="Z75" s="738"/>
      <c r="AA75" s="738"/>
      <c r="AB75" s="581"/>
      <c r="AC75" s="580" t="s">
        <v>768</v>
      </c>
      <c r="AD75" s="738"/>
      <c r="AE75" s="738"/>
      <c r="AF75" s="738"/>
      <c r="AG75" s="738"/>
      <c r="AH75" s="738"/>
      <c r="AI75" s="738"/>
      <c r="AJ75" s="581"/>
    </row>
    <row r="76" spans="1:36" outlineLevel="2">
      <c r="A76" s="474"/>
      <c r="B76" s="468"/>
      <c r="C76" s="49" t="str">
        <f t="shared" si="9"/>
        <v>01000118</v>
      </c>
      <c r="D76" s="120"/>
      <c r="E76" s="580" t="s">
        <v>769</v>
      </c>
      <c r="F76" s="738"/>
      <c r="G76" s="738"/>
      <c r="H76" s="738"/>
      <c r="I76" s="738"/>
      <c r="J76" s="738"/>
      <c r="K76" s="738"/>
      <c r="L76" s="581"/>
      <c r="M76" s="580" t="s">
        <v>770</v>
      </c>
      <c r="N76" s="738"/>
      <c r="O76" s="738"/>
      <c r="P76" s="738"/>
      <c r="Q76" s="738"/>
      <c r="R76" s="738"/>
      <c r="S76" s="738"/>
      <c r="T76" s="581"/>
      <c r="U76" s="580" t="s">
        <v>771</v>
      </c>
      <c r="V76" s="738"/>
      <c r="W76" s="738"/>
      <c r="X76" s="738"/>
      <c r="Y76" s="738"/>
      <c r="Z76" s="738"/>
      <c r="AA76" s="738"/>
      <c r="AB76" s="581"/>
      <c r="AC76" s="580" t="s">
        <v>772</v>
      </c>
      <c r="AD76" s="738"/>
      <c r="AE76" s="738"/>
      <c r="AF76" s="738"/>
      <c r="AG76" s="738"/>
      <c r="AH76" s="738"/>
      <c r="AI76" s="738"/>
      <c r="AJ76" s="581"/>
    </row>
    <row r="77" spans="1:36" outlineLevel="2">
      <c r="A77" s="474"/>
      <c r="B77" s="468"/>
      <c r="C77" s="49" t="str">
        <f t="shared" si="9"/>
        <v>0100011C</v>
      </c>
      <c r="D77" s="120"/>
      <c r="E77" s="580" t="s">
        <v>773</v>
      </c>
      <c r="F77" s="738"/>
      <c r="G77" s="738"/>
      <c r="H77" s="738"/>
      <c r="I77" s="738"/>
      <c r="J77" s="738"/>
      <c r="K77" s="738"/>
      <c r="L77" s="581"/>
      <c r="M77" s="580" t="s">
        <v>774</v>
      </c>
      <c r="N77" s="738"/>
      <c r="O77" s="738"/>
      <c r="P77" s="738"/>
      <c r="Q77" s="738"/>
      <c r="R77" s="738"/>
      <c r="S77" s="738"/>
      <c r="T77" s="581"/>
      <c r="U77" s="580" t="s">
        <v>775</v>
      </c>
      <c r="V77" s="738"/>
      <c r="W77" s="738"/>
      <c r="X77" s="738"/>
      <c r="Y77" s="738"/>
      <c r="Z77" s="738"/>
      <c r="AA77" s="738"/>
      <c r="AB77" s="581"/>
      <c r="AC77" s="580" t="s">
        <v>776</v>
      </c>
      <c r="AD77" s="738"/>
      <c r="AE77" s="738"/>
      <c r="AF77" s="738"/>
      <c r="AG77" s="738"/>
      <c r="AH77" s="738"/>
      <c r="AI77" s="738"/>
      <c r="AJ77" s="581"/>
    </row>
    <row r="78" spans="1:36" outlineLevel="2">
      <c r="A78" s="474"/>
      <c r="B78" s="496" t="str">
        <f>DEC2HEX(HEX2DEC(B74) + 1)</f>
        <v>100012</v>
      </c>
      <c r="C78" s="49" t="str">
        <f t="shared" si="9"/>
        <v>01000120</v>
      </c>
      <c r="D78" s="120"/>
      <c r="E78" s="580" t="s">
        <v>777</v>
      </c>
      <c r="F78" s="738"/>
      <c r="G78" s="738"/>
      <c r="H78" s="738"/>
      <c r="I78" s="738"/>
      <c r="J78" s="738"/>
      <c r="K78" s="738"/>
      <c r="L78" s="581"/>
      <c r="M78" s="580" t="s">
        <v>778</v>
      </c>
      <c r="N78" s="738"/>
      <c r="O78" s="738"/>
      <c r="P78" s="738"/>
      <c r="Q78" s="738"/>
      <c r="R78" s="738"/>
      <c r="S78" s="738"/>
      <c r="T78" s="581"/>
      <c r="U78" s="580" t="s">
        <v>779</v>
      </c>
      <c r="V78" s="738"/>
      <c r="W78" s="738"/>
      <c r="X78" s="738"/>
      <c r="Y78" s="738"/>
      <c r="Z78" s="738"/>
      <c r="AA78" s="738"/>
      <c r="AB78" s="581"/>
      <c r="AC78" s="580" t="s">
        <v>780</v>
      </c>
      <c r="AD78" s="738"/>
      <c r="AE78" s="738"/>
      <c r="AF78" s="738"/>
      <c r="AG78" s="738"/>
      <c r="AH78" s="738"/>
      <c r="AI78" s="738"/>
      <c r="AJ78" s="581"/>
    </row>
    <row r="79" spans="1:36" outlineLevel="2">
      <c r="A79" s="474"/>
      <c r="B79" s="468"/>
      <c r="C79" s="49" t="str">
        <f t="shared" si="9"/>
        <v>01000124</v>
      </c>
      <c r="D79" s="120"/>
      <c r="E79" s="580" t="s">
        <v>781</v>
      </c>
      <c r="F79" s="738"/>
      <c r="G79" s="738"/>
      <c r="H79" s="738"/>
      <c r="I79" s="738"/>
      <c r="J79" s="738"/>
      <c r="K79" s="738"/>
      <c r="L79" s="581"/>
      <c r="M79" s="580" t="s">
        <v>782</v>
      </c>
      <c r="N79" s="738"/>
      <c r="O79" s="738"/>
      <c r="P79" s="738"/>
      <c r="Q79" s="738"/>
      <c r="R79" s="738"/>
      <c r="S79" s="738"/>
      <c r="T79" s="581"/>
      <c r="U79" s="580" t="s">
        <v>783</v>
      </c>
      <c r="V79" s="738"/>
      <c r="W79" s="738"/>
      <c r="X79" s="738"/>
      <c r="Y79" s="738"/>
      <c r="Z79" s="738"/>
      <c r="AA79" s="738"/>
      <c r="AB79" s="581"/>
      <c r="AC79" s="580" t="s">
        <v>784</v>
      </c>
      <c r="AD79" s="738"/>
      <c r="AE79" s="738"/>
      <c r="AF79" s="738"/>
      <c r="AG79" s="738"/>
      <c r="AH79" s="738"/>
      <c r="AI79" s="738"/>
      <c r="AJ79" s="581"/>
    </row>
    <row r="80" spans="1:36" outlineLevel="2">
      <c r="A80" s="474"/>
      <c r="B80" s="468"/>
      <c r="C80" s="49" t="str">
        <f t="shared" si="9"/>
        <v>01000128</v>
      </c>
      <c r="D80" s="120"/>
      <c r="E80" s="580" t="s">
        <v>785</v>
      </c>
      <c r="F80" s="738"/>
      <c r="G80" s="738"/>
      <c r="H80" s="738"/>
      <c r="I80" s="738"/>
      <c r="J80" s="738"/>
      <c r="K80" s="738"/>
      <c r="L80" s="581"/>
      <c r="M80" s="580" t="s">
        <v>786</v>
      </c>
      <c r="N80" s="738"/>
      <c r="O80" s="738"/>
      <c r="P80" s="738"/>
      <c r="Q80" s="738"/>
      <c r="R80" s="738"/>
      <c r="S80" s="738"/>
      <c r="T80" s="581"/>
      <c r="U80" s="580" t="s">
        <v>787</v>
      </c>
      <c r="V80" s="738"/>
      <c r="W80" s="738"/>
      <c r="X80" s="738"/>
      <c r="Y80" s="738"/>
      <c r="Z80" s="738"/>
      <c r="AA80" s="738"/>
      <c r="AB80" s="581"/>
      <c r="AC80" s="580" t="s">
        <v>788</v>
      </c>
      <c r="AD80" s="738"/>
      <c r="AE80" s="738"/>
      <c r="AF80" s="738"/>
      <c r="AG80" s="738"/>
      <c r="AH80" s="738"/>
      <c r="AI80" s="738"/>
      <c r="AJ80" s="581"/>
    </row>
    <row r="81" spans="1:36" outlineLevel="2">
      <c r="A81" s="474"/>
      <c r="B81" s="468"/>
      <c r="C81" s="49" t="str">
        <f t="shared" si="9"/>
        <v>0100012C</v>
      </c>
      <c r="D81" s="120"/>
      <c r="E81" s="580" t="s">
        <v>789</v>
      </c>
      <c r="F81" s="738"/>
      <c r="G81" s="738"/>
      <c r="H81" s="738"/>
      <c r="I81" s="738"/>
      <c r="J81" s="738"/>
      <c r="K81" s="738"/>
      <c r="L81" s="581"/>
      <c r="M81" s="580" t="s">
        <v>790</v>
      </c>
      <c r="N81" s="738"/>
      <c r="O81" s="738"/>
      <c r="P81" s="738"/>
      <c r="Q81" s="738"/>
      <c r="R81" s="738"/>
      <c r="S81" s="738"/>
      <c r="T81" s="581"/>
      <c r="U81" s="580" t="s">
        <v>791</v>
      </c>
      <c r="V81" s="738"/>
      <c r="W81" s="738"/>
      <c r="X81" s="738"/>
      <c r="Y81" s="738"/>
      <c r="Z81" s="738"/>
      <c r="AA81" s="738"/>
      <c r="AB81" s="581"/>
      <c r="AC81" s="580" t="s">
        <v>792</v>
      </c>
      <c r="AD81" s="738"/>
      <c r="AE81" s="738"/>
      <c r="AF81" s="738"/>
      <c r="AG81" s="738"/>
      <c r="AH81" s="738"/>
      <c r="AI81" s="738"/>
      <c r="AJ81" s="581"/>
    </row>
    <row r="82" spans="1:36" outlineLevel="2">
      <c r="A82" s="474"/>
      <c r="B82" s="496" t="str">
        <f>DEC2HEX(HEX2DEC(B78) + 1)</f>
        <v>100013</v>
      </c>
      <c r="C82" s="49" t="str">
        <f t="shared" si="9"/>
        <v>01000130</v>
      </c>
      <c r="D82" s="120"/>
      <c r="E82" s="580" t="s">
        <v>793</v>
      </c>
      <c r="F82" s="738"/>
      <c r="G82" s="738"/>
      <c r="H82" s="738"/>
      <c r="I82" s="738"/>
      <c r="J82" s="738"/>
      <c r="K82" s="738"/>
      <c r="L82" s="581"/>
      <c r="M82" s="580" t="s">
        <v>794</v>
      </c>
      <c r="N82" s="738"/>
      <c r="O82" s="738"/>
      <c r="P82" s="738"/>
      <c r="Q82" s="738"/>
      <c r="R82" s="738"/>
      <c r="S82" s="738"/>
      <c r="T82" s="581"/>
      <c r="U82" s="580" t="s">
        <v>795</v>
      </c>
      <c r="V82" s="738"/>
      <c r="W82" s="738"/>
      <c r="X82" s="738"/>
      <c r="Y82" s="738"/>
      <c r="Z82" s="738"/>
      <c r="AA82" s="738"/>
      <c r="AB82" s="581"/>
      <c r="AC82" s="580" t="s">
        <v>796</v>
      </c>
      <c r="AD82" s="738"/>
      <c r="AE82" s="738"/>
      <c r="AF82" s="738"/>
      <c r="AG82" s="738"/>
      <c r="AH82" s="738"/>
      <c r="AI82" s="738"/>
      <c r="AJ82" s="581"/>
    </row>
    <row r="83" spans="1:36" outlineLevel="2">
      <c r="A83" s="474"/>
      <c r="B83" s="468"/>
      <c r="C83" s="49" t="str">
        <f t="shared" si="9"/>
        <v>01000134</v>
      </c>
      <c r="D83" s="120"/>
      <c r="E83" s="580" t="s">
        <v>797</v>
      </c>
      <c r="F83" s="738"/>
      <c r="G83" s="738"/>
      <c r="H83" s="738"/>
      <c r="I83" s="738"/>
      <c r="J83" s="738"/>
      <c r="K83" s="738"/>
      <c r="L83" s="581"/>
      <c r="M83" s="580" t="s">
        <v>798</v>
      </c>
      <c r="N83" s="738"/>
      <c r="O83" s="738"/>
      <c r="P83" s="738"/>
      <c r="Q83" s="738"/>
      <c r="R83" s="738"/>
      <c r="S83" s="738"/>
      <c r="T83" s="581"/>
      <c r="U83" s="580" t="s">
        <v>799</v>
      </c>
      <c r="V83" s="738"/>
      <c r="W83" s="738"/>
      <c r="X83" s="738"/>
      <c r="Y83" s="738"/>
      <c r="Z83" s="738"/>
      <c r="AA83" s="738"/>
      <c r="AB83" s="581"/>
      <c r="AC83" s="580" t="s">
        <v>800</v>
      </c>
      <c r="AD83" s="738"/>
      <c r="AE83" s="738"/>
      <c r="AF83" s="738"/>
      <c r="AG83" s="738"/>
      <c r="AH83" s="738"/>
      <c r="AI83" s="738"/>
      <c r="AJ83" s="581"/>
    </row>
    <row r="84" spans="1:36" outlineLevel="2">
      <c r="A84" s="474"/>
      <c r="B84" s="468"/>
      <c r="C84" s="49" t="str">
        <f t="shared" si="9"/>
        <v>01000138</v>
      </c>
      <c r="D84" s="120"/>
      <c r="E84" s="580" t="s">
        <v>801</v>
      </c>
      <c r="F84" s="738"/>
      <c r="G84" s="738"/>
      <c r="H84" s="738"/>
      <c r="I84" s="738"/>
      <c r="J84" s="738"/>
      <c r="K84" s="738"/>
      <c r="L84" s="581"/>
      <c r="M84" s="580" t="s">
        <v>802</v>
      </c>
      <c r="N84" s="738"/>
      <c r="O84" s="738"/>
      <c r="P84" s="738"/>
      <c r="Q84" s="738"/>
      <c r="R84" s="738"/>
      <c r="S84" s="738"/>
      <c r="T84" s="581"/>
      <c r="U84" s="580" t="s">
        <v>803</v>
      </c>
      <c r="V84" s="738"/>
      <c r="W84" s="738"/>
      <c r="X84" s="738"/>
      <c r="Y84" s="738"/>
      <c r="Z84" s="738"/>
      <c r="AA84" s="738"/>
      <c r="AB84" s="581"/>
      <c r="AC84" s="580" t="s">
        <v>804</v>
      </c>
      <c r="AD84" s="738"/>
      <c r="AE84" s="738"/>
      <c r="AF84" s="738"/>
      <c r="AG84" s="738"/>
      <c r="AH84" s="738"/>
      <c r="AI84" s="738"/>
      <c r="AJ84" s="581"/>
    </row>
    <row r="85" spans="1:36" outlineLevel="2">
      <c r="A85" s="474"/>
      <c r="B85" s="468"/>
      <c r="C85" s="49" t="str">
        <f t="shared" si="9"/>
        <v>0100013C</v>
      </c>
      <c r="D85" s="120"/>
      <c r="E85" s="580" t="s">
        <v>805</v>
      </c>
      <c r="F85" s="738"/>
      <c r="G85" s="738"/>
      <c r="H85" s="738"/>
      <c r="I85" s="738"/>
      <c r="J85" s="738"/>
      <c r="K85" s="738"/>
      <c r="L85" s="581"/>
      <c r="M85" s="580" t="s">
        <v>806</v>
      </c>
      <c r="N85" s="738"/>
      <c r="O85" s="738"/>
      <c r="P85" s="738"/>
      <c r="Q85" s="738"/>
      <c r="R85" s="738"/>
      <c r="S85" s="738"/>
      <c r="T85" s="581"/>
      <c r="U85" s="580" t="s">
        <v>807</v>
      </c>
      <c r="V85" s="738"/>
      <c r="W85" s="738"/>
      <c r="X85" s="738"/>
      <c r="Y85" s="738"/>
      <c r="Z85" s="738"/>
      <c r="AA85" s="738"/>
      <c r="AB85" s="581"/>
      <c r="AC85" s="580" t="s">
        <v>808</v>
      </c>
      <c r="AD85" s="738"/>
      <c r="AE85" s="738"/>
      <c r="AF85" s="738"/>
      <c r="AG85" s="738"/>
      <c r="AH85" s="738"/>
      <c r="AI85" s="738"/>
      <c r="AJ85" s="581"/>
    </row>
    <row r="86" spans="1:36" outlineLevel="2">
      <c r="A86" s="474"/>
      <c r="B86" s="496" t="str">
        <f>DEC2HEX(HEX2DEC(B82) + 1)</f>
        <v>100014</v>
      </c>
      <c r="C86" s="49" t="str">
        <f t="shared" si="9"/>
        <v>01000140</v>
      </c>
      <c r="D86" s="120"/>
      <c r="E86" s="580" t="s">
        <v>809</v>
      </c>
      <c r="F86" s="738"/>
      <c r="G86" s="738"/>
      <c r="H86" s="738"/>
      <c r="I86" s="738"/>
      <c r="J86" s="738"/>
      <c r="K86" s="738"/>
      <c r="L86" s="581"/>
      <c r="M86" s="580" t="s">
        <v>810</v>
      </c>
      <c r="N86" s="738"/>
      <c r="O86" s="738"/>
      <c r="P86" s="738"/>
      <c r="Q86" s="738"/>
      <c r="R86" s="738"/>
      <c r="S86" s="738"/>
      <c r="T86" s="581"/>
      <c r="U86" s="580" t="s">
        <v>811</v>
      </c>
      <c r="V86" s="738"/>
      <c r="W86" s="738"/>
      <c r="X86" s="738"/>
      <c r="Y86" s="738"/>
      <c r="Z86" s="738"/>
      <c r="AA86" s="738"/>
      <c r="AB86" s="581"/>
      <c r="AC86" s="580" t="s">
        <v>812</v>
      </c>
      <c r="AD86" s="738"/>
      <c r="AE86" s="738"/>
      <c r="AF86" s="738"/>
      <c r="AG86" s="738"/>
      <c r="AH86" s="738"/>
      <c r="AI86" s="738"/>
      <c r="AJ86" s="581"/>
    </row>
    <row r="87" spans="1:36" outlineLevel="2">
      <c r="A87" s="474"/>
      <c r="B87" s="468"/>
      <c r="C87" s="49" t="str">
        <f t="shared" si="9"/>
        <v>01000144</v>
      </c>
      <c r="D87" s="120"/>
      <c r="E87" s="580" t="s">
        <v>813</v>
      </c>
      <c r="F87" s="738"/>
      <c r="G87" s="738"/>
      <c r="H87" s="738"/>
      <c r="I87" s="738"/>
      <c r="J87" s="738"/>
      <c r="K87" s="738"/>
      <c r="L87" s="581"/>
      <c r="M87" s="580" t="s">
        <v>814</v>
      </c>
      <c r="N87" s="738"/>
      <c r="O87" s="738"/>
      <c r="P87" s="738"/>
      <c r="Q87" s="738"/>
      <c r="R87" s="738"/>
      <c r="S87" s="738"/>
      <c r="T87" s="581"/>
      <c r="U87" s="580" t="s">
        <v>815</v>
      </c>
      <c r="V87" s="738"/>
      <c r="W87" s="738"/>
      <c r="X87" s="738"/>
      <c r="Y87" s="738"/>
      <c r="Z87" s="738"/>
      <c r="AA87" s="738"/>
      <c r="AB87" s="581"/>
      <c r="AC87" s="580" t="s">
        <v>816</v>
      </c>
      <c r="AD87" s="738"/>
      <c r="AE87" s="738"/>
      <c r="AF87" s="738"/>
      <c r="AG87" s="738"/>
      <c r="AH87" s="738"/>
      <c r="AI87" s="738"/>
      <c r="AJ87" s="581"/>
    </row>
    <row r="88" spans="1:36" outlineLevel="2">
      <c r="A88" s="474"/>
      <c r="B88" s="468"/>
      <c r="C88" s="49" t="str">
        <f t="shared" si="9"/>
        <v>01000148</v>
      </c>
      <c r="D88" s="120"/>
      <c r="E88" s="580" t="s">
        <v>817</v>
      </c>
      <c r="F88" s="738"/>
      <c r="G88" s="738"/>
      <c r="H88" s="738"/>
      <c r="I88" s="738"/>
      <c r="J88" s="738"/>
      <c r="K88" s="738"/>
      <c r="L88" s="581"/>
      <c r="M88" s="580" t="s">
        <v>818</v>
      </c>
      <c r="N88" s="738"/>
      <c r="O88" s="738"/>
      <c r="P88" s="738"/>
      <c r="Q88" s="738"/>
      <c r="R88" s="738"/>
      <c r="S88" s="738"/>
      <c r="T88" s="581"/>
      <c r="U88" s="580" t="s">
        <v>819</v>
      </c>
      <c r="V88" s="738"/>
      <c r="W88" s="738"/>
      <c r="X88" s="738"/>
      <c r="Y88" s="738"/>
      <c r="Z88" s="738"/>
      <c r="AA88" s="738"/>
      <c r="AB88" s="581"/>
      <c r="AC88" s="580" t="s">
        <v>820</v>
      </c>
      <c r="AD88" s="738"/>
      <c r="AE88" s="738"/>
      <c r="AF88" s="738"/>
      <c r="AG88" s="738"/>
      <c r="AH88" s="738"/>
      <c r="AI88" s="738"/>
      <c r="AJ88" s="581"/>
    </row>
    <row r="89" spans="1:36" outlineLevel="2">
      <c r="A89" s="474"/>
      <c r="B89" s="468"/>
      <c r="C89" s="49" t="str">
        <f t="shared" si="9"/>
        <v>0100014C</v>
      </c>
      <c r="D89" s="120"/>
      <c r="E89" s="580" t="s">
        <v>821</v>
      </c>
      <c r="F89" s="738"/>
      <c r="G89" s="738"/>
      <c r="H89" s="738"/>
      <c r="I89" s="738"/>
      <c r="J89" s="738"/>
      <c r="K89" s="738"/>
      <c r="L89" s="581"/>
      <c r="M89" s="580" t="s">
        <v>822</v>
      </c>
      <c r="N89" s="738"/>
      <c r="O89" s="738"/>
      <c r="P89" s="738"/>
      <c r="Q89" s="738"/>
      <c r="R89" s="738"/>
      <c r="S89" s="738"/>
      <c r="T89" s="581"/>
      <c r="U89" s="580" t="s">
        <v>823</v>
      </c>
      <c r="V89" s="738"/>
      <c r="W89" s="738"/>
      <c r="X89" s="738"/>
      <c r="Y89" s="738"/>
      <c r="Z89" s="738"/>
      <c r="AA89" s="738"/>
      <c r="AB89" s="581"/>
      <c r="AC89" s="580" t="s">
        <v>824</v>
      </c>
      <c r="AD89" s="738"/>
      <c r="AE89" s="738"/>
      <c r="AF89" s="738"/>
      <c r="AG89" s="738"/>
      <c r="AH89" s="738"/>
      <c r="AI89" s="738"/>
      <c r="AJ89" s="581"/>
    </row>
    <row r="90" spans="1:36" outlineLevel="2">
      <c r="A90" s="474"/>
      <c r="B90" s="496" t="str">
        <f>DEC2HEX(HEX2DEC(B86) + 1)</f>
        <v>100015</v>
      </c>
      <c r="C90" s="49" t="str">
        <f t="shared" si="9"/>
        <v>01000150</v>
      </c>
      <c r="D90" s="120"/>
      <c r="E90" s="580" t="s">
        <v>825</v>
      </c>
      <c r="F90" s="738"/>
      <c r="G90" s="738"/>
      <c r="H90" s="738"/>
      <c r="I90" s="738"/>
      <c r="J90" s="738"/>
      <c r="K90" s="738"/>
      <c r="L90" s="581"/>
      <c r="M90" s="580" t="s">
        <v>826</v>
      </c>
      <c r="N90" s="738"/>
      <c r="O90" s="738"/>
      <c r="P90" s="738"/>
      <c r="Q90" s="738"/>
      <c r="R90" s="738"/>
      <c r="S90" s="738"/>
      <c r="T90" s="581"/>
      <c r="U90" s="580" t="s">
        <v>827</v>
      </c>
      <c r="V90" s="738"/>
      <c r="W90" s="738"/>
      <c r="X90" s="738"/>
      <c r="Y90" s="738"/>
      <c r="Z90" s="738"/>
      <c r="AA90" s="738"/>
      <c r="AB90" s="581"/>
      <c r="AC90" s="580" t="s">
        <v>828</v>
      </c>
      <c r="AD90" s="738"/>
      <c r="AE90" s="738"/>
      <c r="AF90" s="738"/>
      <c r="AG90" s="738"/>
      <c r="AH90" s="738"/>
      <c r="AI90" s="738"/>
      <c r="AJ90" s="581"/>
    </row>
    <row r="91" spans="1:36" outlineLevel="2">
      <c r="A91" s="474"/>
      <c r="B91" s="468"/>
      <c r="C91" s="49" t="str">
        <f t="shared" si="9"/>
        <v>01000154</v>
      </c>
      <c r="D91" s="120"/>
      <c r="E91" s="580" t="s">
        <v>829</v>
      </c>
      <c r="F91" s="738"/>
      <c r="G91" s="738"/>
      <c r="H91" s="738"/>
      <c r="I91" s="738"/>
      <c r="J91" s="738"/>
      <c r="K91" s="738"/>
      <c r="L91" s="581"/>
      <c r="M91" s="580" t="s">
        <v>830</v>
      </c>
      <c r="N91" s="738"/>
      <c r="O91" s="738"/>
      <c r="P91" s="738"/>
      <c r="Q91" s="738"/>
      <c r="R91" s="738"/>
      <c r="S91" s="738"/>
      <c r="T91" s="581"/>
      <c r="U91" s="580" t="s">
        <v>831</v>
      </c>
      <c r="V91" s="738"/>
      <c r="W91" s="738"/>
      <c r="X91" s="738"/>
      <c r="Y91" s="738"/>
      <c r="Z91" s="738"/>
      <c r="AA91" s="738"/>
      <c r="AB91" s="581"/>
      <c r="AC91" s="580" t="s">
        <v>832</v>
      </c>
      <c r="AD91" s="738"/>
      <c r="AE91" s="738"/>
      <c r="AF91" s="738"/>
      <c r="AG91" s="738"/>
      <c r="AH91" s="738"/>
      <c r="AI91" s="738"/>
      <c r="AJ91" s="581"/>
    </row>
    <row r="92" spans="1:36" outlineLevel="2">
      <c r="A92" s="474"/>
      <c r="B92" s="468"/>
      <c r="C92" s="49" t="str">
        <f t="shared" si="9"/>
        <v>01000158</v>
      </c>
      <c r="D92" s="120"/>
      <c r="E92" s="580" t="s">
        <v>833</v>
      </c>
      <c r="F92" s="738"/>
      <c r="G92" s="738"/>
      <c r="H92" s="738"/>
      <c r="I92" s="738"/>
      <c r="J92" s="738"/>
      <c r="K92" s="738"/>
      <c r="L92" s="581"/>
      <c r="M92" s="580" t="s">
        <v>834</v>
      </c>
      <c r="N92" s="738"/>
      <c r="O92" s="738"/>
      <c r="P92" s="738"/>
      <c r="Q92" s="738"/>
      <c r="R92" s="738"/>
      <c r="S92" s="738"/>
      <c r="T92" s="581"/>
      <c r="U92" s="580" t="s">
        <v>835</v>
      </c>
      <c r="V92" s="738"/>
      <c r="W92" s="738"/>
      <c r="X92" s="738"/>
      <c r="Y92" s="738"/>
      <c r="Z92" s="738"/>
      <c r="AA92" s="738"/>
      <c r="AB92" s="581"/>
      <c r="AC92" s="580" t="s">
        <v>836</v>
      </c>
      <c r="AD92" s="738"/>
      <c r="AE92" s="738"/>
      <c r="AF92" s="738"/>
      <c r="AG92" s="738"/>
      <c r="AH92" s="738"/>
      <c r="AI92" s="738"/>
      <c r="AJ92" s="581"/>
    </row>
    <row r="93" spans="1:36" outlineLevel="2">
      <c r="A93" s="474"/>
      <c r="B93" s="468"/>
      <c r="C93" s="49" t="str">
        <f t="shared" si="9"/>
        <v>0100015C</v>
      </c>
      <c r="D93" s="120"/>
      <c r="E93" s="580" t="s">
        <v>837</v>
      </c>
      <c r="F93" s="738"/>
      <c r="G93" s="738"/>
      <c r="H93" s="738"/>
      <c r="I93" s="738"/>
      <c r="J93" s="738"/>
      <c r="K93" s="738"/>
      <c r="L93" s="581"/>
      <c r="M93" s="580" t="s">
        <v>838</v>
      </c>
      <c r="N93" s="738"/>
      <c r="O93" s="738"/>
      <c r="P93" s="738"/>
      <c r="Q93" s="738"/>
      <c r="R93" s="738"/>
      <c r="S93" s="738"/>
      <c r="T93" s="581"/>
      <c r="U93" s="580" t="s">
        <v>839</v>
      </c>
      <c r="V93" s="738"/>
      <c r="W93" s="738"/>
      <c r="X93" s="738"/>
      <c r="Y93" s="738"/>
      <c r="Z93" s="738"/>
      <c r="AA93" s="738"/>
      <c r="AB93" s="581"/>
      <c r="AC93" s="580" t="s">
        <v>840</v>
      </c>
      <c r="AD93" s="738"/>
      <c r="AE93" s="738"/>
      <c r="AF93" s="738"/>
      <c r="AG93" s="738"/>
      <c r="AH93" s="738"/>
      <c r="AI93" s="738"/>
      <c r="AJ93" s="581"/>
    </row>
    <row r="94" spans="1:36" outlineLevel="2">
      <c r="A94" s="474"/>
      <c r="B94" s="496" t="str">
        <f>DEC2HEX(HEX2DEC(B90) + 1)</f>
        <v>100016</v>
      </c>
      <c r="C94" s="49" t="str">
        <f t="shared" si="9"/>
        <v>01000160</v>
      </c>
      <c r="D94" s="120"/>
      <c r="E94" s="580" t="s">
        <v>841</v>
      </c>
      <c r="F94" s="738"/>
      <c r="G94" s="738"/>
      <c r="H94" s="738"/>
      <c r="I94" s="738"/>
      <c r="J94" s="738"/>
      <c r="K94" s="738"/>
      <c r="L94" s="581"/>
      <c r="M94" s="580" t="s">
        <v>842</v>
      </c>
      <c r="N94" s="738"/>
      <c r="O94" s="738"/>
      <c r="P94" s="738"/>
      <c r="Q94" s="738"/>
      <c r="R94" s="738"/>
      <c r="S94" s="738"/>
      <c r="T94" s="581"/>
      <c r="U94" s="580" t="s">
        <v>843</v>
      </c>
      <c r="V94" s="738"/>
      <c r="W94" s="738"/>
      <c r="X94" s="738"/>
      <c r="Y94" s="738"/>
      <c r="Z94" s="738"/>
      <c r="AA94" s="738"/>
      <c r="AB94" s="581"/>
      <c r="AC94" s="580" t="s">
        <v>844</v>
      </c>
      <c r="AD94" s="738"/>
      <c r="AE94" s="738"/>
      <c r="AF94" s="738"/>
      <c r="AG94" s="738"/>
      <c r="AH94" s="738"/>
      <c r="AI94" s="738"/>
      <c r="AJ94" s="581"/>
    </row>
    <row r="95" spans="1:36" outlineLevel="2">
      <c r="A95" s="474"/>
      <c r="B95" s="468"/>
      <c r="C95" s="49" t="str">
        <f t="shared" si="9"/>
        <v>01000164</v>
      </c>
      <c r="D95" s="120"/>
      <c r="E95" s="580" t="s">
        <v>845</v>
      </c>
      <c r="F95" s="738"/>
      <c r="G95" s="738"/>
      <c r="H95" s="738"/>
      <c r="I95" s="738"/>
      <c r="J95" s="738"/>
      <c r="K95" s="738"/>
      <c r="L95" s="581"/>
      <c r="M95" s="580" t="s">
        <v>846</v>
      </c>
      <c r="N95" s="738"/>
      <c r="O95" s="738"/>
      <c r="P95" s="738"/>
      <c r="Q95" s="738"/>
      <c r="R95" s="738"/>
      <c r="S95" s="738"/>
      <c r="T95" s="581"/>
      <c r="U95" s="580" t="s">
        <v>847</v>
      </c>
      <c r="V95" s="738"/>
      <c r="W95" s="738"/>
      <c r="X95" s="738"/>
      <c r="Y95" s="738"/>
      <c r="Z95" s="738"/>
      <c r="AA95" s="738"/>
      <c r="AB95" s="581"/>
      <c r="AC95" s="580" t="s">
        <v>848</v>
      </c>
      <c r="AD95" s="738"/>
      <c r="AE95" s="738"/>
      <c r="AF95" s="738"/>
      <c r="AG95" s="738"/>
      <c r="AH95" s="738"/>
      <c r="AI95" s="738"/>
      <c r="AJ95" s="581"/>
    </row>
    <row r="96" spans="1:36" outlineLevel="2">
      <c r="A96" s="474"/>
      <c r="B96" s="468"/>
      <c r="C96" s="49" t="str">
        <f t="shared" si="9"/>
        <v>01000168</v>
      </c>
      <c r="D96" s="120"/>
      <c r="E96" s="580" t="s">
        <v>849</v>
      </c>
      <c r="F96" s="738"/>
      <c r="G96" s="738"/>
      <c r="H96" s="738"/>
      <c r="I96" s="738"/>
      <c r="J96" s="738"/>
      <c r="K96" s="738"/>
      <c r="L96" s="581"/>
      <c r="M96" s="580" t="s">
        <v>850</v>
      </c>
      <c r="N96" s="738"/>
      <c r="O96" s="738"/>
      <c r="P96" s="738"/>
      <c r="Q96" s="738"/>
      <c r="R96" s="738"/>
      <c r="S96" s="738"/>
      <c r="T96" s="581"/>
      <c r="U96" s="580" t="s">
        <v>851</v>
      </c>
      <c r="V96" s="738"/>
      <c r="W96" s="738"/>
      <c r="X96" s="738"/>
      <c r="Y96" s="738"/>
      <c r="Z96" s="738"/>
      <c r="AA96" s="738"/>
      <c r="AB96" s="581"/>
      <c r="AC96" s="580" t="s">
        <v>852</v>
      </c>
      <c r="AD96" s="738"/>
      <c r="AE96" s="738"/>
      <c r="AF96" s="738"/>
      <c r="AG96" s="738"/>
      <c r="AH96" s="738"/>
      <c r="AI96" s="738"/>
      <c r="AJ96" s="581"/>
    </row>
    <row r="97" spans="1:36" outlineLevel="2">
      <c r="A97" s="474"/>
      <c r="B97" s="468"/>
      <c r="C97" s="49" t="str">
        <f t="shared" si="9"/>
        <v>0100016C</v>
      </c>
      <c r="D97" s="120"/>
      <c r="E97" s="580" t="s">
        <v>853</v>
      </c>
      <c r="F97" s="738"/>
      <c r="G97" s="738"/>
      <c r="H97" s="738"/>
      <c r="I97" s="738"/>
      <c r="J97" s="738"/>
      <c r="K97" s="738"/>
      <c r="L97" s="581"/>
      <c r="M97" s="580" t="s">
        <v>854</v>
      </c>
      <c r="N97" s="738"/>
      <c r="O97" s="738"/>
      <c r="P97" s="738"/>
      <c r="Q97" s="738"/>
      <c r="R97" s="738"/>
      <c r="S97" s="738"/>
      <c r="T97" s="581"/>
      <c r="U97" s="580" t="s">
        <v>855</v>
      </c>
      <c r="V97" s="738"/>
      <c r="W97" s="738"/>
      <c r="X97" s="738"/>
      <c r="Y97" s="738"/>
      <c r="Z97" s="738"/>
      <c r="AA97" s="738"/>
      <c r="AB97" s="581"/>
      <c r="AC97" s="580" t="s">
        <v>856</v>
      </c>
      <c r="AD97" s="738"/>
      <c r="AE97" s="738"/>
      <c r="AF97" s="738"/>
      <c r="AG97" s="738"/>
      <c r="AH97" s="738"/>
      <c r="AI97" s="738"/>
      <c r="AJ97" s="581"/>
    </row>
    <row r="98" spans="1:36" outlineLevel="2">
      <c r="A98" s="474"/>
      <c r="B98" s="496" t="str">
        <f>DEC2HEX(HEX2DEC(B94) + 1)</f>
        <v>100017</v>
      </c>
      <c r="C98" s="49" t="str">
        <f t="shared" si="9"/>
        <v>01000170</v>
      </c>
      <c r="D98" s="120"/>
      <c r="E98" s="580" t="s">
        <v>857</v>
      </c>
      <c r="F98" s="738"/>
      <c r="G98" s="738"/>
      <c r="H98" s="738"/>
      <c r="I98" s="738"/>
      <c r="J98" s="738"/>
      <c r="K98" s="738"/>
      <c r="L98" s="581"/>
      <c r="M98" s="580" t="s">
        <v>858</v>
      </c>
      <c r="N98" s="738"/>
      <c r="O98" s="738"/>
      <c r="P98" s="738"/>
      <c r="Q98" s="738"/>
      <c r="R98" s="738"/>
      <c r="S98" s="738"/>
      <c r="T98" s="581"/>
      <c r="U98" s="580" t="s">
        <v>859</v>
      </c>
      <c r="V98" s="738"/>
      <c r="W98" s="738"/>
      <c r="X98" s="738"/>
      <c r="Y98" s="738"/>
      <c r="Z98" s="738"/>
      <c r="AA98" s="738"/>
      <c r="AB98" s="581"/>
      <c r="AC98" s="580" t="s">
        <v>860</v>
      </c>
      <c r="AD98" s="738"/>
      <c r="AE98" s="738"/>
      <c r="AF98" s="738"/>
      <c r="AG98" s="738"/>
      <c r="AH98" s="738"/>
      <c r="AI98" s="738"/>
      <c r="AJ98" s="581"/>
    </row>
    <row r="99" spans="1:36" outlineLevel="2">
      <c r="A99" s="474"/>
      <c r="B99" s="468"/>
      <c r="C99" s="49" t="str">
        <f t="shared" si="9"/>
        <v>01000174</v>
      </c>
      <c r="D99" s="120"/>
      <c r="E99" s="580" t="s">
        <v>861</v>
      </c>
      <c r="F99" s="738"/>
      <c r="G99" s="738"/>
      <c r="H99" s="738"/>
      <c r="I99" s="738"/>
      <c r="J99" s="738"/>
      <c r="K99" s="738"/>
      <c r="L99" s="581"/>
      <c r="M99" s="580" t="s">
        <v>862</v>
      </c>
      <c r="N99" s="738"/>
      <c r="O99" s="738"/>
      <c r="P99" s="738"/>
      <c r="Q99" s="738"/>
      <c r="R99" s="738"/>
      <c r="S99" s="738"/>
      <c r="T99" s="581"/>
      <c r="U99" s="580" t="s">
        <v>863</v>
      </c>
      <c r="V99" s="738"/>
      <c r="W99" s="738"/>
      <c r="X99" s="738"/>
      <c r="Y99" s="738"/>
      <c r="Z99" s="738"/>
      <c r="AA99" s="738"/>
      <c r="AB99" s="581"/>
      <c r="AC99" s="580" t="s">
        <v>864</v>
      </c>
      <c r="AD99" s="738"/>
      <c r="AE99" s="738"/>
      <c r="AF99" s="738"/>
      <c r="AG99" s="738"/>
      <c r="AH99" s="738"/>
      <c r="AI99" s="738"/>
      <c r="AJ99" s="581"/>
    </row>
    <row r="100" spans="1:36" outlineLevel="2">
      <c r="A100" s="474"/>
      <c r="B100" s="468"/>
      <c r="C100" s="49" t="str">
        <f t="shared" si="9"/>
        <v>01000178</v>
      </c>
      <c r="D100" s="120"/>
      <c r="E100" s="580" t="s">
        <v>865</v>
      </c>
      <c r="F100" s="738"/>
      <c r="G100" s="738"/>
      <c r="H100" s="738"/>
      <c r="I100" s="738"/>
      <c r="J100" s="738"/>
      <c r="K100" s="738"/>
      <c r="L100" s="581"/>
      <c r="M100" s="580" t="s">
        <v>866</v>
      </c>
      <c r="N100" s="738"/>
      <c r="O100" s="738"/>
      <c r="P100" s="738"/>
      <c r="Q100" s="738"/>
      <c r="R100" s="738"/>
      <c r="S100" s="738"/>
      <c r="T100" s="581"/>
      <c r="U100" s="580" t="s">
        <v>867</v>
      </c>
      <c r="V100" s="738"/>
      <c r="W100" s="738"/>
      <c r="X100" s="738"/>
      <c r="Y100" s="738"/>
      <c r="Z100" s="738"/>
      <c r="AA100" s="738"/>
      <c r="AB100" s="581"/>
      <c r="AC100" s="580" t="s">
        <v>868</v>
      </c>
      <c r="AD100" s="738"/>
      <c r="AE100" s="738"/>
      <c r="AF100" s="738"/>
      <c r="AG100" s="738"/>
      <c r="AH100" s="738"/>
      <c r="AI100" s="738"/>
      <c r="AJ100" s="581"/>
    </row>
    <row r="101" spans="1:36" outlineLevel="2">
      <c r="A101" s="474"/>
      <c r="B101" s="468"/>
      <c r="C101" s="49" t="str">
        <f t="shared" si="9"/>
        <v>0100017C</v>
      </c>
      <c r="D101" s="120"/>
      <c r="E101" s="571" t="s">
        <v>869</v>
      </c>
      <c r="F101" s="613"/>
      <c r="G101" s="613"/>
      <c r="H101" s="613"/>
      <c r="I101" s="613"/>
      <c r="J101" s="613"/>
      <c r="K101" s="613"/>
      <c r="L101" s="587"/>
      <c r="M101" s="571" t="s">
        <v>870</v>
      </c>
      <c r="N101" s="613"/>
      <c r="O101" s="613"/>
      <c r="P101" s="613"/>
      <c r="Q101" s="613"/>
      <c r="R101" s="613"/>
      <c r="S101" s="613"/>
      <c r="T101" s="587"/>
      <c r="U101" s="571" t="s">
        <v>871</v>
      </c>
      <c r="V101" s="613"/>
      <c r="W101" s="613"/>
      <c r="X101" s="613"/>
      <c r="Y101" s="613"/>
      <c r="Z101" s="613"/>
      <c r="AA101" s="613"/>
      <c r="AB101" s="587"/>
      <c r="AC101" s="580" t="s">
        <v>872</v>
      </c>
      <c r="AD101" s="738"/>
      <c r="AE101" s="738"/>
      <c r="AF101" s="738"/>
      <c r="AG101" s="738"/>
      <c r="AH101" s="738"/>
      <c r="AI101" s="738"/>
      <c r="AJ101" s="581"/>
    </row>
    <row r="102" spans="1:36" outlineLevel="2">
      <c r="A102" s="474"/>
      <c r="B102" s="496" t="str">
        <f>DEC2HEX(HEX2DEC(B98) + 1)</f>
        <v>100018</v>
      </c>
      <c r="C102" s="49" t="str">
        <f t="shared" si="9"/>
        <v>01000180</v>
      </c>
      <c r="D102" s="120"/>
      <c r="E102" s="329">
        <v>0</v>
      </c>
      <c r="F102" s="329">
        <v>0</v>
      </c>
      <c r="G102" s="329">
        <v>0</v>
      </c>
      <c r="H102" s="329">
        <v>0</v>
      </c>
      <c r="I102" s="329">
        <v>0</v>
      </c>
      <c r="J102" s="329">
        <v>0</v>
      </c>
      <c r="K102" s="329">
        <v>0</v>
      </c>
      <c r="L102" s="329">
        <v>0</v>
      </c>
      <c r="M102" s="329">
        <v>0</v>
      </c>
      <c r="N102" s="329">
        <v>0</v>
      </c>
      <c r="O102" s="329">
        <v>0</v>
      </c>
      <c r="P102" s="329">
        <v>0</v>
      </c>
      <c r="Q102" s="329">
        <v>0</v>
      </c>
      <c r="R102" s="329">
        <v>0</v>
      </c>
      <c r="S102" s="329">
        <v>0</v>
      </c>
      <c r="T102" s="329">
        <v>0</v>
      </c>
      <c r="U102" s="329">
        <v>0</v>
      </c>
      <c r="V102" s="329">
        <v>0</v>
      </c>
      <c r="W102" s="329">
        <v>0</v>
      </c>
      <c r="X102" s="329">
        <v>0</v>
      </c>
      <c r="Y102" s="329">
        <v>0</v>
      </c>
      <c r="Z102" s="329">
        <v>0</v>
      </c>
      <c r="AA102" s="329">
        <v>0</v>
      </c>
      <c r="AB102" s="329">
        <v>0</v>
      </c>
      <c r="AC102" s="329">
        <v>0</v>
      </c>
      <c r="AD102" s="329">
        <v>0</v>
      </c>
      <c r="AE102" s="329">
        <v>0</v>
      </c>
      <c r="AF102" s="329">
        <v>0</v>
      </c>
      <c r="AG102" s="329">
        <v>0</v>
      </c>
      <c r="AH102" s="329">
        <v>0</v>
      </c>
      <c r="AI102" s="329">
        <v>0</v>
      </c>
      <c r="AJ102" s="329">
        <v>0</v>
      </c>
    </row>
    <row r="103" spans="1:36" outlineLevel="2">
      <c r="A103" s="474"/>
      <c r="B103" s="468"/>
      <c r="C103" s="49" t="str">
        <f t="shared" ref="C103:C133" si="10">DEC2HEX(HEX2DEC(C102) + 4, 8)</f>
        <v>01000184</v>
      </c>
      <c r="D103" s="120"/>
      <c r="E103" s="329">
        <v>0</v>
      </c>
      <c r="F103" s="329">
        <v>0</v>
      </c>
      <c r="G103" s="329">
        <v>0</v>
      </c>
      <c r="H103" s="329">
        <v>0</v>
      </c>
      <c r="I103" s="329">
        <v>0</v>
      </c>
      <c r="J103" s="329">
        <v>0</v>
      </c>
      <c r="K103" s="329">
        <v>0</v>
      </c>
      <c r="L103" s="329">
        <v>0</v>
      </c>
      <c r="M103" s="329">
        <v>0</v>
      </c>
      <c r="N103" s="329">
        <v>0</v>
      </c>
      <c r="O103" s="329">
        <v>0</v>
      </c>
      <c r="P103" s="329">
        <v>0</v>
      </c>
      <c r="Q103" s="329">
        <v>0</v>
      </c>
      <c r="R103" s="329">
        <v>0</v>
      </c>
      <c r="S103" s="329">
        <v>0</v>
      </c>
      <c r="T103" s="329">
        <v>0</v>
      </c>
      <c r="U103" s="329">
        <v>0</v>
      </c>
      <c r="V103" s="329">
        <v>0</v>
      </c>
      <c r="W103" s="329">
        <v>0</v>
      </c>
      <c r="X103" s="329">
        <v>0</v>
      </c>
      <c r="Y103" s="329">
        <v>0</v>
      </c>
      <c r="Z103" s="329">
        <v>0</v>
      </c>
      <c r="AA103" s="329">
        <v>0</v>
      </c>
      <c r="AB103" s="329">
        <v>0</v>
      </c>
      <c r="AC103" s="329">
        <v>0</v>
      </c>
      <c r="AD103" s="329">
        <v>0</v>
      </c>
      <c r="AE103" s="329">
        <v>0</v>
      </c>
      <c r="AF103" s="329">
        <v>0</v>
      </c>
      <c r="AG103" s="329">
        <v>0</v>
      </c>
      <c r="AH103" s="329">
        <v>0</v>
      </c>
      <c r="AI103" s="329">
        <v>0</v>
      </c>
      <c r="AJ103" s="329">
        <v>0</v>
      </c>
    </row>
    <row r="104" spans="1:36" outlineLevel="2">
      <c r="A104" s="474"/>
      <c r="B104" s="468"/>
      <c r="C104" s="49" t="str">
        <f t="shared" si="10"/>
        <v>01000188</v>
      </c>
      <c r="D104" s="120"/>
      <c r="E104" s="330">
        <v>0</v>
      </c>
      <c r="F104" s="330">
        <v>0</v>
      </c>
      <c r="G104" s="330">
        <v>0</v>
      </c>
      <c r="H104" s="330">
        <v>0</v>
      </c>
      <c r="I104" s="330">
        <v>0</v>
      </c>
      <c r="J104" s="330">
        <v>0</v>
      </c>
      <c r="K104" s="330">
        <v>0</v>
      </c>
      <c r="L104" s="330">
        <v>0</v>
      </c>
      <c r="M104" s="330">
        <v>0</v>
      </c>
      <c r="N104" s="330">
        <v>0</v>
      </c>
      <c r="O104" s="330">
        <v>0</v>
      </c>
      <c r="P104" s="330">
        <v>0</v>
      </c>
      <c r="Q104" s="330">
        <v>0</v>
      </c>
      <c r="R104" s="330">
        <v>0</v>
      </c>
      <c r="S104" s="330">
        <v>0</v>
      </c>
      <c r="T104" s="330">
        <v>0</v>
      </c>
      <c r="U104" s="330">
        <v>0</v>
      </c>
      <c r="V104" s="330">
        <v>0</v>
      </c>
      <c r="W104" s="330">
        <v>0</v>
      </c>
      <c r="X104" s="330">
        <v>0</v>
      </c>
      <c r="Y104" s="330">
        <v>0</v>
      </c>
      <c r="Z104" s="330">
        <v>0</v>
      </c>
      <c r="AA104" s="330">
        <v>0</v>
      </c>
      <c r="AB104" s="330">
        <v>0</v>
      </c>
      <c r="AC104" s="330">
        <v>0</v>
      </c>
      <c r="AD104" s="330">
        <v>0</v>
      </c>
      <c r="AE104" s="330">
        <v>0</v>
      </c>
      <c r="AF104" s="330">
        <v>0</v>
      </c>
      <c r="AG104" s="330">
        <v>0</v>
      </c>
      <c r="AH104" s="330">
        <v>0</v>
      </c>
      <c r="AI104" s="330">
        <v>0</v>
      </c>
      <c r="AJ104" s="330">
        <v>0</v>
      </c>
    </row>
    <row r="105" spans="1:36" outlineLevel="2">
      <c r="A105" s="474"/>
      <c r="B105" s="468"/>
      <c r="C105" s="49" t="str">
        <f t="shared" si="10"/>
        <v>0100018C</v>
      </c>
      <c r="D105" s="121"/>
      <c r="E105" s="330">
        <v>0</v>
      </c>
      <c r="F105" s="330">
        <v>0</v>
      </c>
      <c r="G105" s="330">
        <v>0</v>
      </c>
      <c r="H105" s="330">
        <v>0</v>
      </c>
      <c r="I105" s="330">
        <v>0</v>
      </c>
      <c r="J105" s="330">
        <v>0</v>
      </c>
      <c r="K105" s="330">
        <v>0</v>
      </c>
      <c r="L105" s="330">
        <v>0</v>
      </c>
      <c r="M105" s="330">
        <v>0</v>
      </c>
      <c r="N105" s="330">
        <v>0</v>
      </c>
      <c r="O105" s="330">
        <v>0</v>
      </c>
      <c r="P105" s="330">
        <v>0</v>
      </c>
      <c r="Q105" s="330">
        <v>0</v>
      </c>
      <c r="R105" s="330">
        <v>0</v>
      </c>
      <c r="S105" s="330">
        <v>0</v>
      </c>
      <c r="T105" s="330">
        <v>0</v>
      </c>
      <c r="U105" s="330">
        <v>0</v>
      </c>
      <c r="V105" s="330">
        <v>0</v>
      </c>
      <c r="W105" s="330">
        <v>0</v>
      </c>
      <c r="X105" s="330">
        <v>0</v>
      </c>
      <c r="Y105" s="330">
        <v>0</v>
      </c>
      <c r="Z105" s="330">
        <v>0</v>
      </c>
      <c r="AA105" s="330">
        <v>0</v>
      </c>
      <c r="AB105" s="330">
        <v>0</v>
      </c>
      <c r="AC105" s="330">
        <v>0</v>
      </c>
      <c r="AD105" s="330">
        <v>0</v>
      </c>
      <c r="AE105" s="330">
        <v>0</v>
      </c>
      <c r="AF105" s="330">
        <v>0</v>
      </c>
      <c r="AG105" s="330">
        <v>0</v>
      </c>
      <c r="AH105" s="330">
        <v>0</v>
      </c>
      <c r="AI105" s="330">
        <v>0</v>
      </c>
      <c r="AJ105" s="330">
        <v>0</v>
      </c>
    </row>
    <row r="106" spans="1:36" outlineLevel="2">
      <c r="A106" s="474"/>
      <c r="B106" s="496" t="str">
        <f>DEC2HEX(HEX2DEC(B102) + 1)</f>
        <v>100019</v>
      </c>
      <c r="C106" s="49" t="str">
        <f t="shared" si="10"/>
        <v>01000190</v>
      </c>
      <c r="D106" s="49" t="s">
        <v>422</v>
      </c>
      <c r="E106" s="497" t="s">
        <v>423</v>
      </c>
      <c r="F106" s="498"/>
      <c r="G106" s="498"/>
      <c r="H106" s="498"/>
      <c r="I106" s="498"/>
      <c r="J106" s="498"/>
      <c r="K106" s="498"/>
      <c r="L106" s="498"/>
      <c r="M106" s="498"/>
      <c r="N106" s="498"/>
      <c r="O106" s="498"/>
      <c r="P106" s="498"/>
      <c r="Q106" s="498"/>
      <c r="R106" s="498"/>
      <c r="S106" s="498"/>
      <c r="T106" s="498"/>
      <c r="U106" s="498"/>
      <c r="V106" s="498"/>
      <c r="W106" s="498"/>
      <c r="X106" s="498"/>
      <c r="Y106" s="498"/>
      <c r="Z106" s="498"/>
      <c r="AA106" s="498"/>
      <c r="AB106" s="498"/>
      <c r="AC106" s="498"/>
      <c r="AD106" s="498"/>
      <c r="AE106" s="498"/>
      <c r="AF106" s="498"/>
      <c r="AG106" s="498"/>
      <c r="AH106" s="498"/>
      <c r="AI106" s="498"/>
      <c r="AJ106" s="499"/>
    </row>
    <row r="107" spans="1:36" outlineLevel="2">
      <c r="A107" s="474"/>
      <c r="B107" s="468"/>
      <c r="C107" s="49" t="str">
        <f t="shared" si="10"/>
        <v>01000194</v>
      </c>
      <c r="D107" s="51" t="s">
        <v>424</v>
      </c>
      <c r="E107" s="497" t="s">
        <v>425</v>
      </c>
      <c r="F107" s="498"/>
      <c r="G107" s="498"/>
      <c r="H107" s="498"/>
      <c r="I107" s="498"/>
      <c r="J107" s="498"/>
      <c r="K107" s="498"/>
      <c r="L107" s="498"/>
      <c r="M107" s="498"/>
      <c r="N107" s="498"/>
      <c r="O107" s="498"/>
      <c r="P107" s="498"/>
      <c r="Q107" s="498"/>
      <c r="R107" s="498"/>
      <c r="S107" s="498"/>
      <c r="T107" s="498"/>
      <c r="U107" s="498"/>
      <c r="V107" s="498"/>
      <c r="W107" s="498"/>
      <c r="X107" s="498"/>
      <c r="Y107" s="498"/>
      <c r="Z107" s="498"/>
      <c r="AA107" s="498"/>
      <c r="AB107" s="498"/>
      <c r="AC107" s="498"/>
      <c r="AD107" s="498"/>
      <c r="AE107" s="498"/>
      <c r="AF107" s="498"/>
      <c r="AG107" s="498"/>
      <c r="AH107" s="498"/>
      <c r="AI107" s="498"/>
      <c r="AJ107" s="499"/>
    </row>
    <row r="108" spans="1:36" outlineLevel="2">
      <c r="A108" s="474"/>
      <c r="B108" s="468"/>
      <c r="C108" s="49" t="str">
        <f t="shared" si="10"/>
        <v>01000198</v>
      </c>
      <c r="D108" s="51" t="s">
        <v>426</v>
      </c>
      <c r="E108" s="497" t="s">
        <v>427</v>
      </c>
      <c r="F108" s="498"/>
      <c r="G108" s="498"/>
      <c r="H108" s="498"/>
      <c r="I108" s="498"/>
      <c r="J108" s="498"/>
      <c r="K108" s="498"/>
      <c r="L108" s="498"/>
      <c r="M108" s="498"/>
      <c r="N108" s="498"/>
      <c r="O108" s="498"/>
      <c r="P108" s="498"/>
      <c r="Q108" s="498"/>
      <c r="R108" s="498"/>
      <c r="S108" s="498"/>
      <c r="T108" s="498"/>
      <c r="U108" s="498"/>
      <c r="V108" s="498"/>
      <c r="W108" s="498"/>
      <c r="X108" s="498"/>
      <c r="Y108" s="498"/>
      <c r="Z108" s="498"/>
      <c r="AA108" s="498"/>
      <c r="AB108" s="498"/>
      <c r="AC108" s="498"/>
      <c r="AD108" s="498"/>
      <c r="AE108" s="498"/>
      <c r="AF108" s="498"/>
      <c r="AG108" s="498"/>
      <c r="AH108" s="498"/>
      <c r="AI108" s="498"/>
      <c r="AJ108" s="499"/>
    </row>
    <row r="109" spans="1:36" outlineLevel="2">
      <c r="A109" s="474"/>
      <c r="B109" s="468"/>
      <c r="C109" s="49" t="str">
        <f t="shared" si="10"/>
        <v>0100019C</v>
      </c>
      <c r="D109" s="54" t="s">
        <v>428</v>
      </c>
      <c r="E109" s="497" t="s">
        <v>429</v>
      </c>
      <c r="F109" s="498"/>
      <c r="G109" s="498"/>
      <c r="H109" s="498"/>
      <c r="I109" s="498"/>
      <c r="J109" s="498"/>
      <c r="K109" s="498"/>
      <c r="L109" s="498"/>
      <c r="M109" s="498"/>
      <c r="N109" s="498"/>
      <c r="O109" s="498"/>
      <c r="P109" s="498"/>
      <c r="Q109" s="498"/>
      <c r="R109" s="498"/>
      <c r="S109" s="498"/>
      <c r="T109" s="498"/>
      <c r="U109" s="498"/>
      <c r="V109" s="498"/>
      <c r="W109" s="498"/>
      <c r="X109" s="498"/>
      <c r="Y109" s="498"/>
      <c r="Z109" s="498"/>
      <c r="AA109" s="498"/>
      <c r="AB109" s="498"/>
      <c r="AC109" s="498"/>
      <c r="AD109" s="498"/>
      <c r="AE109" s="498"/>
      <c r="AF109" s="498"/>
      <c r="AG109" s="498"/>
      <c r="AH109" s="498"/>
      <c r="AI109" s="498"/>
      <c r="AJ109" s="499"/>
    </row>
    <row r="110" spans="1:36" outlineLevel="2">
      <c r="A110" s="474"/>
      <c r="B110" s="496" t="str">
        <f>DEC2HEX(HEX2DEC(B106) + 1)</f>
        <v>10001A</v>
      </c>
      <c r="C110" s="49" t="str">
        <f t="shared" si="10"/>
        <v>010001A0</v>
      </c>
      <c r="D110" s="49" t="s">
        <v>430</v>
      </c>
      <c r="E110" s="497" t="s">
        <v>431</v>
      </c>
      <c r="F110" s="498"/>
      <c r="G110" s="498"/>
      <c r="H110" s="498"/>
      <c r="I110" s="498"/>
      <c r="J110" s="498"/>
      <c r="K110" s="498"/>
      <c r="L110" s="498"/>
      <c r="M110" s="498"/>
      <c r="N110" s="498"/>
      <c r="O110" s="498"/>
      <c r="P110" s="498"/>
      <c r="Q110" s="498"/>
      <c r="R110" s="498"/>
      <c r="S110" s="498"/>
      <c r="T110" s="498"/>
      <c r="U110" s="498"/>
      <c r="V110" s="498"/>
      <c r="W110" s="498"/>
      <c r="X110" s="498"/>
      <c r="Y110" s="498"/>
      <c r="Z110" s="498"/>
      <c r="AA110" s="498"/>
      <c r="AB110" s="498"/>
      <c r="AC110" s="498"/>
      <c r="AD110" s="498"/>
      <c r="AE110" s="498"/>
      <c r="AF110" s="498"/>
      <c r="AG110" s="498"/>
      <c r="AH110" s="498"/>
      <c r="AI110" s="498"/>
      <c r="AJ110" s="499"/>
    </row>
    <row r="111" spans="1:36" outlineLevel="2">
      <c r="A111" s="474"/>
      <c r="B111" s="468"/>
      <c r="C111" s="49" t="str">
        <f t="shared" si="10"/>
        <v>010001A4</v>
      </c>
      <c r="D111" s="51" t="s">
        <v>432</v>
      </c>
      <c r="E111" s="497" t="s">
        <v>433</v>
      </c>
      <c r="F111" s="498"/>
      <c r="G111" s="498"/>
      <c r="H111" s="498"/>
      <c r="I111" s="498"/>
      <c r="J111" s="498"/>
      <c r="K111" s="498"/>
      <c r="L111" s="498"/>
      <c r="M111" s="498"/>
      <c r="N111" s="498"/>
      <c r="O111" s="498"/>
      <c r="P111" s="498"/>
      <c r="Q111" s="498"/>
      <c r="R111" s="498"/>
      <c r="S111" s="498"/>
      <c r="T111" s="498"/>
      <c r="U111" s="498"/>
      <c r="V111" s="498"/>
      <c r="W111" s="498"/>
      <c r="X111" s="498"/>
      <c r="Y111" s="498"/>
      <c r="Z111" s="498"/>
      <c r="AA111" s="498"/>
      <c r="AB111" s="498"/>
      <c r="AC111" s="498"/>
      <c r="AD111" s="498"/>
      <c r="AE111" s="498"/>
      <c r="AF111" s="498"/>
      <c r="AG111" s="498"/>
      <c r="AH111" s="498"/>
      <c r="AI111" s="498"/>
      <c r="AJ111" s="499"/>
    </row>
    <row r="112" spans="1:36" outlineLevel="2">
      <c r="A112" s="474"/>
      <c r="B112" s="468"/>
      <c r="C112" s="49" t="str">
        <f t="shared" si="10"/>
        <v>010001A8</v>
      </c>
      <c r="D112" s="51" t="s">
        <v>434</v>
      </c>
      <c r="E112" s="497" t="s">
        <v>435</v>
      </c>
      <c r="F112" s="498"/>
      <c r="G112" s="498"/>
      <c r="H112" s="498"/>
      <c r="I112" s="498"/>
      <c r="J112" s="498"/>
      <c r="K112" s="498"/>
      <c r="L112" s="498"/>
      <c r="M112" s="498"/>
      <c r="N112" s="498"/>
      <c r="O112" s="498"/>
      <c r="P112" s="498"/>
      <c r="Q112" s="498"/>
      <c r="R112" s="498"/>
      <c r="S112" s="498"/>
      <c r="T112" s="498"/>
      <c r="U112" s="498"/>
      <c r="V112" s="498"/>
      <c r="W112" s="498"/>
      <c r="X112" s="498"/>
      <c r="Y112" s="498"/>
      <c r="Z112" s="498"/>
      <c r="AA112" s="498"/>
      <c r="AB112" s="498"/>
      <c r="AC112" s="498"/>
      <c r="AD112" s="498"/>
      <c r="AE112" s="498"/>
      <c r="AF112" s="498"/>
      <c r="AG112" s="498"/>
      <c r="AH112" s="498"/>
      <c r="AI112" s="498"/>
      <c r="AJ112" s="499"/>
    </row>
    <row r="113" spans="1:36" outlineLevel="2">
      <c r="A113" s="474"/>
      <c r="B113" s="468"/>
      <c r="C113" s="49" t="str">
        <f t="shared" si="10"/>
        <v>010001AC</v>
      </c>
      <c r="D113" s="54" t="s">
        <v>436</v>
      </c>
      <c r="E113" s="497" t="s">
        <v>437</v>
      </c>
      <c r="F113" s="498"/>
      <c r="G113" s="498"/>
      <c r="H113" s="498"/>
      <c r="I113" s="498"/>
      <c r="J113" s="498"/>
      <c r="K113" s="498"/>
      <c r="L113" s="498"/>
      <c r="M113" s="498"/>
      <c r="N113" s="498"/>
      <c r="O113" s="498"/>
      <c r="P113" s="498"/>
      <c r="Q113" s="498"/>
      <c r="R113" s="498"/>
      <c r="S113" s="498"/>
      <c r="T113" s="498"/>
      <c r="U113" s="498"/>
      <c r="V113" s="498"/>
      <c r="W113" s="498"/>
      <c r="X113" s="498"/>
      <c r="Y113" s="498"/>
      <c r="Z113" s="498"/>
      <c r="AA113" s="498"/>
      <c r="AB113" s="498"/>
      <c r="AC113" s="498"/>
      <c r="AD113" s="498"/>
      <c r="AE113" s="498"/>
      <c r="AF113" s="498"/>
      <c r="AG113" s="498"/>
      <c r="AH113" s="498"/>
      <c r="AI113" s="498"/>
      <c r="AJ113" s="499"/>
    </row>
    <row r="114" spans="1:36" outlineLevel="2">
      <c r="A114" s="474"/>
      <c r="B114" s="496" t="str">
        <f>DEC2HEX(HEX2DEC(B110) + 1)</f>
        <v>10001B</v>
      </c>
      <c r="C114" s="49" t="str">
        <f t="shared" si="10"/>
        <v>010001B0</v>
      </c>
      <c r="D114" s="104"/>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9"/>
    </row>
    <row r="115" spans="1:36" outlineLevel="2">
      <c r="A115" s="474"/>
      <c r="B115" s="468"/>
      <c r="C115" s="49" t="str">
        <f t="shared" si="10"/>
        <v>010001B4</v>
      </c>
      <c r="D115" s="6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3"/>
    </row>
    <row r="116" spans="1:36" outlineLevel="2">
      <c r="A116" s="474"/>
      <c r="B116" s="468"/>
      <c r="C116" s="49" t="str">
        <f t="shared" si="10"/>
        <v>010001B8</v>
      </c>
      <c r="D116" s="6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3"/>
    </row>
    <row r="117" spans="1:36" outlineLevel="2">
      <c r="A117" s="474"/>
      <c r="B117" s="468"/>
      <c r="C117" s="49" t="str">
        <f t="shared" si="10"/>
        <v>010001BC</v>
      </c>
      <c r="D117" s="62"/>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4"/>
    </row>
    <row r="118" spans="1:36" outlineLevel="2">
      <c r="A118" s="474"/>
      <c r="B118" s="496" t="str">
        <f>DEC2HEX(HEX2DEC(B114) + 1)</f>
        <v>10001C</v>
      </c>
      <c r="C118" s="49" t="str">
        <f t="shared" si="10"/>
        <v>010001C0</v>
      </c>
      <c r="D118" s="62"/>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9"/>
    </row>
    <row r="119" spans="1:36" outlineLevel="2">
      <c r="A119" s="474"/>
      <c r="B119" s="468"/>
      <c r="C119" s="49" t="str">
        <f t="shared" si="10"/>
        <v>010001C4</v>
      </c>
      <c r="D119" s="6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3"/>
    </row>
    <row r="120" spans="1:36" outlineLevel="2">
      <c r="A120" s="474"/>
      <c r="B120" s="468"/>
      <c r="C120" s="49" t="str">
        <f t="shared" si="10"/>
        <v>010001C8</v>
      </c>
      <c r="D120" s="6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3"/>
    </row>
    <row r="121" spans="1:36" outlineLevel="2">
      <c r="A121" s="474"/>
      <c r="B121" s="468"/>
      <c r="C121" s="49" t="str">
        <f t="shared" si="10"/>
        <v>010001CC</v>
      </c>
      <c r="D121" s="62"/>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4"/>
    </row>
    <row r="122" spans="1:36" outlineLevel="2">
      <c r="A122" s="474"/>
      <c r="B122" s="496" t="str">
        <f>DEC2HEX(HEX2DEC(B118) + 1)</f>
        <v>10001D</v>
      </c>
      <c r="C122" s="49" t="str">
        <f t="shared" si="10"/>
        <v>010001D0</v>
      </c>
      <c r="D122" s="62"/>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9"/>
    </row>
    <row r="123" spans="1:36" outlineLevel="2">
      <c r="A123" s="474"/>
      <c r="B123" s="468"/>
      <c r="C123" s="49" t="str">
        <f t="shared" si="10"/>
        <v>010001D4</v>
      </c>
      <c r="D123" s="6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3"/>
    </row>
    <row r="124" spans="1:36" outlineLevel="2">
      <c r="A124" s="474"/>
      <c r="B124" s="468"/>
      <c r="C124" s="49" t="str">
        <f t="shared" si="10"/>
        <v>010001D8</v>
      </c>
      <c r="D124" s="6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3"/>
    </row>
    <row r="125" spans="1:36" outlineLevel="2">
      <c r="A125" s="474"/>
      <c r="B125" s="468"/>
      <c r="C125" s="49" t="str">
        <f t="shared" si="10"/>
        <v>010001DC</v>
      </c>
      <c r="D125" s="62"/>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4"/>
    </row>
    <row r="126" spans="1:36" outlineLevel="2">
      <c r="A126" s="474"/>
      <c r="B126" s="496" t="str">
        <f>DEC2HEX(HEX2DEC(B122) + 1)</f>
        <v>10001E</v>
      </c>
      <c r="C126" s="49" t="str">
        <f t="shared" si="10"/>
        <v>010001E0</v>
      </c>
      <c r="D126" s="62"/>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9"/>
    </row>
    <row r="127" spans="1:36" outlineLevel="2">
      <c r="A127" s="474"/>
      <c r="B127" s="468"/>
      <c r="C127" s="49" t="str">
        <f t="shared" si="10"/>
        <v>010001E4</v>
      </c>
      <c r="D127" s="6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3"/>
    </row>
    <row r="128" spans="1:36" outlineLevel="2">
      <c r="A128" s="474"/>
      <c r="B128" s="468"/>
      <c r="C128" s="49" t="str">
        <f t="shared" si="10"/>
        <v>010001E8</v>
      </c>
      <c r="D128" s="6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3"/>
    </row>
    <row r="129" spans="1:36" outlineLevel="2">
      <c r="A129" s="474"/>
      <c r="B129" s="468"/>
      <c r="C129" s="49" t="str">
        <f t="shared" si="10"/>
        <v>010001EC</v>
      </c>
      <c r="D129" s="54" t="s">
        <v>438</v>
      </c>
      <c r="E129" s="565" t="s">
        <v>439</v>
      </c>
      <c r="F129" s="566"/>
      <c r="G129" s="566"/>
      <c r="H129" s="566"/>
      <c r="I129" s="566"/>
      <c r="J129" s="566"/>
      <c r="K129" s="566"/>
      <c r="L129" s="566"/>
      <c r="M129" s="566"/>
      <c r="N129" s="566"/>
      <c r="O129" s="566"/>
      <c r="P129" s="566"/>
      <c r="Q129" s="566"/>
      <c r="R129" s="566"/>
      <c r="S129" s="566"/>
      <c r="T129" s="566"/>
      <c r="U129" s="566"/>
      <c r="V129" s="566"/>
      <c r="W129" s="566"/>
      <c r="X129" s="566"/>
      <c r="Y129" s="566"/>
      <c r="Z129" s="566"/>
      <c r="AA129" s="566"/>
      <c r="AB129" s="566"/>
      <c r="AC129" s="566"/>
      <c r="AD129" s="566"/>
      <c r="AE129" s="566"/>
      <c r="AF129" s="566"/>
      <c r="AG129" s="566"/>
      <c r="AH129" s="566"/>
      <c r="AI129" s="566"/>
      <c r="AJ129" s="567"/>
    </row>
    <row r="130" spans="1:36" outlineLevel="2">
      <c r="A130" s="474"/>
      <c r="B130" s="496" t="str">
        <f>DEC2HEX(HEX2DEC(B126) + 1)</f>
        <v>10001F</v>
      </c>
      <c r="C130" s="49" t="str">
        <f t="shared" si="10"/>
        <v>010001F0</v>
      </c>
      <c r="D130" s="568" t="s">
        <v>2708</v>
      </c>
      <c r="E130" s="537" t="s">
        <v>441</v>
      </c>
      <c r="F130" s="538"/>
      <c r="G130" s="538"/>
      <c r="H130" s="538"/>
      <c r="I130" s="538"/>
      <c r="J130" s="538"/>
      <c r="K130" s="538"/>
      <c r="L130" s="538"/>
      <c r="M130" s="538"/>
      <c r="N130" s="538"/>
      <c r="O130" s="538"/>
      <c r="P130" s="538"/>
      <c r="Q130" s="538"/>
      <c r="R130" s="538"/>
      <c r="S130" s="538"/>
      <c r="T130" s="538"/>
      <c r="U130" s="538"/>
      <c r="V130" s="538"/>
      <c r="W130" s="538"/>
      <c r="X130" s="538"/>
      <c r="Y130" s="538"/>
      <c r="Z130" s="538"/>
      <c r="AA130" s="538"/>
      <c r="AB130" s="538"/>
      <c r="AC130" s="538"/>
      <c r="AD130" s="538"/>
      <c r="AE130" s="538"/>
      <c r="AF130" s="538"/>
      <c r="AG130" s="538"/>
      <c r="AH130" s="538"/>
      <c r="AI130" s="538"/>
      <c r="AJ130" s="539"/>
    </row>
    <row r="131" spans="1:36" outlineLevel="2">
      <c r="A131" s="474"/>
      <c r="B131" s="468"/>
      <c r="C131" s="49" t="str">
        <f t="shared" si="10"/>
        <v>010001F4</v>
      </c>
      <c r="D131" s="569"/>
      <c r="E131" s="540" t="s">
        <v>442</v>
      </c>
      <c r="F131" s="541"/>
      <c r="G131" s="541"/>
      <c r="H131" s="541"/>
      <c r="I131" s="541"/>
      <c r="J131" s="541"/>
      <c r="K131" s="541"/>
      <c r="L131" s="541"/>
      <c r="M131" s="541"/>
      <c r="N131" s="541"/>
      <c r="O131" s="541"/>
      <c r="P131" s="541"/>
      <c r="Q131" s="541"/>
      <c r="R131" s="541"/>
      <c r="S131" s="541"/>
      <c r="T131" s="541"/>
      <c r="U131" s="541"/>
      <c r="V131" s="541"/>
      <c r="W131" s="541"/>
      <c r="X131" s="541"/>
      <c r="Y131" s="541"/>
      <c r="Z131" s="541"/>
      <c r="AA131" s="541"/>
      <c r="AB131" s="541"/>
      <c r="AC131" s="541"/>
      <c r="AD131" s="541"/>
      <c r="AE131" s="541"/>
      <c r="AF131" s="541"/>
      <c r="AG131" s="541"/>
      <c r="AH131" s="541"/>
      <c r="AI131" s="541"/>
      <c r="AJ131" s="542"/>
    </row>
    <row r="132" spans="1:36" outlineLevel="2">
      <c r="A132" s="474"/>
      <c r="B132" s="468"/>
      <c r="C132" s="49" t="str">
        <f t="shared" si="10"/>
        <v>010001F8</v>
      </c>
      <c r="D132" s="569"/>
      <c r="E132" s="540" t="s">
        <v>443</v>
      </c>
      <c r="F132" s="541"/>
      <c r="G132" s="541"/>
      <c r="H132" s="541"/>
      <c r="I132" s="541"/>
      <c r="J132" s="541"/>
      <c r="K132" s="541"/>
      <c r="L132" s="541"/>
      <c r="M132" s="541"/>
      <c r="N132" s="541"/>
      <c r="O132" s="541"/>
      <c r="P132" s="541"/>
      <c r="Q132" s="541"/>
      <c r="R132" s="541"/>
      <c r="S132" s="541"/>
      <c r="T132" s="541"/>
      <c r="U132" s="541"/>
      <c r="V132" s="541"/>
      <c r="W132" s="541"/>
      <c r="X132" s="541"/>
      <c r="Y132" s="541"/>
      <c r="Z132" s="541"/>
      <c r="AA132" s="541"/>
      <c r="AB132" s="541"/>
      <c r="AC132" s="541"/>
      <c r="AD132" s="541"/>
      <c r="AE132" s="541"/>
      <c r="AF132" s="541"/>
      <c r="AG132" s="541"/>
      <c r="AH132" s="541"/>
      <c r="AI132" s="541"/>
      <c r="AJ132" s="542"/>
    </row>
    <row r="133" spans="1:36" outlineLevel="2">
      <c r="A133" s="474"/>
      <c r="B133" s="468"/>
      <c r="C133" s="49" t="str">
        <f t="shared" si="10"/>
        <v>010001FC</v>
      </c>
      <c r="D133" s="570"/>
      <c r="E133" s="543" t="s">
        <v>444</v>
      </c>
      <c r="F133" s="544"/>
      <c r="G133" s="544"/>
      <c r="H133" s="544"/>
      <c r="I133" s="544"/>
      <c r="J133" s="544"/>
      <c r="K133" s="544"/>
      <c r="L133" s="544"/>
      <c r="M133" s="544"/>
      <c r="N133" s="544"/>
      <c r="O133" s="544"/>
      <c r="P133" s="544"/>
      <c r="Q133" s="544"/>
      <c r="R133" s="544"/>
      <c r="S133" s="544"/>
      <c r="T133" s="544"/>
      <c r="U133" s="544"/>
      <c r="V133" s="544"/>
      <c r="W133" s="544"/>
      <c r="X133" s="544"/>
      <c r="Y133" s="544"/>
      <c r="Z133" s="544"/>
      <c r="AA133" s="544"/>
      <c r="AB133" s="544"/>
      <c r="AC133" s="544"/>
      <c r="AD133" s="544"/>
      <c r="AE133" s="544"/>
      <c r="AF133" s="544"/>
      <c r="AG133" s="544"/>
      <c r="AH133" s="544"/>
      <c r="AI133" s="544"/>
      <c r="AJ133" s="545"/>
    </row>
    <row r="134" spans="1:36" outlineLevel="2">
      <c r="A134" s="474"/>
      <c r="B134" s="552" t="s">
        <v>445</v>
      </c>
      <c r="C134" s="552" t="s">
        <v>445</v>
      </c>
      <c r="D134" s="553" t="s">
        <v>446</v>
      </c>
      <c r="E134" s="556"/>
      <c r="F134" s="557"/>
      <c r="G134" s="557"/>
      <c r="H134" s="557"/>
      <c r="I134" s="557"/>
      <c r="J134" s="557"/>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8"/>
    </row>
    <row r="135" spans="1:36" outlineLevel="2">
      <c r="A135" s="474"/>
      <c r="B135" s="468"/>
      <c r="C135" s="468"/>
      <c r="D135" s="554"/>
      <c r="E135" s="559"/>
      <c r="F135" s="560"/>
      <c r="G135" s="560"/>
      <c r="H135" s="560"/>
      <c r="I135" s="560"/>
      <c r="J135" s="560"/>
      <c r="K135" s="560"/>
      <c r="L135" s="560"/>
      <c r="M135" s="560"/>
      <c r="N135" s="560"/>
      <c r="O135" s="560"/>
      <c r="P135" s="560"/>
      <c r="Q135" s="560"/>
      <c r="R135" s="560"/>
      <c r="S135" s="560"/>
      <c r="T135" s="560"/>
      <c r="U135" s="560"/>
      <c r="V135" s="560"/>
      <c r="W135" s="560"/>
      <c r="X135" s="560"/>
      <c r="Y135" s="560"/>
      <c r="Z135" s="560"/>
      <c r="AA135" s="560"/>
      <c r="AB135" s="560"/>
      <c r="AC135" s="560"/>
      <c r="AD135" s="560"/>
      <c r="AE135" s="560"/>
      <c r="AF135" s="560"/>
      <c r="AG135" s="560"/>
      <c r="AH135" s="560"/>
      <c r="AI135" s="560"/>
      <c r="AJ135" s="561"/>
    </row>
    <row r="136" spans="1:36" outlineLevel="2">
      <c r="A136" s="474"/>
      <c r="B136" s="468"/>
      <c r="C136" s="468"/>
      <c r="D136" s="554"/>
      <c r="E136" s="559"/>
      <c r="F136" s="560"/>
      <c r="G136" s="560"/>
      <c r="H136" s="560"/>
      <c r="I136" s="560"/>
      <c r="J136" s="560"/>
      <c r="K136" s="560"/>
      <c r="L136" s="560"/>
      <c r="M136" s="560"/>
      <c r="N136" s="560"/>
      <c r="O136" s="560"/>
      <c r="P136" s="560"/>
      <c r="Q136" s="560"/>
      <c r="R136" s="560"/>
      <c r="S136" s="560"/>
      <c r="T136" s="560"/>
      <c r="U136" s="560"/>
      <c r="V136" s="560"/>
      <c r="W136" s="560"/>
      <c r="X136" s="560"/>
      <c r="Y136" s="560"/>
      <c r="Z136" s="560"/>
      <c r="AA136" s="560"/>
      <c r="AB136" s="560"/>
      <c r="AC136" s="560"/>
      <c r="AD136" s="560"/>
      <c r="AE136" s="560"/>
      <c r="AF136" s="560"/>
      <c r="AG136" s="560"/>
      <c r="AH136" s="560"/>
      <c r="AI136" s="560"/>
      <c r="AJ136" s="561"/>
    </row>
    <row r="137" spans="1:36" outlineLevel="2">
      <c r="A137" s="474"/>
      <c r="B137" s="468"/>
      <c r="C137" s="468"/>
      <c r="D137" s="555"/>
      <c r="E137" s="562"/>
      <c r="F137" s="563"/>
      <c r="G137" s="563"/>
      <c r="H137" s="563"/>
      <c r="I137" s="563"/>
      <c r="J137" s="563"/>
      <c r="K137" s="563"/>
      <c r="L137" s="563"/>
      <c r="M137" s="563"/>
      <c r="N137" s="563"/>
      <c r="O137" s="563"/>
      <c r="P137" s="563"/>
      <c r="Q137" s="563"/>
      <c r="R137" s="563"/>
      <c r="S137" s="563"/>
      <c r="T137" s="563"/>
      <c r="U137" s="563"/>
      <c r="V137" s="563"/>
      <c r="W137" s="563"/>
      <c r="X137" s="563"/>
      <c r="Y137" s="563"/>
      <c r="Z137" s="563"/>
      <c r="AA137" s="563"/>
      <c r="AB137" s="563"/>
      <c r="AC137" s="563"/>
      <c r="AD137" s="563"/>
      <c r="AE137" s="563"/>
      <c r="AF137" s="563"/>
      <c r="AG137" s="563"/>
      <c r="AH137" s="563"/>
      <c r="AI137" s="563"/>
      <c r="AJ137" s="564"/>
    </row>
    <row r="138" spans="1:36" ht="26.25">
      <c r="A138" s="65" t="s">
        <v>237</v>
      </c>
      <c r="B138" s="66"/>
      <c r="C138" s="66"/>
      <c r="D138" s="67"/>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68"/>
      <c r="AJ138" s="45"/>
    </row>
    <row r="139" spans="1:36" ht="15.75" customHeight="1" outlineLevel="1">
      <c r="A139" s="702" t="s">
        <v>447</v>
      </c>
      <c r="B139" s="496">
        <v>100400</v>
      </c>
      <c r="C139" s="166" t="str">
        <f>DEC2HEX(HEX2DEC($B$139)*16,8)</f>
        <v>01004000</v>
      </c>
      <c r="D139" s="282" t="s">
        <v>448</v>
      </c>
      <c r="E139" s="478" t="s">
        <v>2709</v>
      </c>
      <c r="F139" s="479"/>
      <c r="G139" s="479"/>
      <c r="H139" s="479"/>
      <c r="I139" s="479"/>
      <c r="J139" s="479"/>
      <c r="K139" s="479"/>
      <c r="L139" s="479"/>
      <c r="M139" s="479"/>
      <c r="N139" s="479"/>
      <c r="O139" s="479"/>
      <c r="P139" s="479"/>
      <c r="Q139" s="479"/>
      <c r="R139" s="479"/>
      <c r="S139" s="479"/>
      <c r="T139" s="480"/>
      <c r="U139" s="571" t="s">
        <v>2710</v>
      </c>
      <c r="V139" s="587"/>
      <c r="W139" s="571" t="s">
        <v>449</v>
      </c>
      <c r="X139" s="587"/>
      <c r="Y139" s="585" t="s">
        <v>245</v>
      </c>
      <c r="Z139" s="586"/>
      <c r="AA139" s="571" t="s">
        <v>450</v>
      </c>
      <c r="AB139" s="572"/>
      <c r="AC139" s="57">
        <v>0</v>
      </c>
      <c r="AD139" s="573" t="s">
        <v>451</v>
      </c>
      <c r="AE139" s="574"/>
      <c r="AF139" s="575"/>
      <c r="AG139" s="57">
        <v>0</v>
      </c>
      <c r="AH139" s="276">
        <v>0</v>
      </c>
      <c r="AI139" s="573" t="s">
        <v>452</v>
      </c>
      <c r="AJ139" s="576"/>
    </row>
    <row r="140" spans="1:36" outlineLevel="1">
      <c r="A140" s="702"/>
      <c r="B140" s="468"/>
      <c r="C140" s="51" t="str">
        <f>DEC2HEX(HEX2DEC(C139) + 4,8)</f>
        <v>01004004</v>
      </c>
      <c r="D140" s="51" t="s">
        <v>453</v>
      </c>
      <c r="E140" s="577" t="s">
        <v>245</v>
      </c>
      <c r="F140" s="578"/>
      <c r="G140" s="578"/>
      <c r="H140" s="578"/>
      <c r="I140" s="578"/>
      <c r="J140" s="578"/>
      <c r="K140" s="578"/>
      <c r="L140" s="578"/>
      <c r="M140" s="578"/>
      <c r="N140" s="578"/>
      <c r="O140" s="578"/>
      <c r="P140" s="578"/>
      <c r="Q140" s="578"/>
      <c r="R140" s="578"/>
      <c r="S140" s="578"/>
      <c r="T140" s="579"/>
      <c r="U140" s="580" t="s">
        <v>454</v>
      </c>
      <c r="V140" s="581"/>
      <c r="W140" s="580" t="s">
        <v>455</v>
      </c>
      <c r="X140" s="581"/>
      <c r="Y140" s="580" t="s">
        <v>456</v>
      </c>
      <c r="Z140" s="581"/>
      <c r="AA140" s="580" t="s">
        <v>457</v>
      </c>
      <c r="AB140" s="581"/>
      <c r="AC140" s="571" t="s">
        <v>458</v>
      </c>
      <c r="AD140" s="582"/>
      <c r="AE140" s="582"/>
      <c r="AF140" s="583" t="s">
        <v>2711</v>
      </c>
      <c r="AG140" s="584"/>
      <c r="AH140" s="584"/>
      <c r="AI140" s="584"/>
      <c r="AJ140" s="584"/>
    </row>
    <row r="141" spans="1:36" outlineLevel="1">
      <c r="A141" s="702"/>
      <c r="B141" s="468"/>
      <c r="C141" s="51" t="str">
        <f t="shared" ref="C141:C204" si="11">DEC2HEX(HEX2DEC(C140) + 4,8)</f>
        <v>01004008</v>
      </c>
      <c r="D141" s="51" t="s">
        <v>460</v>
      </c>
      <c r="E141" s="605" t="s">
        <v>245</v>
      </c>
      <c r="F141" s="606"/>
      <c r="G141" s="606"/>
      <c r="H141" s="606"/>
      <c r="I141" s="606"/>
      <c r="J141" s="606"/>
      <c r="K141" s="606"/>
      <c r="L141" s="607"/>
      <c r="M141" s="608" t="s">
        <v>461</v>
      </c>
      <c r="N141" s="609"/>
      <c r="O141" s="609"/>
      <c r="P141" s="609"/>
      <c r="Q141" s="609"/>
      <c r="R141" s="609"/>
      <c r="S141" s="609"/>
      <c r="T141" s="609"/>
      <c r="U141" s="588" t="s">
        <v>462</v>
      </c>
      <c r="V141" s="589"/>
      <c r="W141" s="589"/>
      <c r="X141" s="589"/>
      <c r="Y141" s="589"/>
      <c r="Z141" s="589"/>
      <c r="AA141" s="589"/>
      <c r="AB141" s="589"/>
      <c r="AC141" s="588" t="s">
        <v>463</v>
      </c>
      <c r="AD141" s="589"/>
      <c r="AE141" s="589"/>
      <c r="AF141" s="590"/>
      <c r="AG141" s="590"/>
      <c r="AH141" s="590"/>
      <c r="AI141" s="590"/>
      <c r="AJ141" s="590"/>
    </row>
    <row r="142" spans="1:36" outlineLevel="1">
      <c r="A142" s="702"/>
      <c r="B142" s="468"/>
      <c r="C142" s="51" t="str">
        <f t="shared" si="11"/>
        <v>0100400C</v>
      </c>
      <c r="D142" s="51" t="s">
        <v>464</v>
      </c>
      <c r="E142" s="591" t="s">
        <v>465</v>
      </c>
      <c r="F142" s="592"/>
      <c r="G142" s="592"/>
      <c r="H142" s="592"/>
      <c r="I142" s="592"/>
      <c r="J142" s="592"/>
      <c r="K142" s="592"/>
      <c r="L142" s="592"/>
      <c r="M142" s="592"/>
      <c r="N142" s="592"/>
      <c r="O142" s="592"/>
      <c r="P142" s="592"/>
      <c r="Q142" s="592"/>
      <c r="R142" s="592"/>
      <c r="S142" s="592"/>
      <c r="T142" s="592"/>
      <c r="U142" s="593" t="s">
        <v>466</v>
      </c>
      <c r="V142" s="593"/>
      <c r="W142" s="593"/>
      <c r="X142" s="593"/>
      <c r="Y142" s="593"/>
      <c r="Z142" s="593"/>
      <c r="AA142" s="593"/>
      <c r="AB142" s="593"/>
      <c r="AC142" s="593"/>
      <c r="AD142" s="594"/>
      <c r="AE142" s="594"/>
      <c r="AF142" s="594"/>
      <c r="AG142" s="593"/>
      <c r="AH142" s="593"/>
      <c r="AI142" s="593"/>
      <c r="AJ142" s="593"/>
    </row>
    <row r="143" spans="1:36" ht="16.149999999999999" customHeight="1" outlineLevel="1">
      <c r="A143" s="702"/>
      <c r="B143" s="496" t="str">
        <f>DEC2HEX(HEX2DEC(B139) + 1)</f>
        <v>100401</v>
      </c>
      <c r="C143" s="51" t="str">
        <f t="shared" si="11"/>
        <v>01004010</v>
      </c>
      <c r="D143" s="282" t="s">
        <v>874</v>
      </c>
      <c r="E143" s="108" t="s">
        <v>468</v>
      </c>
      <c r="F143" s="619" t="s">
        <v>245</v>
      </c>
      <c r="G143" s="621"/>
      <c r="H143" s="595" t="s">
        <v>469</v>
      </c>
      <c r="I143" s="597"/>
      <c r="J143" s="597"/>
      <c r="K143" s="596"/>
      <c r="L143" s="595" t="s">
        <v>470</v>
      </c>
      <c r="M143" s="596"/>
      <c r="N143" s="598" t="s">
        <v>471</v>
      </c>
      <c r="O143" s="599"/>
      <c r="P143" s="599"/>
      <c r="Q143" s="599"/>
      <c r="R143" s="600"/>
      <c r="S143" s="598" t="s">
        <v>472</v>
      </c>
      <c r="T143" s="599"/>
      <c r="U143" s="601"/>
      <c r="V143" s="277" t="s">
        <v>473</v>
      </c>
      <c r="W143" s="602" t="s">
        <v>474</v>
      </c>
      <c r="X143" s="603"/>
      <c r="Y143" s="604"/>
      <c r="Z143" s="602" t="s">
        <v>475</v>
      </c>
      <c r="AA143" s="603"/>
      <c r="AB143" s="603"/>
      <c r="AC143" s="603"/>
      <c r="AD143" s="614" t="s">
        <v>476</v>
      </c>
      <c r="AE143" s="614"/>
      <c r="AF143" s="614"/>
      <c r="AG143" s="603" t="s">
        <v>477</v>
      </c>
      <c r="AH143" s="603"/>
      <c r="AI143" s="604"/>
      <c r="AJ143" s="72" t="s">
        <v>478</v>
      </c>
    </row>
    <row r="144" spans="1:36" outlineLevel="1">
      <c r="A144" s="702"/>
      <c r="B144" s="468"/>
      <c r="C144" s="51" t="str">
        <f t="shared" si="11"/>
        <v>01004014</v>
      </c>
      <c r="D144" s="51" t="s">
        <v>885</v>
      </c>
      <c r="E144" s="469" t="s">
        <v>245</v>
      </c>
      <c r="F144" s="470"/>
      <c r="G144" s="470"/>
      <c r="H144" s="470"/>
      <c r="I144" s="470"/>
      <c r="J144" s="470"/>
      <c r="K144" s="470"/>
      <c r="L144" s="470"/>
      <c r="M144" s="470"/>
      <c r="N144" s="470"/>
      <c r="O144" s="471"/>
      <c r="P144" s="595" t="s">
        <v>480</v>
      </c>
      <c r="Q144" s="597"/>
      <c r="R144" s="597"/>
      <c r="S144" s="596"/>
      <c r="T144" s="602" t="s">
        <v>481</v>
      </c>
      <c r="U144" s="603"/>
      <c r="V144" s="603"/>
      <c r="W144" s="603"/>
      <c r="X144" s="603"/>
      <c r="Y144" s="603"/>
      <c r="Z144" s="603"/>
      <c r="AA144" s="603"/>
      <c r="AB144" s="603"/>
      <c r="AC144" s="604"/>
      <c r="AD144" s="602" t="s">
        <v>482</v>
      </c>
      <c r="AE144" s="603"/>
      <c r="AF144" s="603"/>
      <c r="AG144" s="617"/>
      <c r="AH144" s="617"/>
      <c r="AI144" s="617"/>
      <c r="AJ144" s="618"/>
    </row>
    <row r="145" spans="1:36" outlineLevel="1">
      <c r="A145" s="702"/>
      <c r="B145" s="468"/>
      <c r="C145" s="51" t="str">
        <f t="shared" si="11"/>
        <v>01004018</v>
      </c>
      <c r="D145" s="163" t="s">
        <v>483</v>
      </c>
      <c r="E145" s="610" t="s">
        <v>245</v>
      </c>
      <c r="F145" s="611"/>
      <c r="G145" s="611"/>
      <c r="H145" s="612"/>
      <c r="I145" s="571" t="s">
        <v>484</v>
      </c>
      <c r="J145" s="613"/>
      <c r="K145" s="613"/>
      <c r="L145" s="613"/>
      <c r="M145" s="571" t="s">
        <v>485</v>
      </c>
      <c r="N145" s="613"/>
      <c r="O145" s="613"/>
      <c r="P145" s="613"/>
      <c r="Q145" s="613"/>
      <c r="R145" s="613"/>
      <c r="S145" s="613"/>
      <c r="T145" s="587"/>
      <c r="U145" s="571" t="s">
        <v>486</v>
      </c>
      <c r="V145" s="613"/>
      <c r="W145" s="613"/>
      <c r="X145" s="613"/>
      <c r="Y145" s="571" t="s">
        <v>487</v>
      </c>
      <c r="Z145" s="613"/>
      <c r="AA145" s="613"/>
      <c r="AB145" s="613"/>
      <c r="AC145" s="571" t="s">
        <v>488</v>
      </c>
      <c r="AD145" s="613"/>
      <c r="AE145" s="613"/>
      <c r="AF145" s="613"/>
      <c r="AG145" s="613"/>
      <c r="AH145" s="613"/>
      <c r="AI145" s="613"/>
      <c r="AJ145" s="587"/>
    </row>
    <row r="146" spans="1:36" outlineLevel="1">
      <c r="A146" s="702"/>
      <c r="B146" s="468"/>
      <c r="C146" s="51" t="str">
        <f t="shared" si="11"/>
        <v>0100401C</v>
      </c>
      <c r="D146" s="280" t="s">
        <v>489</v>
      </c>
      <c r="E146" s="622" t="s">
        <v>490</v>
      </c>
      <c r="F146" s="623"/>
      <c r="G146" s="580" t="s">
        <v>491</v>
      </c>
      <c r="H146" s="581"/>
      <c r="I146" s="571" t="s">
        <v>492</v>
      </c>
      <c r="J146" s="613"/>
      <c r="K146" s="613"/>
      <c r="L146" s="613"/>
      <c r="M146" s="571" t="s">
        <v>493</v>
      </c>
      <c r="N146" s="613"/>
      <c r="O146" s="613"/>
      <c r="P146" s="613"/>
      <c r="Q146" s="613"/>
      <c r="R146" s="613"/>
      <c r="S146" s="613"/>
      <c r="T146" s="587"/>
      <c r="U146" s="610" t="s">
        <v>245</v>
      </c>
      <c r="V146" s="611"/>
      <c r="W146" s="611"/>
      <c r="X146" s="612"/>
      <c r="Y146" s="571" t="s">
        <v>494</v>
      </c>
      <c r="Z146" s="613"/>
      <c r="AA146" s="613"/>
      <c r="AB146" s="613"/>
      <c r="AC146" s="571" t="s">
        <v>495</v>
      </c>
      <c r="AD146" s="613"/>
      <c r="AE146" s="613"/>
      <c r="AF146" s="613"/>
      <c r="AG146" s="613"/>
      <c r="AH146" s="613"/>
      <c r="AI146" s="613"/>
      <c r="AJ146" s="587"/>
    </row>
    <row r="147" spans="1:36" outlineLevel="1">
      <c r="A147" s="702"/>
      <c r="B147" s="496" t="str">
        <f>DEC2HEX(HEX2DEC(B143) + 1)</f>
        <v>100402</v>
      </c>
      <c r="C147" s="51" t="str">
        <f t="shared" si="11"/>
        <v>01004020</v>
      </c>
      <c r="D147" s="282" t="s">
        <v>496</v>
      </c>
      <c r="E147" s="610" t="s">
        <v>245</v>
      </c>
      <c r="F147" s="611"/>
      <c r="G147" s="611"/>
      <c r="H147" s="612"/>
      <c r="I147" s="571" t="s">
        <v>497</v>
      </c>
      <c r="J147" s="613"/>
      <c r="K147" s="613"/>
      <c r="L147" s="613"/>
      <c r="M147" s="571" t="s">
        <v>498</v>
      </c>
      <c r="N147" s="613"/>
      <c r="O147" s="613"/>
      <c r="P147" s="613"/>
      <c r="Q147" s="613"/>
      <c r="R147" s="613"/>
      <c r="S147" s="613"/>
      <c r="T147" s="587"/>
      <c r="U147" s="571" t="s">
        <v>499</v>
      </c>
      <c r="V147" s="613"/>
      <c r="W147" s="613"/>
      <c r="X147" s="613"/>
      <c r="Y147" s="571" t="s">
        <v>500</v>
      </c>
      <c r="Z147" s="613"/>
      <c r="AA147" s="613"/>
      <c r="AB147" s="613"/>
      <c r="AC147" s="571" t="s">
        <v>501</v>
      </c>
      <c r="AD147" s="613"/>
      <c r="AE147" s="613"/>
      <c r="AF147" s="613"/>
      <c r="AG147" s="613"/>
      <c r="AH147" s="613"/>
      <c r="AI147" s="613"/>
      <c r="AJ147" s="587"/>
    </row>
    <row r="148" spans="1:36" outlineLevel="1">
      <c r="A148" s="702"/>
      <c r="B148" s="468"/>
      <c r="C148" s="51" t="str">
        <f t="shared" si="11"/>
        <v>01004024</v>
      </c>
      <c r="D148" s="51" t="s">
        <v>502</v>
      </c>
      <c r="E148" s="619" t="s">
        <v>245</v>
      </c>
      <c r="F148" s="620"/>
      <c r="G148" s="620"/>
      <c r="H148" s="621"/>
      <c r="I148" s="571" t="s">
        <v>503</v>
      </c>
      <c r="J148" s="613"/>
      <c r="K148" s="613"/>
      <c r="L148" s="613"/>
      <c r="M148" s="571" t="s">
        <v>504</v>
      </c>
      <c r="N148" s="613"/>
      <c r="O148" s="613"/>
      <c r="P148" s="613"/>
      <c r="Q148" s="613"/>
      <c r="R148" s="613"/>
      <c r="S148" s="613"/>
      <c r="T148" s="587"/>
      <c r="U148" s="571" t="s">
        <v>505</v>
      </c>
      <c r="V148" s="613"/>
      <c r="W148" s="613"/>
      <c r="X148" s="613"/>
      <c r="Y148" s="571" t="s">
        <v>506</v>
      </c>
      <c r="Z148" s="613"/>
      <c r="AA148" s="613"/>
      <c r="AB148" s="613"/>
      <c r="AC148" s="571" t="s">
        <v>507</v>
      </c>
      <c r="AD148" s="613"/>
      <c r="AE148" s="613"/>
      <c r="AF148" s="613"/>
      <c r="AG148" s="613"/>
      <c r="AH148" s="613"/>
      <c r="AI148" s="613"/>
      <c r="AJ148" s="587"/>
    </row>
    <row r="149" spans="1:36" outlineLevel="1">
      <c r="A149" s="702"/>
      <c r="B149" s="468"/>
      <c r="C149" s="51" t="str">
        <f t="shared" si="11"/>
        <v>01004028</v>
      </c>
      <c r="D149" s="51" t="s">
        <v>887</v>
      </c>
      <c r="E149" s="739" t="s">
        <v>888</v>
      </c>
      <c r="F149" s="740"/>
      <c r="G149" s="740"/>
      <c r="H149" s="741"/>
      <c r="I149" s="571" t="s">
        <v>889</v>
      </c>
      <c r="J149" s="613"/>
      <c r="K149" s="613"/>
      <c r="L149" s="613"/>
      <c r="M149" s="571" t="s">
        <v>890</v>
      </c>
      <c r="N149" s="613"/>
      <c r="O149" s="613"/>
      <c r="P149" s="613"/>
      <c r="Q149" s="613"/>
      <c r="R149" s="613"/>
      <c r="S149" s="613"/>
      <c r="T149" s="587"/>
      <c r="U149" s="571" t="s">
        <v>2712</v>
      </c>
      <c r="V149" s="613"/>
      <c r="W149" s="613"/>
      <c r="X149" s="613"/>
      <c r="Y149" s="571" t="s">
        <v>892</v>
      </c>
      <c r="Z149" s="613"/>
      <c r="AA149" s="613"/>
      <c r="AB149" s="613"/>
      <c r="AC149" s="571" t="s">
        <v>893</v>
      </c>
      <c r="AD149" s="613"/>
      <c r="AE149" s="613"/>
      <c r="AF149" s="613"/>
      <c r="AG149" s="613"/>
      <c r="AH149" s="613"/>
      <c r="AI149" s="613"/>
      <c r="AJ149" s="587"/>
    </row>
    <row r="150" spans="1:36" ht="16.149999999999999" customHeight="1" outlineLevel="1">
      <c r="A150" s="702"/>
      <c r="B150" s="468"/>
      <c r="C150" s="51" t="str">
        <f t="shared" si="11"/>
        <v>0100402C</v>
      </c>
      <c r="D150" s="54" t="s">
        <v>508</v>
      </c>
      <c r="E150" s="624" t="s">
        <v>245</v>
      </c>
      <c r="F150" s="625"/>
      <c r="G150" s="625"/>
      <c r="H150" s="626"/>
      <c r="I150" s="571" t="s">
        <v>509</v>
      </c>
      <c r="J150" s="613"/>
      <c r="K150" s="613"/>
      <c r="L150" s="613"/>
      <c r="M150" s="571" t="s">
        <v>510</v>
      </c>
      <c r="N150" s="613"/>
      <c r="O150" s="613"/>
      <c r="P150" s="613"/>
      <c r="Q150" s="613"/>
      <c r="R150" s="613"/>
      <c r="S150" s="613"/>
      <c r="T150" s="587"/>
      <c r="U150" s="571" t="s">
        <v>511</v>
      </c>
      <c r="V150" s="613"/>
      <c r="W150" s="613"/>
      <c r="X150" s="613"/>
      <c r="Y150" s="571" t="s">
        <v>512</v>
      </c>
      <c r="Z150" s="613"/>
      <c r="AA150" s="613"/>
      <c r="AB150" s="613"/>
      <c r="AC150" s="571" t="s">
        <v>513</v>
      </c>
      <c r="AD150" s="613"/>
      <c r="AE150" s="613"/>
      <c r="AF150" s="613"/>
      <c r="AG150" s="613"/>
      <c r="AH150" s="613"/>
      <c r="AI150" s="613"/>
      <c r="AJ150" s="587"/>
    </row>
    <row r="151" spans="1:36" outlineLevel="1">
      <c r="A151" s="702"/>
      <c r="B151" s="496" t="str">
        <f t="shared" ref="B151" si="12">DEC2HEX(HEX2DEC(B147) + 1)</f>
        <v>100403</v>
      </c>
      <c r="C151" s="51" t="str">
        <f t="shared" si="11"/>
        <v>01004030</v>
      </c>
      <c r="D151" s="49" t="s">
        <v>514</v>
      </c>
      <c r="E151" s="627" t="s">
        <v>245</v>
      </c>
      <c r="F151" s="628"/>
      <c r="G151" s="580" t="s">
        <v>515</v>
      </c>
      <c r="H151" s="581"/>
      <c r="I151" s="571" t="s">
        <v>516</v>
      </c>
      <c r="J151" s="613"/>
      <c r="K151" s="613"/>
      <c r="L151" s="613"/>
      <c r="M151" s="571" t="s">
        <v>517</v>
      </c>
      <c r="N151" s="613"/>
      <c r="O151" s="613"/>
      <c r="P151" s="613"/>
      <c r="Q151" s="613"/>
      <c r="R151" s="613"/>
      <c r="S151" s="613"/>
      <c r="T151" s="587"/>
      <c r="U151" s="619" t="s">
        <v>245</v>
      </c>
      <c r="V151" s="620"/>
      <c r="W151" s="620"/>
      <c r="X151" s="621"/>
      <c r="Y151" s="571" t="s">
        <v>518</v>
      </c>
      <c r="Z151" s="613"/>
      <c r="AA151" s="613"/>
      <c r="AB151" s="613"/>
      <c r="AC151" s="571" t="s">
        <v>519</v>
      </c>
      <c r="AD151" s="613"/>
      <c r="AE151" s="613"/>
      <c r="AF151" s="613"/>
      <c r="AG151" s="613"/>
      <c r="AH151" s="613"/>
      <c r="AI151" s="613"/>
      <c r="AJ151" s="587"/>
    </row>
    <row r="152" spans="1:36" outlineLevel="1">
      <c r="A152" s="702"/>
      <c r="B152" s="468"/>
      <c r="C152" s="51" t="str">
        <f t="shared" si="11"/>
        <v>01004034</v>
      </c>
      <c r="D152" s="51" t="s">
        <v>520</v>
      </c>
      <c r="E152" s="509" t="s">
        <v>521</v>
      </c>
      <c r="F152" s="641"/>
      <c r="G152" s="641"/>
      <c r="H152" s="641"/>
      <c r="I152" s="641"/>
      <c r="J152" s="641"/>
      <c r="K152" s="641"/>
      <c r="L152" s="641"/>
      <c r="M152" s="641"/>
      <c r="N152" s="641"/>
      <c r="O152" s="641"/>
      <c r="P152" s="641"/>
      <c r="Q152" s="641"/>
      <c r="R152" s="641"/>
      <c r="S152" s="641"/>
      <c r="T152" s="642"/>
      <c r="U152" s="509" t="s">
        <v>522</v>
      </c>
      <c r="V152" s="641"/>
      <c r="W152" s="641"/>
      <c r="X152" s="641"/>
      <c r="Y152" s="641"/>
      <c r="Z152" s="641"/>
      <c r="AA152" s="641"/>
      <c r="AB152" s="641"/>
      <c r="AC152" s="641"/>
      <c r="AD152" s="641"/>
      <c r="AE152" s="641"/>
      <c r="AF152" s="641"/>
      <c r="AG152" s="641"/>
      <c r="AH152" s="641"/>
      <c r="AI152" s="641"/>
      <c r="AJ152" s="643"/>
    </row>
    <row r="153" spans="1:36" ht="16.149999999999999" customHeight="1" outlineLevel="1">
      <c r="A153" s="702"/>
      <c r="B153" s="468"/>
      <c r="C153" s="51" t="str">
        <f t="shared" si="11"/>
        <v>01004038</v>
      </c>
      <c r="D153" s="51" t="s">
        <v>523</v>
      </c>
      <c r="E153" s="605" t="s">
        <v>245</v>
      </c>
      <c r="F153" s="606"/>
      <c r="G153" s="606"/>
      <c r="H153" s="606"/>
      <c r="I153" s="606"/>
      <c r="J153" s="606"/>
      <c r="K153" s="606"/>
      <c r="L153" s="606"/>
      <c r="M153" s="606"/>
      <c r="N153" s="606"/>
      <c r="O153" s="606"/>
      <c r="P153" s="607"/>
      <c r="Q153" s="108" t="s">
        <v>524</v>
      </c>
      <c r="R153" s="644" t="s">
        <v>525</v>
      </c>
      <c r="S153" s="645"/>
      <c r="T153" s="646"/>
      <c r="U153" s="605" t="s">
        <v>245</v>
      </c>
      <c r="V153" s="606"/>
      <c r="W153" s="606"/>
      <c r="X153" s="607"/>
      <c r="Y153" s="571" t="s">
        <v>526</v>
      </c>
      <c r="Z153" s="613"/>
      <c r="AA153" s="613"/>
      <c r="AB153" s="613"/>
      <c r="AC153" s="571" t="s">
        <v>527</v>
      </c>
      <c r="AD153" s="613"/>
      <c r="AE153" s="613"/>
      <c r="AF153" s="613"/>
      <c r="AG153" s="613"/>
      <c r="AH153" s="613"/>
      <c r="AI153" s="613"/>
      <c r="AJ153" s="587"/>
    </row>
    <row r="154" spans="1:36" outlineLevel="1">
      <c r="A154" s="702"/>
      <c r="B154" s="468"/>
      <c r="C154" s="51" t="str">
        <f t="shared" si="11"/>
        <v>0100403C</v>
      </c>
      <c r="D154" s="54" t="s">
        <v>528</v>
      </c>
      <c r="E154" s="518" t="s">
        <v>529</v>
      </c>
      <c r="F154" s="640"/>
      <c r="G154" s="518" t="s">
        <v>530</v>
      </c>
      <c r="H154" s="640"/>
      <c r="I154" s="518" t="s">
        <v>531</v>
      </c>
      <c r="J154" s="563"/>
      <c r="K154" s="518" t="s">
        <v>894</v>
      </c>
      <c r="L154" s="563"/>
      <c r="M154" s="518" t="s">
        <v>532</v>
      </c>
      <c r="N154" s="563"/>
      <c r="O154" s="469" t="s">
        <v>245</v>
      </c>
      <c r="P154" s="470"/>
      <c r="Q154" s="470"/>
      <c r="R154" s="470"/>
      <c r="S154" s="470"/>
      <c r="T154" s="470"/>
      <c r="U154" s="470"/>
      <c r="V154" s="470"/>
      <c r="W154" s="470"/>
      <c r="X154" s="470"/>
      <c r="Y154" s="470"/>
      <c r="Z154" s="470"/>
      <c r="AA154" s="470"/>
      <c r="AB154" s="471"/>
      <c r="AC154" s="629" t="s">
        <v>533</v>
      </c>
      <c r="AD154" s="630"/>
      <c r="AE154" s="630"/>
      <c r="AF154" s="630"/>
      <c r="AG154" s="630"/>
      <c r="AH154" s="630"/>
      <c r="AI154" s="630"/>
      <c r="AJ154" s="630"/>
    </row>
    <row r="155" spans="1:36" outlineLevel="1">
      <c r="A155" s="702"/>
      <c r="B155" s="496" t="str">
        <f t="shared" ref="B155" si="13">DEC2HEX(HEX2DEC(B151) + 1)</f>
        <v>100404</v>
      </c>
      <c r="C155" s="51" t="str">
        <f t="shared" si="11"/>
        <v>01004040</v>
      </c>
      <c r="D155" s="51" t="s">
        <v>534</v>
      </c>
      <c r="E155" s="631" t="s">
        <v>265</v>
      </c>
      <c r="F155" s="632"/>
      <c r="G155" s="632"/>
      <c r="H155" s="632"/>
      <c r="I155" s="632"/>
      <c r="J155" s="632"/>
      <c r="K155" s="632"/>
      <c r="L155" s="632"/>
      <c r="M155" s="632"/>
      <c r="N155" s="632"/>
      <c r="O155" s="632"/>
      <c r="P155" s="632"/>
      <c r="Q155" s="632"/>
      <c r="R155" s="632"/>
      <c r="S155" s="632"/>
      <c r="T155" s="633"/>
      <c r="U155" s="55" t="s">
        <v>268</v>
      </c>
      <c r="V155" s="619" t="s">
        <v>245</v>
      </c>
      <c r="W155" s="620"/>
      <c r="X155" s="620"/>
      <c r="Y155" s="621"/>
      <c r="Z155" s="56" t="s">
        <v>269</v>
      </c>
      <c r="AA155" s="56" t="s">
        <v>270</v>
      </c>
      <c r="AB155" s="49" t="s">
        <v>271</v>
      </c>
      <c r="AC155" s="69" t="s">
        <v>272</v>
      </c>
      <c r="AD155" s="68" t="s">
        <v>273</v>
      </c>
      <c r="AE155" s="56" t="s">
        <v>274</v>
      </c>
      <c r="AF155" s="52" t="s">
        <v>245</v>
      </c>
      <c r="AG155" s="49" t="s">
        <v>275</v>
      </c>
      <c r="AH155" s="49" t="s">
        <v>276</v>
      </c>
      <c r="AI155" s="70" t="s">
        <v>277</v>
      </c>
      <c r="AJ155" s="71" t="s">
        <v>278</v>
      </c>
    </row>
    <row r="156" spans="1:36" outlineLevel="1">
      <c r="A156" s="702"/>
      <c r="B156" s="468"/>
      <c r="C156" s="51" t="str">
        <f t="shared" si="11"/>
        <v>01004044</v>
      </c>
      <c r="D156" s="51" t="s">
        <v>535</v>
      </c>
      <c r="E156" s="634" t="s">
        <v>265</v>
      </c>
      <c r="F156" s="635"/>
      <c r="G156" s="635"/>
      <c r="H156" s="635"/>
      <c r="I156" s="635"/>
      <c r="J156" s="635"/>
      <c r="K156" s="635"/>
      <c r="L156" s="635"/>
      <c r="M156" s="635"/>
      <c r="N156" s="635"/>
      <c r="O156" s="635"/>
      <c r="P156" s="635"/>
      <c r="Q156" s="635"/>
      <c r="R156" s="635"/>
      <c r="S156" s="635"/>
      <c r="T156" s="636"/>
      <c r="U156" s="605" t="s">
        <v>245</v>
      </c>
      <c r="V156" s="606"/>
      <c r="W156" s="606"/>
      <c r="X156" s="606"/>
      <c r="Y156" s="607"/>
      <c r="Z156" s="56" t="s">
        <v>269</v>
      </c>
      <c r="AA156" s="56" t="s">
        <v>270</v>
      </c>
      <c r="AB156" s="51" t="s">
        <v>271</v>
      </c>
      <c r="AC156" s="101" t="s">
        <v>272</v>
      </c>
      <c r="AD156" s="164" t="s">
        <v>273</v>
      </c>
      <c r="AE156" s="56" t="s">
        <v>274</v>
      </c>
      <c r="AF156" s="52" t="s">
        <v>245</v>
      </c>
      <c r="AG156" s="51" t="s">
        <v>275</v>
      </c>
      <c r="AH156" s="51" t="s">
        <v>276</v>
      </c>
      <c r="AI156" s="103" t="s">
        <v>277</v>
      </c>
      <c r="AJ156" s="102" t="s">
        <v>278</v>
      </c>
    </row>
    <row r="157" spans="1:36" outlineLevel="1">
      <c r="A157" s="702"/>
      <c r="B157" s="468"/>
      <c r="C157" s="51" t="str">
        <f t="shared" si="11"/>
        <v>01004048</v>
      </c>
      <c r="D157" s="280" t="s">
        <v>536</v>
      </c>
      <c r="E157" s="509" t="s">
        <v>537</v>
      </c>
      <c r="F157" s="637"/>
      <c r="G157" s="637"/>
      <c r="H157" s="637"/>
      <c r="I157" s="637"/>
      <c r="J157" s="637"/>
      <c r="K157" s="637"/>
      <c r="L157" s="637"/>
      <c r="M157" s="637"/>
      <c r="N157" s="637"/>
      <c r="O157" s="637"/>
      <c r="P157" s="637"/>
      <c r="Q157" s="637"/>
      <c r="R157" s="637"/>
      <c r="S157" s="637"/>
      <c r="T157" s="638"/>
      <c r="U157" s="605" t="s">
        <v>245</v>
      </c>
      <c r="V157" s="606"/>
      <c r="W157" s="606"/>
      <c r="X157" s="606"/>
      <c r="Y157" s="606"/>
      <c r="Z157" s="606"/>
      <c r="AA157" s="606"/>
      <c r="AB157" s="606"/>
      <c r="AC157" s="606"/>
      <c r="AD157" s="606"/>
      <c r="AE157" s="606"/>
      <c r="AF157" s="606"/>
      <c r="AG157" s="606"/>
      <c r="AH157" s="606"/>
      <c r="AI157" s="606"/>
      <c r="AJ157" s="639"/>
    </row>
    <row r="158" spans="1:36" outlineLevel="1">
      <c r="A158" s="702"/>
      <c r="B158" s="468"/>
      <c r="C158" s="51" t="str">
        <f t="shared" si="11"/>
        <v>0100404C</v>
      </c>
      <c r="D158" s="54" t="s">
        <v>245</v>
      </c>
      <c r="E158" s="624" t="s">
        <v>245</v>
      </c>
      <c r="F158" s="625"/>
      <c r="G158" s="625"/>
      <c r="H158" s="625"/>
      <c r="I158" s="625"/>
      <c r="J158" s="625"/>
      <c r="K158" s="625"/>
      <c r="L158" s="625"/>
      <c r="M158" s="625"/>
      <c r="N158" s="625"/>
      <c r="O158" s="625"/>
      <c r="P158" s="625"/>
      <c r="Q158" s="625"/>
      <c r="R158" s="625"/>
      <c r="S158" s="625"/>
      <c r="T158" s="625"/>
      <c r="U158" s="625"/>
      <c r="V158" s="625"/>
      <c r="W158" s="625"/>
      <c r="X158" s="625"/>
      <c r="Y158" s="625"/>
      <c r="Z158" s="625"/>
      <c r="AA158" s="625"/>
      <c r="AB158" s="625"/>
      <c r="AC158" s="625"/>
      <c r="AD158" s="625"/>
      <c r="AE158" s="625"/>
      <c r="AF158" s="625"/>
      <c r="AG158" s="625"/>
      <c r="AH158" s="625"/>
      <c r="AI158" s="625"/>
      <c r="AJ158" s="626"/>
    </row>
    <row r="159" spans="1:36" outlineLevel="1">
      <c r="A159" s="702"/>
      <c r="B159" s="496" t="str">
        <f t="shared" ref="B159" si="14">DEC2HEX(HEX2DEC(B155) + 1)</f>
        <v>100405</v>
      </c>
      <c r="C159" s="51" t="str">
        <f t="shared" si="11"/>
        <v>01004050</v>
      </c>
      <c r="D159" s="282" t="s">
        <v>538</v>
      </c>
      <c r="E159" s="585" t="s">
        <v>245</v>
      </c>
      <c r="F159" s="586"/>
      <c r="G159" s="644" t="s">
        <v>539</v>
      </c>
      <c r="H159" s="660"/>
      <c r="I159" s="644" t="s">
        <v>540</v>
      </c>
      <c r="J159" s="914"/>
      <c r="K159" s="644" t="s">
        <v>1233</v>
      </c>
      <c r="L159" s="914"/>
      <c r="M159" s="644" t="s">
        <v>542</v>
      </c>
      <c r="N159" s="914"/>
      <c r="O159" s="644" t="s">
        <v>543</v>
      </c>
      <c r="P159" s="914"/>
      <c r="Q159" s="644" t="s">
        <v>544</v>
      </c>
      <c r="R159" s="914"/>
      <c r="S159" s="644" t="s">
        <v>545</v>
      </c>
      <c r="T159" s="914"/>
      <c r="U159" s="571" t="s">
        <v>546</v>
      </c>
      <c r="V159" s="572"/>
      <c r="W159" s="595" t="s">
        <v>547</v>
      </c>
      <c r="X159" s="596"/>
      <c r="Y159" s="644" t="s">
        <v>548</v>
      </c>
      <c r="Z159" s="646"/>
      <c r="AA159" s="644" t="s">
        <v>549</v>
      </c>
      <c r="AB159" s="931"/>
      <c r="AC159" s="743" t="s">
        <v>245</v>
      </c>
      <c r="AD159" s="737"/>
      <c r="AE159" s="744"/>
      <c r="AF159" s="654" t="s">
        <v>551</v>
      </c>
      <c r="AG159" s="914"/>
      <c r="AH159" s="52"/>
      <c r="AI159" s="644" t="s">
        <v>552</v>
      </c>
      <c r="AJ159" s="646"/>
    </row>
    <row r="160" spans="1:36" outlineLevel="1">
      <c r="A160" s="702"/>
      <c r="B160" s="468"/>
      <c r="C160" s="51" t="str">
        <f t="shared" si="11"/>
        <v>01004054</v>
      </c>
      <c r="D160" s="51" t="s">
        <v>553</v>
      </c>
      <c r="E160" s="580" t="s">
        <v>554</v>
      </c>
      <c r="F160" s="581"/>
      <c r="G160" s="580" t="s">
        <v>555</v>
      </c>
      <c r="H160" s="581"/>
      <c r="I160" s="647" t="s">
        <v>556</v>
      </c>
      <c r="J160" s="648"/>
      <c r="K160" s="647" t="s">
        <v>557</v>
      </c>
      <c r="L160" s="648"/>
      <c r="M160" s="907" t="s">
        <v>558</v>
      </c>
      <c r="N160" s="908"/>
      <c r="O160" s="907" t="s">
        <v>559</v>
      </c>
      <c r="P160" s="908"/>
      <c r="Q160" s="907" t="s">
        <v>560</v>
      </c>
      <c r="R160" s="908"/>
      <c r="S160" s="907" t="s">
        <v>561</v>
      </c>
      <c r="T160" s="908"/>
      <c r="U160" s="52" t="s">
        <v>245</v>
      </c>
      <c r="V160" s="160" t="s">
        <v>562</v>
      </c>
      <c r="W160" s="162" t="s">
        <v>563</v>
      </c>
      <c r="X160" s="162" t="s">
        <v>564</v>
      </c>
      <c r="Y160" s="598" t="s">
        <v>565</v>
      </c>
      <c r="Z160" s="599"/>
      <c r="AA160" s="651"/>
      <c r="AB160" s="655" t="s">
        <v>566</v>
      </c>
      <c r="AC160" s="599"/>
      <c r="AD160" s="651"/>
      <c r="AE160" s="655" t="s">
        <v>567</v>
      </c>
      <c r="AF160" s="599"/>
      <c r="AG160" s="651"/>
      <c r="AH160" s="655" t="s">
        <v>568</v>
      </c>
      <c r="AI160" s="599"/>
      <c r="AJ160" s="651"/>
    </row>
    <row r="161" spans="1:36" ht="16.149999999999999" customHeight="1" outlineLevel="1">
      <c r="A161" s="702"/>
      <c r="B161" s="468"/>
      <c r="C161" s="51" t="str">
        <f t="shared" si="11"/>
        <v>01004058</v>
      </c>
      <c r="D161" s="51" t="s">
        <v>245</v>
      </c>
      <c r="E161" s="627" t="s">
        <v>245</v>
      </c>
      <c r="F161" s="681"/>
      <c r="G161" s="681"/>
      <c r="H161" s="681"/>
      <c r="I161" s="681"/>
      <c r="J161" s="681"/>
      <c r="K161" s="681"/>
      <c r="L161" s="681"/>
      <c r="M161" s="681"/>
      <c r="N161" s="681"/>
      <c r="O161" s="681"/>
      <c r="P161" s="681"/>
      <c r="Q161" s="681"/>
      <c r="R161" s="681"/>
      <c r="S161" s="681"/>
      <c r="T161" s="681"/>
      <c r="U161" s="681"/>
      <c r="V161" s="681"/>
      <c r="W161" s="681"/>
      <c r="X161" s="681"/>
      <c r="Y161" s="681"/>
      <c r="Z161" s="681"/>
      <c r="AA161" s="681"/>
      <c r="AB161" s="681"/>
      <c r="AC161" s="681"/>
      <c r="AD161" s="681"/>
      <c r="AE161" s="681"/>
      <c r="AF161" s="681"/>
      <c r="AG161" s="681"/>
      <c r="AH161" s="681"/>
      <c r="AI161" s="681"/>
      <c r="AJ161" s="628"/>
    </row>
    <row r="162" spans="1:36" outlineLevel="1">
      <c r="A162" s="702"/>
      <c r="B162" s="468"/>
      <c r="C162" s="51" t="str">
        <f t="shared" si="11"/>
        <v>0100405C</v>
      </c>
      <c r="D162" s="54" t="s">
        <v>245</v>
      </c>
      <c r="E162" s="585" t="s">
        <v>245</v>
      </c>
      <c r="F162" s="737"/>
      <c r="G162" s="737"/>
      <c r="H162" s="737"/>
      <c r="I162" s="737"/>
      <c r="J162" s="737"/>
      <c r="K162" s="737"/>
      <c r="L162" s="737"/>
      <c r="M162" s="737"/>
      <c r="N162" s="737"/>
      <c r="O162" s="737"/>
      <c r="P162" s="737"/>
      <c r="Q162" s="737"/>
      <c r="R162" s="737"/>
      <c r="S162" s="737"/>
      <c r="T162" s="737"/>
      <c r="U162" s="737"/>
      <c r="V162" s="737"/>
      <c r="W162" s="737"/>
      <c r="X162" s="737"/>
      <c r="Y162" s="737"/>
      <c r="Z162" s="737"/>
      <c r="AA162" s="737"/>
      <c r="AB162" s="737"/>
      <c r="AC162" s="737"/>
      <c r="AD162" s="737"/>
      <c r="AE162" s="737"/>
      <c r="AF162" s="737"/>
      <c r="AG162" s="737"/>
      <c r="AH162" s="737"/>
      <c r="AI162" s="737"/>
      <c r="AJ162" s="586"/>
    </row>
    <row r="163" spans="1:36" outlineLevel="1">
      <c r="A163" s="702"/>
      <c r="B163" s="496" t="str">
        <f t="shared" ref="B163" si="15">DEC2HEX(HEX2DEC(B159) + 1)</f>
        <v>100406</v>
      </c>
      <c r="C163" s="51" t="str">
        <f t="shared" si="11"/>
        <v>01004060</v>
      </c>
      <c r="D163" s="279" t="s">
        <v>571</v>
      </c>
      <c r="E163" s="571" t="s">
        <v>572</v>
      </c>
      <c r="F163" s="656"/>
      <c r="G163" s="656"/>
      <c r="H163" s="656"/>
      <c r="I163" s="656"/>
      <c r="J163" s="656"/>
      <c r="K163" s="656"/>
      <c r="L163" s="656"/>
      <c r="M163" s="656"/>
      <c r="N163" s="656"/>
      <c r="O163" s="656"/>
      <c r="P163" s="656"/>
      <c r="Q163" s="656"/>
      <c r="R163" s="656"/>
      <c r="S163" s="656"/>
      <c r="T163" s="656"/>
      <c r="U163" s="656"/>
      <c r="V163" s="656"/>
      <c r="W163" s="656"/>
      <c r="X163" s="656"/>
      <c r="Y163" s="656"/>
      <c r="Z163" s="656"/>
      <c r="AA163" s="656"/>
      <c r="AB163" s="656"/>
      <c r="AC163" s="656"/>
      <c r="AD163" s="656"/>
      <c r="AE163" s="656"/>
      <c r="AF163" s="656"/>
      <c r="AG163" s="656"/>
      <c r="AH163" s="656"/>
      <c r="AI163" s="656"/>
      <c r="AJ163" s="657"/>
    </row>
    <row r="164" spans="1:36" outlineLevel="1">
      <c r="A164" s="702"/>
      <c r="B164" s="468"/>
      <c r="C164" s="51" t="str">
        <f t="shared" si="11"/>
        <v>01004064</v>
      </c>
      <c r="D164" s="279" t="s">
        <v>573</v>
      </c>
      <c r="E164" s="573" t="s">
        <v>574</v>
      </c>
      <c r="F164" s="574"/>
      <c r="G164" s="574"/>
      <c r="H164" s="574"/>
      <c r="I164" s="574"/>
      <c r="J164" s="574"/>
      <c r="K164" s="574"/>
      <c r="L164" s="574"/>
      <c r="M164" s="574"/>
      <c r="N164" s="574"/>
      <c r="O164" s="574"/>
      <c r="P164" s="574"/>
      <c r="Q164" s="574"/>
      <c r="R164" s="574"/>
      <c r="S164" s="574"/>
      <c r="T164" s="574"/>
      <c r="U164" s="574"/>
      <c r="V164" s="574"/>
      <c r="W164" s="574"/>
      <c r="X164" s="574"/>
      <c r="Y164" s="574"/>
      <c r="Z164" s="574"/>
      <c r="AA164" s="574"/>
      <c r="AB164" s="574"/>
      <c r="AC164" s="574"/>
      <c r="AD164" s="574"/>
      <c r="AE164" s="574"/>
      <c r="AF164" s="574"/>
      <c r="AG164" s="574"/>
      <c r="AH164" s="574"/>
      <c r="AI164" s="574"/>
      <c r="AJ164" s="658"/>
    </row>
    <row r="165" spans="1:36" outlineLevel="1">
      <c r="A165" s="702"/>
      <c r="B165" s="468"/>
      <c r="C165" s="51" t="str">
        <f t="shared" si="11"/>
        <v>01004068</v>
      </c>
      <c r="D165" s="283" t="s">
        <v>575</v>
      </c>
      <c r="E165" s="659" t="s">
        <v>576</v>
      </c>
      <c r="F165" s="659"/>
      <c r="G165" s="659"/>
      <c r="H165" s="659"/>
      <c r="I165" s="659"/>
      <c r="J165" s="659"/>
      <c r="K165" s="659"/>
      <c r="L165" s="659"/>
      <c r="M165" s="659"/>
      <c r="N165" s="659"/>
      <c r="O165" s="659"/>
      <c r="P165" s="659"/>
      <c r="Q165" s="659"/>
      <c r="R165" s="659"/>
      <c r="S165" s="659"/>
      <c r="T165" s="659"/>
      <c r="U165" s="659"/>
      <c r="V165" s="659"/>
      <c r="W165" s="659"/>
      <c r="X165" s="659"/>
      <c r="Y165" s="659"/>
      <c r="Z165" s="659"/>
      <c r="AA165" s="659"/>
      <c r="AB165" s="659"/>
      <c r="AC165" s="659"/>
      <c r="AD165" s="659"/>
      <c r="AE165" s="659"/>
      <c r="AF165" s="659"/>
      <c r="AG165" s="659"/>
      <c r="AH165" s="659"/>
      <c r="AI165" s="659"/>
      <c r="AJ165" s="659"/>
    </row>
    <row r="166" spans="1:36" outlineLevel="1">
      <c r="A166" s="702"/>
      <c r="B166" s="468"/>
      <c r="C166" s="51" t="str">
        <f t="shared" si="11"/>
        <v>0100406C</v>
      </c>
      <c r="D166" s="284" t="s">
        <v>577</v>
      </c>
      <c r="E166" s="583" t="s">
        <v>578</v>
      </c>
      <c r="F166" s="583"/>
      <c r="G166" s="583"/>
      <c r="H166" s="583"/>
      <c r="I166" s="583"/>
      <c r="J166" s="583"/>
      <c r="K166" s="583"/>
      <c r="L166" s="583"/>
      <c r="M166" s="583"/>
      <c r="N166" s="583"/>
      <c r="O166" s="583"/>
      <c r="P166" s="583"/>
      <c r="Q166" s="583"/>
      <c r="R166" s="583"/>
      <c r="S166" s="583"/>
      <c r="T166" s="583"/>
      <c r="U166" s="583"/>
      <c r="V166" s="583"/>
      <c r="W166" s="583"/>
      <c r="X166" s="583"/>
      <c r="Y166" s="583"/>
      <c r="Z166" s="583"/>
      <c r="AA166" s="583"/>
      <c r="AB166" s="583"/>
      <c r="AC166" s="583"/>
      <c r="AD166" s="583"/>
      <c r="AE166" s="583"/>
      <c r="AF166" s="583"/>
      <c r="AG166" s="583"/>
      <c r="AH166" s="583"/>
      <c r="AI166" s="583"/>
      <c r="AJ166" s="583"/>
    </row>
    <row r="167" spans="1:36" outlineLevel="1">
      <c r="A167" s="702"/>
      <c r="B167" s="496" t="str">
        <f t="shared" ref="B167" si="16">DEC2HEX(HEX2DEC(B163) + 1)</f>
        <v>100407</v>
      </c>
      <c r="C167" s="51" t="str">
        <f t="shared" si="11"/>
        <v>01004070</v>
      </c>
      <c r="D167" s="283" t="s">
        <v>579</v>
      </c>
      <c r="E167" s="664" t="s">
        <v>580</v>
      </c>
      <c r="F167" s="664"/>
      <c r="G167" s="664"/>
      <c r="H167" s="664"/>
      <c r="I167" s="664"/>
      <c r="J167" s="664"/>
      <c r="K167" s="664"/>
      <c r="L167" s="664"/>
      <c r="M167" s="664"/>
      <c r="N167" s="664"/>
      <c r="O167" s="664"/>
      <c r="P167" s="664"/>
      <c r="Q167" s="664"/>
      <c r="R167" s="664"/>
      <c r="S167" s="664"/>
      <c r="T167" s="664"/>
      <c r="U167" s="664"/>
      <c r="V167" s="664"/>
      <c r="W167" s="664"/>
      <c r="X167" s="664"/>
      <c r="Y167" s="664"/>
      <c r="Z167" s="664"/>
      <c r="AA167" s="664"/>
      <c r="AB167" s="664"/>
      <c r="AC167" s="664"/>
      <c r="AD167" s="664"/>
      <c r="AE167" s="664"/>
      <c r="AF167" s="664"/>
      <c r="AG167" s="664"/>
      <c r="AH167" s="664"/>
      <c r="AI167" s="664"/>
      <c r="AJ167" s="664"/>
    </row>
    <row r="168" spans="1:36" outlineLevel="1">
      <c r="A168" s="702"/>
      <c r="B168" s="468"/>
      <c r="C168" s="51" t="str">
        <f t="shared" si="11"/>
        <v>01004074</v>
      </c>
      <c r="D168" s="283" t="s">
        <v>581</v>
      </c>
      <c r="E168" s="664" t="s">
        <v>582</v>
      </c>
      <c r="F168" s="664"/>
      <c r="G168" s="664"/>
      <c r="H168" s="664"/>
      <c r="I168" s="664"/>
      <c r="J168" s="664"/>
      <c r="K168" s="664"/>
      <c r="L168" s="664"/>
      <c r="M168" s="664"/>
      <c r="N168" s="664"/>
      <c r="O168" s="664"/>
      <c r="P168" s="664"/>
      <c r="Q168" s="664"/>
      <c r="R168" s="664"/>
      <c r="S168" s="664"/>
      <c r="T168" s="664"/>
      <c r="U168" s="664"/>
      <c r="V168" s="664"/>
      <c r="W168" s="664"/>
      <c r="X168" s="664"/>
      <c r="Y168" s="664"/>
      <c r="Z168" s="664"/>
      <c r="AA168" s="664"/>
      <c r="AB168" s="664"/>
      <c r="AC168" s="664"/>
      <c r="AD168" s="664"/>
      <c r="AE168" s="664"/>
      <c r="AF168" s="664"/>
      <c r="AG168" s="664"/>
      <c r="AH168" s="664"/>
      <c r="AI168" s="664"/>
      <c r="AJ168" s="664"/>
    </row>
    <row r="169" spans="1:36" outlineLevel="1">
      <c r="A169" s="702"/>
      <c r="B169" s="468"/>
      <c r="C169" s="51" t="str">
        <f t="shared" si="11"/>
        <v>01004078</v>
      </c>
      <c r="D169" s="279" t="s">
        <v>583</v>
      </c>
      <c r="E169" s="665" t="s">
        <v>584</v>
      </c>
      <c r="F169" s="666"/>
      <c r="G169" s="666"/>
      <c r="H169" s="666"/>
      <c r="I169" s="666"/>
      <c r="J169" s="666"/>
      <c r="K169" s="666"/>
      <c r="L169" s="666"/>
      <c r="M169" s="666"/>
      <c r="N169" s="666"/>
      <c r="O169" s="666"/>
      <c r="P169" s="666"/>
      <c r="Q169" s="666"/>
      <c r="R169" s="666"/>
      <c r="S169" s="666"/>
      <c r="T169" s="666"/>
      <c r="U169" s="666"/>
      <c r="V169" s="666"/>
      <c r="W169" s="666"/>
      <c r="X169" s="666"/>
      <c r="Y169" s="666"/>
      <c r="Z169" s="666"/>
      <c r="AA169" s="666"/>
      <c r="AB169" s="666"/>
      <c r="AC169" s="666"/>
      <c r="AD169" s="666"/>
      <c r="AE169" s="666"/>
      <c r="AF169" s="666"/>
      <c r="AG169" s="666"/>
      <c r="AH169" s="666"/>
      <c r="AI169" s="666"/>
      <c r="AJ169" s="667"/>
    </row>
    <row r="170" spans="1:36" outlineLevel="1">
      <c r="A170" s="702"/>
      <c r="B170" s="468"/>
      <c r="C170" s="51" t="str">
        <f t="shared" si="11"/>
        <v>0100407C</v>
      </c>
      <c r="D170" s="54" t="s">
        <v>585</v>
      </c>
      <c r="E170" s="668" t="s">
        <v>586</v>
      </c>
      <c r="F170" s="669"/>
      <c r="G170" s="669"/>
      <c r="H170" s="669"/>
      <c r="I170" s="669"/>
      <c r="J170" s="669"/>
      <c r="K170" s="669"/>
      <c r="L170" s="669"/>
      <c r="M170" s="669"/>
      <c r="N170" s="669"/>
      <c r="O170" s="669"/>
      <c r="P170" s="669"/>
      <c r="Q170" s="669"/>
      <c r="R170" s="669"/>
      <c r="S170" s="669"/>
      <c r="T170" s="669"/>
      <c r="U170" s="669"/>
      <c r="V170" s="669"/>
      <c r="W170" s="669"/>
      <c r="X170" s="669"/>
      <c r="Y170" s="669"/>
      <c r="Z170" s="669"/>
      <c r="AA170" s="669"/>
      <c r="AB170" s="669"/>
      <c r="AC170" s="669"/>
      <c r="AD170" s="669"/>
      <c r="AE170" s="669"/>
      <c r="AF170" s="669"/>
      <c r="AG170" s="669"/>
      <c r="AH170" s="669"/>
      <c r="AI170" s="669"/>
      <c r="AJ170" s="670"/>
    </row>
    <row r="171" spans="1:36" outlineLevel="1">
      <c r="A171" s="702"/>
      <c r="B171" s="496" t="str">
        <f t="shared" ref="B171" si="17">DEC2HEX(HEX2DEC(B167) + 1)</f>
        <v>100408</v>
      </c>
      <c r="C171" s="51" t="str">
        <f t="shared" si="11"/>
        <v>01004080</v>
      </c>
      <c r="D171" s="282" t="s">
        <v>587</v>
      </c>
      <c r="E171" s="668" t="s">
        <v>588</v>
      </c>
      <c r="F171" s="669"/>
      <c r="G171" s="669"/>
      <c r="H171" s="669"/>
      <c r="I171" s="669"/>
      <c r="J171" s="669"/>
      <c r="K171" s="669"/>
      <c r="L171" s="669"/>
      <c r="M171" s="669"/>
      <c r="N171" s="669"/>
      <c r="O171" s="669"/>
      <c r="P171" s="669"/>
      <c r="Q171" s="669"/>
      <c r="R171" s="669"/>
      <c r="S171" s="669"/>
      <c r="T171" s="669"/>
      <c r="U171" s="669"/>
      <c r="V171" s="669"/>
      <c r="W171" s="669"/>
      <c r="X171" s="669"/>
      <c r="Y171" s="669"/>
      <c r="Z171" s="669"/>
      <c r="AA171" s="669"/>
      <c r="AB171" s="669"/>
      <c r="AC171" s="669"/>
      <c r="AD171" s="669"/>
      <c r="AE171" s="669"/>
      <c r="AF171" s="669"/>
      <c r="AG171" s="669"/>
      <c r="AH171" s="669"/>
      <c r="AI171" s="669"/>
      <c r="AJ171" s="670"/>
    </row>
    <row r="172" spans="1:36" outlineLevel="1">
      <c r="A172" s="702"/>
      <c r="B172" s="468"/>
      <c r="C172" s="51" t="str">
        <f t="shared" si="11"/>
        <v>01004084</v>
      </c>
      <c r="D172" s="51" t="s">
        <v>589</v>
      </c>
      <c r="E172" s="668" t="s">
        <v>590</v>
      </c>
      <c r="F172" s="669"/>
      <c r="G172" s="669"/>
      <c r="H172" s="669"/>
      <c r="I172" s="669"/>
      <c r="J172" s="669"/>
      <c r="K172" s="669"/>
      <c r="L172" s="669"/>
      <c r="M172" s="669"/>
      <c r="N172" s="669"/>
      <c r="O172" s="669"/>
      <c r="P172" s="669"/>
      <c r="Q172" s="669"/>
      <c r="R172" s="669"/>
      <c r="S172" s="669"/>
      <c r="T172" s="669"/>
      <c r="U172" s="669"/>
      <c r="V172" s="669"/>
      <c r="W172" s="669"/>
      <c r="X172" s="669"/>
      <c r="Y172" s="669"/>
      <c r="Z172" s="669"/>
      <c r="AA172" s="669"/>
      <c r="AB172" s="669"/>
      <c r="AC172" s="669"/>
      <c r="AD172" s="669"/>
      <c r="AE172" s="669"/>
      <c r="AF172" s="669"/>
      <c r="AG172" s="669"/>
      <c r="AH172" s="669"/>
      <c r="AI172" s="669"/>
      <c r="AJ172" s="670"/>
    </row>
    <row r="173" spans="1:36" outlineLevel="1">
      <c r="A173" s="702"/>
      <c r="B173" s="468"/>
      <c r="C173" s="51" t="str">
        <f t="shared" si="11"/>
        <v>01004088</v>
      </c>
      <c r="D173" s="51" t="s">
        <v>591</v>
      </c>
      <c r="E173" s="668" t="s">
        <v>592</v>
      </c>
      <c r="F173" s="669"/>
      <c r="G173" s="669"/>
      <c r="H173" s="669"/>
      <c r="I173" s="669"/>
      <c r="J173" s="669"/>
      <c r="K173" s="669"/>
      <c r="L173" s="669"/>
      <c r="M173" s="669"/>
      <c r="N173" s="669"/>
      <c r="O173" s="669"/>
      <c r="P173" s="669"/>
      <c r="Q173" s="669"/>
      <c r="R173" s="669"/>
      <c r="S173" s="669"/>
      <c r="T173" s="669"/>
      <c r="U173" s="669"/>
      <c r="V173" s="669"/>
      <c r="W173" s="669"/>
      <c r="X173" s="669"/>
      <c r="Y173" s="669"/>
      <c r="Z173" s="669"/>
      <c r="AA173" s="669"/>
      <c r="AB173" s="669"/>
      <c r="AC173" s="669"/>
      <c r="AD173" s="669"/>
      <c r="AE173" s="669"/>
      <c r="AF173" s="669"/>
      <c r="AG173" s="669"/>
      <c r="AH173" s="669"/>
      <c r="AI173" s="669"/>
      <c r="AJ173" s="670"/>
    </row>
    <row r="174" spans="1:36" outlineLevel="1">
      <c r="A174" s="702"/>
      <c r="B174" s="468"/>
      <c r="C174" s="51" t="str">
        <f t="shared" si="11"/>
        <v>0100408C</v>
      </c>
      <c r="D174" s="54" t="s">
        <v>593</v>
      </c>
      <c r="E174" s="668" t="s">
        <v>594</v>
      </c>
      <c r="F174" s="669"/>
      <c r="G174" s="669"/>
      <c r="H174" s="669"/>
      <c r="I174" s="669"/>
      <c r="J174" s="669"/>
      <c r="K174" s="669"/>
      <c r="L174" s="669"/>
      <c r="M174" s="669"/>
      <c r="N174" s="669"/>
      <c r="O174" s="669"/>
      <c r="P174" s="669"/>
      <c r="Q174" s="669"/>
      <c r="R174" s="669"/>
      <c r="S174" s="669"/>
      <c r="T174" s="669"/>
      <c r="U174" s="669"/>
      <c r="V174" s="669"/>
      <c r="W174" s="669"/>
      <c r="X174" s="669"/>
      <c r="Y174" s="669"/>
      <c r="Z174" s="669"/>
      <c r="AA174" s="669"/>
      <c r="AB174" s="669"/>
      <c r="AC174" s="669"/>
      <c r="AD174" s="669"/>
      <c r="AE174" s="669"/>
      <c r="AF174" s="669"/>
      <c r="AG174" s="669"/>
      <c r="AH174" s="669"/>
      <c r="AI174" s="669"/>
      <c r="AJ174" s="670"/>
    </row>
    <row r="175" spans="1:36" outlineLevel="1">
      <c r="A175" s="702"/>
      <c r="B175" s="496" t="str">
        <f>DEC2HEX(HEX2DEC(B171) + 1)</f>
        <v>100409</v>
      </c>
      <c r="C175" s="51" t="str">
        <f t="shared" si="11"/>
        <v>01004090</v>
      </c>
      <c r="D175" s="51" t="s">
        <v>595</v>
      </c>
      <c r="E175" s="644" t="s">
        <v>596</v>
      </c>
      <c r="F175" s="645"/>
      <c r="G175" s="645"/>
      <c r="H175" s="645"/>
      <c r="I175" s="645"/>
      <c r="J175" s="645"/>
      <c r="K175" s="645"/>
      <c r="L175" s="645"/>
      <c r="M175" s="645"/>
      <c r="N175" s="645"/>
      <c r="O175" s="645"/>
      <c r="P175" s="645"/>
      <c r="Q175" s="645"/>
      <c r="R175" s="645"/>
      <c r="S175" s="645"/>
      <c r="T175" s="645"/>
      <c r="U175" s="645"/>
      <c r="V175" s="645"/>
      <c r="W175" s="645"/>
      <c r="X175" s="645"/>
      <c r="Y175" s="645"/>
      <c r="Z175" s="645"/>
      <c r="AA175" s="645"/>
      <c r="AB175" s="645"/>
      <c r="AC175" s="645"/>
      <c r="AD175" s="645"/>
      <c r="AE175" s="645"/>
      <c r="AF175" s="645"/>
      <c r="AG175" s="645"/>
      <c r="AH175" s="645"/>
      <c r="AI175" s="645"/>
      <c r="AJ175" s="671"/>
    </row>
    <row r="176" spans="1:36" outlineLevel="1">
      <c r="A176" s="702"/>
      <c r="B176" s="468"/>
      <c r="C176" s="51" t="str">
        <f t="shared" si="11"/>
        <v>01004094</v>
      </c>
      <c r="D176" s="51" t="s">
        <v>597</v>
      </c>
      <c r="E176" s="644" t="s">
        <v>598</v>
      </c>
      <c r="F176" s="645"/>
      <c r="G176" s="645"/>
      <c r="H176" s="645"/>
      <c r="I176" s="645"/>
      <c r="J176" s="645"/>
      <c r="K176" s="645"/>
      <c r="L176" s="645"/>
      <c r="M176" s="645"/>
      <c r="N176" s="645"/>
      <c r="O176" s="645"/>
      <c r="P176" s="645"/>
      <c r="Q176" s="645"/>
      <c r="R176" s="645"/>
      <c r="S176" s="645"/>
      <c r="T176" s="645"/>
      <c r="U176" s="645"/>
      <c r="V176" s="645"/>
      <c r="W176" s="645"/>
      <c r="X176" s="645"/>
      <c r="Y176" s="645"/>
      <c r="Z176" s="645"/>
      <c r="AA176" s="645"/>
      <c r="AB176" s="645"/>
      <c r="AC176" s="645"/>
      <c r="AD176" s="645"/>
      <c r="AE176" s="645"/>
      <c r="AF176" s="645"/>
      <c r="AG176" s="645"/>
      <c r="AH176" s="645"/>
      <c r="AI176" s="645"/>
      <c r="AJ176" s="671"/>
    </row>
    <row r="177" spans="1:36" outlineLevel="1">
      <c r="A177" s="702"/>
      <c r="B177" s="468"/>
      <c r="C177" s="51" t="str">
        <f t="shared" si="11"/>
        <v>01004098</v>
      </c>
      <c r="D177" s="51" t="s">
        <v>599</v>
      </c>
      <c r="E177" s="644" t="s">
        <v>600</v>
      </c>
      <c r="F177" s="645"/>
      <c r="G177" s="645"/>
      <c r="H177" s="645"/>
      <c r="I177" s="645"/>
      <c r="J177" s="645"/>
      <c r="K177" s="645"/>
      <c r="L177" s="645"/>
      <c r="M177" s="645"/>
      <c r="N177" s="645"/>
      <c r="O177" s="645"/>
      <c r="P177" s="645"/>
      <c r="Q177" s="645"/>
      <c r="R177" s="645"/>
      <c r="S177" s="645"/>
      <c r="T177" s="645"/>
      <c r="U177" s="645"/>
      <c r="V177" s="645"/>
      <c r="W177" s="645"/>
      <c r="X177" s="645"/>
      <c r="Y177" s="645"/>
      <c r="Z177" s="645"/>
      <c r="AA177" s="645"/>
      <c r="AB177" s="645"/>
      <c r="AC177" s="645"/>
      <c r="AD177" s="645"/>
      <c r="AE177" s="645"/>
      <c r="AF177" s="645"/>
      <c r="AG177" s="645"/>
      <c r="AH177" s="645"/>
      <c r="AI177" s="645"/>
      <c r="AJ177" s="671"/>
    </row>
    <row r="178" spans="1:36" outlineLevel="1">
      <c r="A178" s="702"/>
      <c r="B178" s="468"/>
      <c r="C178" s="51" t="str">
        <f t="shared" si="11"/>
        <v>0100409C</v>
      </c>
      <c r="D178" s="51" t="s">
        <v>601</v>
      </c>
      <c r="E178" s="644" t="s">
        <v>602</v>
      </c>
      <c r="F178" s="645"/>
      <c r="G178" s="645"/>
      <c r="H178" s="645"/>
      <c r="I178" s="645"/>
      <c r="J178" s="645"/>
      <c r="K178" s="645"/>
      <c r="L178" s="645"/>
      <c r="M178" s="645"/>
      <c r="N178" s="645"/>
      <c r="O178" s="645"/>
      <c r="P178" s="645"/>
      <c r="Q178" s="645"/>
      <c r="R178" s="645"/>
      <c r="S178" s="645"/>
      <c r="T178" s="645"/>
      <c r="U178" s="645"/>
      <c r="V178" s="645"/>
      <c r="W178" s="645"/>
      <c r="X178" s="645"/>
      <c r="Y178" s="645"/>
      <c r="Z178" s="645"/>
      <c r="AA178" s="645"/>
      <c r="AB178" s="645"/>
      <c r="AC178" s="645"/>
      <c r="AD178" s="645"/>
      <c r="AE178" s="645"/>
      <c r="AF178" s="645"/>
      <c r="AG178" s="645"/>
      <c r="AH178" s="645"/>
      <c r="AI178" s="645"/>
      <c r="AJ178" s="671"/>
    </row>
    <row r="179" spans="1:36" outlineLevel="1">
      <c r="A179" s="702"/>
      <c r="B179" s="496" t="str">
        <f>DEC2HEX(HEX2DEC(B175) + 1)</f>
        <v>10040A</v>
      </c>
      <c r="C179" s="51" t="str">
        <f t="shared" si="11"/>
        <v>010040A0</v>
      </c>
      <c r="D179" s="51" t="s">
        <v>603</v>
      </c>
      <c r="E179" s="672" t="s">
        <v>604</v>
      </c>
      <c r="F179" s="673"/>
      <c r="G179" s="673"/>
      <c r="H179" s="673"/>
      <c r="I179" s="673"/>
      <c r="J179" s="673"/>
      <c r="K179" s="673"/>
      <c r="L179" s="673"/>
      <c r="M179" s="673"/>
      <c r="N179" s="673"/>
      <c r="O179" s="673"/>
      <c r="P179" s="673"/>
      <c r="Q179" s="673"/>
      <c r="R179" s="673"/>
      <c r="S179" s="673"/>
      <c r="T179" s="673"/>
      <c r="U179" s="673"/>
      <c r="V179" s="673"/>
      <c r="W179" s="673"/>
      <c r="X179" s="673"/>
      <c r="Y179" s="673"/>
      <c r="Z179" s="673"/>
      <c r="AA179" s="673"/>
      <c r="AB179" s="673"/>
      <c r="AC179" s="915"/>
      <c r="AD179" s="915"/>
      <c r="AE179" s="915"/>
      <c r="AF179" s="915"/>
      <c r="AG179" s="915"/>
      <c r="AH179" s="915"/>
      <c r="AI179" s="915"/>
      <c r="AJ179" s="916"/>
    </row>
    <row r="180" spans="1:36" outlineLevel="1">
      <c r="A180" s="702"/>
      <c r="B180" s="468"/>
      <c r="C180" s="51" t="str">
        <f t="shared" si="11"/>
        <v>010040A4</v>
      </c>
      <c r="D180" s="51" t="s">
        <v>605</v>
      </c>
      <c r="E180" s="644" t="s">
        <v>606</v>
      </c>
      <c r="F180" s="645"/>
      <c r="G180" s="645"/>
      <c r="H180" s="645"/>
      <c r="I180" s="645"/>
      <c r="J180" s="645"/>
      <c r="K180" s="645"/>
      <c r="L180" s="645"/>
      <c r="M180" s="645"/>
      <c r="N180" s="645"/>
      <c r="O180" s="645"/>
      <c r="P180" s="645"/>
      <c r="Q180" s="645"/>
      <c r="R180" s="645"/>
      <c r="S180" s="645"/>
      <c r="T180" s="645"/>
      <c r="U180" s="645"/>
      <c r="V180" s="645"/>
      <c r="W180" s="645"/>
      <c r="X180" s="645"/>
      <c r="Y180" s="645"/>
      <c r="Z180" s="645"/>
      <c r="AA180" s="645"/>
      <c r="AB180" s="645"/>
      <c r="AC180" s="645"/>
      <c r="AD180" s="645"/>
      <c r="AE180" s="645"/>
      <c r="AF180" s="645"/>
      <c r="AG180" s="645"/>
      <c r="AH180" s="645"/>
      <c r="AI180" s="645"/>
      <c r="AJ180" s="671"/>
    </row>
    <row r="181" spans="1:36" outlineLevel="1">
      <c r="A181" s="702"/>
      <c r="B181" s="468"/>
      <c r="C181" s="51" t="str">
        <f t="shared" si="11"/>
        <v>010040A8</v>
      </c>
      <c r="D181" s="51" t="s">
        <v>607</v>
      </c>
      <c r="E181" s="674" t="s">
        <v>608</v>
      </c>
      <c r="F181" s="675"/>
      <c r="G181" s="675"/>
      <c r="H181" s="675"/>
      <c r="I181" s="675"/>
      <c r="J181" s="675"/>
      <c r="K181" s="675"/>
      <c r="L181" s="675"/>
      <c r="M181" s="675"/>
      <c r="N181" s="675"/>
      <c r="O181" s="675"/>
      <c r="P181" s="675"/>
      <c r="Q181" s="675"/>
      <c r="R181" s="675"/>
      <c r="S181" s="675"/>
      <c r="T181" s="675"/>
      <c r="U181" s="675"/>
      <c r="V181" s="675"/>
      <c r="W181" s="675"/>
      <c r="X181" s="675"/>
      <c r="Y181" s="675"/>
      <c r="Z181" s="675"/>
      <c r="AA181" s="675"/>
      <c r="AB181" s="675"/>
      <c r="AC181" s="917"/>
      <c r="AD181" s="917"/>
      <c r="AE181" s="917"/>
      <c r="AF181" s="917"/>
      <c r="AG181" s="917"/>
      <c r="AH181" s="917"/>
      <c r="AI181" s="917"/>
      <c r="AJ181" s="918"/>
    </row>
    <row r="182" spans="1:36" outlineLevel="1">
      <c r="A182" s="702"/>
      <c r="B182" s="468"/>
      <c r="C182" s="51" t="str">
        <f t="shared" si="11"/>
        <v>010040AC</v>
      </c>
      <c r="D182" s="51" t="s">
        <v>609</v>
      </c>
      <c r="E182" s="644" t="s">
        <v>610</v>
      </c>
      <c r="F182" s="645"/>
      <c r="G182" s="645"/>
      <c r="H182" s="645"/>
      <c r="I182" s="645"/>
      <c r="J182" s="645"/>
      <c r="K182" s="645"/>
      <c r="L182" s="645"/>
      <c r="M182" s="645"/>
      <c r="N182" s="645"/>
      <c r="O182" s="645"/>
      <c r="P182" s="645"/>
      <c r="Q182" s="645"/>
      <c r="R182" s="645"/>
      <c r="S182" s="645"/>
      <c r="T182" s="645"/>
      <c r="U182" s="645"/>
      <c r="V182" s="645"/>
      <c r="W182" s="645"/>
      <c r="X182" s="645"/>
      <c r="Y182" s="645"/>
      <c r="Z182" s="645"/>
      <c r="AA182" s="645"/>
      <c r="AB182" s="645"/>
      <c r="AC182" s="645"/>
      <c r="AD182" s="645"/>
      <c r="AE182" s="645"/>
      <c r="AF182" s="645"/>
      <c r="AG182" s="645"/>
      <c r="AH182" s="645"/>
      <c r="AI182" s="645"/>
      <c r="AJ182" s="671"/>
    </row>
    <row r="183" spans="1:36" ht="16.149999999999999" customHeight="1" outlineLevel="1">
      <c r="A183" s="702"/>
      <c r="B183" s="496" t="str">
        <f>DEC2HEX(HEX2DEC(B179) + 1)</f>
        <v>10040B</v>
      </c>
      <c r="C183" s="51" t="str">
        <f t="shared" si="11"/>
        <v>010040B0</v>
      </c>
      <c r="D183" s="51" t="s">
        <v>611</v>
      </c>
      <c r="E183" s="598" t="s">
        <v>612</v>
      </c>
      <c r="F183" s="599"/>
      <c r="G183" s="599"/>
      <c r="H183" s="599"/>
      <c r="I183" s="599"/>
      <c r="J183" s="599"/>
      <c r="K183" s="599"/>
      <c r="L183" s="599"/>
      <c r="M183" s="599"/>
      <c r="N183" s="599"/>
      <c r="O183" s="599"/>
      <c r="P183" s="599"/>
      <c r="Q183" s="599"/>
      <c r="R183" s="599"/>
      <c r="S183" s="599"/>
      <c r="T183" s="599"/>
      <c r="U183" s="599"/>
      <c r="V183" s="599"/>
      <c r="W183" s="599"/>
      <c r="X183" s="599"/>
      <c r="Y183" s="599"/>
      <c r="Z183" s="599"/>
      <c r="AA183" s="599"/>
      <c r="AB183" s="600"/>
      <c r="AC183" s="619" t="s">
        <v>245</v>
      </c>
      <c r="AD183" s="620"/>
      <c r="AE183" s="620"/>
      <c r="AF183" s="620"/>
      <c r="AG183" s="620"/>
      <c r="AH183" s="621"/>
      <c r="AI183" s="167" t="s">
        <v>613</v>
      </c>
      <c r="AJ183" s="168" t="s">
        <v>614</v>
      </c>
    </row>
    <row r="184" spans="1:36" outlineLevel="1">
      <c r="A184" s="702"/>
      <c r="B184" s="468"/>
      <c r="C184" s="51" t="str">
        <f t="shared" si="11"/>
        <v>010040B4</v>
      </c>
      <c r="D184" s="51" t="s">
        <v>615</v>
      </c>
      <c r="E184" s="598" t="s">
        <v>616</v>
      </c>
      <c r="F184" s="599"/>
      <c r="G184" s="599"/>
      <c r="H184" s="599"/>
      <c r="I184" s="599"/>
      <c r="J184" s="599"/>
      <c r="K184" s="599"/>
      <c r="L184" s="599"/>
      <c r="M184" s="599"/>
      <c r="N184" s="599"/>
      <c r="O184" s="599"/>
      <c r="P184" s="599"/>
      <c r="Q184" s="599"/>
      <c r="R184" s="599"/>
      <c r="S184" s="599"/>
      <c r="T184" s="599"/>
      <c r="U184" s="599"/>
      <c r="V184" s="599"/>
      <c r="W184" s="599"/>
      <c r="X184" s="599"/>
      <c r="Y184" s="599"/>
      <c r="Z184" s="599"/>
      <c r="AA184" s="599"/>
      <c r="AB184" s="600"/>
      <c r="AC184" s="619" t="s">
        <v>245</v>
      </c>
      <c r="AD184" s="620"/>
      <c r="AE184" s="620"/>
      <c r="AF184" s="620"/>
      <c r="AG184" s="620"/>
      <c r="AH184" s="621"/>
      <c r="AI184" s="647" t="s">
        <v>617</v>
      </c>
      <c r="AJ184" s="648"/>
    </row>
    <row r="185" spans="1:36" outlineLevel="1">
      <c r="A185" s="702"/>
      <c r="B185" s="468"/>
      <c r="C185" s="51" t="str">
        <f t="shared" si="11"/>
        <v>010040B8</v>
      </c>
      <c r="D185" s="51" t="s">
        <v>618</v>
      </c>
      <c r="E185" s="598" t="s">
        <v>619</v>
      </c>
      <c r="F185" s="599"/>
      <c r="G185" s="599"/>
      <c r="H185" s="599"/>
      <c r="I185" s="599"/>
      <c r="J185" s="599"/>
      <c r="K185" s="599"/>
      <c r="L185" s="599"/>
      <c r="M185" s="599"/>
      <c r="N185" s="599"/>
      <c r="O185" s="599"/>
      <c r="P185" s="599"/>
      <c r="Q185" s="599"/>
      <c r="R185" s="599"/>
      <c r="S185" s="599"/>
      <c r="T185" s="599"/>
      <c r="U185" s="599"/>
      <c r="V185" s="599"/>
      <c r="W185" s="599"/>
      <c r="X185" s="599"/>
      <c r="Y185" s="599"/>
      <c r="Z185" s="599"/>
      <c r="AA185" s="599"/>
      <c r="AB185" s="600"/>
      <c r="AC185" s="619" t="s">
        <v>245</v>
      </c>
      <c r="AD185" s="620"/>
      <c r="AE185" s="620"/>
      <c r="AF185" s="620"/>
      <c r="AG185" s="620"/>
      <c r="AH185" s="621"/>
      <c r="AI185" s="167" t="s">
        <v>613</v>
      </c>
      <c r="AJ185" s="168" t="s">
        <v>614</v>
      </c>
    </row>
    <row r="186" spans="1:36" outlineLevel="1">
      <c r="A186" s="702"/>
      <c r="B186" s="468"/>
      <c r="C186" s="51" t="str">
        <f t="shared" si="11"/>
        <v>010040BC</v>
      </c>
      <c r="D186" s="51" t="s">
        <v>620</v>
      </c>
      <c r="E186" s="598" t="s">
        <v>621</v>
      </c>
      <c r="F186" s="599"/>
      <c r="G186" s="599"/>
      <c r="H186" s="599"/>
      <c r="I186" s="599"/>
      <c r="J186" s="599"/>
      <c r="K186" s="599"/>
      <c r="L186" s="599"/>
      <c r="M186" s="599"/>
      <c r="N186" s="599"/>
      <c r="O186" s="599"/>
      <c r="P186" s="599"/>
      <c r="Q186" s="599"/>
      <c r="R186" s="599"/>
      <c r="S186" s="599"/>
      <c r="T186" s="599"/>
      <c r="U186" s="599"/>
      <c r="V186" s="599"/>
      <c r="W186" s="599"/>
      <c r="X186" s="599"/>
      <c r="Y186" s="599"/>
      <c r="Z186" s="599"/>
      <c r="AA186" s="599"/>
      <c r="AB186" s="600"/>
      <c r="AC186" s="619" t="s">
        <v>245</v>
      </c>
      <c r="AD186" s="620"/>
      <c r="AE186" s="620"/>
      <c r="AF186" s="620"/>
      <c r="AG186" s="620"/>
      <c r="AH186" s="621"/>
      <c r="AI186" s="647" t="s">
        <v>617</v>
      </c>
      <c r="AJ186" s="648"/>
    </row>
    <row r="187" spans="1:36" outlineLevel="1">
      <c r="A187" s="702"/>
      <c r="B187" s="496" t="str">
        <f>DEC2HEX(HEX2DEC(B183) + 1)</f>
        <v>10040C</v>
      </c>
      <c r="C187" s="51" t="str">
        <f t="shared" si="11"/>
        <v>010040C0</v>
      </c>
      <c r="D187" s="51" t="s">
        <v>622</v>
      </c>
      <c r="E187" s="598" t="s">
        <v>623</v>
      </c>
      <c r="F187" s="599"/>
      <c r="G187" s="599"/>
      <c r="H187" s="599"/>
      <c r="I187" s="599"/>
      <c r="J187" s="599"/>
      <c r="K187" s="599"/>
      <c r="L187" s="599"/>
      <c r="M187" s="599"/>
      <c r="N187" s="599"/>
      <c r="O187" s="599"/>
      <c r="P187" s="599"/>
      <c r="Q187" s="599"/>
      <c r="R187" s="599"/>
      <c r="S187" s="599"/>
      <c r="T187" s="599"/>
      <c r="U187" s="599"/>
      <c r="V187" s="599"/>
      <c r="W187" s="599"/>
      <c r="X187" s="599"/>
      <c r="Y187" s="599"/>
      <c r="Z187" s="599"/>
      <c r="AA187" s="599"/>
      <c r="AB187" s="600"/>
      <c r="AC187" s="619" t="s">
        <v>245</v>
      </c>
      <c r="AD187" s="620"/>
      <c r="AE187" s="620"/>
      <c r="AF187" s="620"/>
      <c r="AG187" s="620"/>
      <c r="AH187" s="621"/>
      <c r="AI187" s="167" t="s">
        <v>613</v>
      </c>
      <c r="AJ187" s="168" t="s">
        <v>614</v>
      </c>
    </row>
    <row r="188" spans="1:36" outlineLevel="1">
      <c r="A188" s="702"/>
      <c r="B188" s="468"/>
      <c r="C188" s="51" t="str">
        <f t="shared" si="11"/>
        <v>010040C4</v>
      </c>
      <c r="D188" s="51" t="s">
        <v>624</v>
      </c>
      <c r="E188" s="598" t="s">
        <v>625</v>
      </c>
      <c r="F188" s="599"/>
      <c r="G188" s="599"/>
      <c r="H188" s="599"/>
      <c r="I188" s="599"/>
      <c r="J188" s="599"/>
      <c r="K188" s="599"/>
      <c r="L188" s="599"/>
      <c r="M188" s="599"/>
      <c r="N188" s="599"/>
      <c r="O188" s="599"/>
      <c r="P188" s="599"/>
      <c r="Q188" s="599"/>
      <c r="R188" s="599"/>
      <c r="S188" s="599"/>
      <c r="T188" s="599"/>
      <c r="U188" s="599"/>
      <c r="V188" s="599"/>
      <c r="W188" s="599"/>
      <c r="X188" s="599"/>
      <c r="Y188" s="599"/>
      <c r="Z188" s="599"/>
      <c r="AA188" s="599"/>
      <c r="AB188" s="600"/>
      <c r="AC188" s="619" t="s">
        <v>245</v>
      </c>
      <c r="AD188" s="620"/>
      <c r="AE188" s="620"/>
      <c r="AF188" s="620"/>
      <c r="AG188" s="620"/>
      <c r="AH188" s="621"/>
      <c r="AI188" s="647" t="s">
        <v>617</v>
      </c>
      <c r="AJ188" s="648"/>
    </row>
    <row r="189" spans="1:36" outlineLevel="1">
      <c r="A189" s="702"/>
      <c r="B189" s="468"/>
      <c r="C189" s="51" t="str">
        <f t="shared" si="11"/>
        <v>010040C8</v>
      </c>
      <c r="D189" s="51" t="s">
        <v>626</v>
      </c>
      <c r="E189" s="598" t="s">
        <v>627</v>
      </c>
      <c r="F189" s="599"/>
      <c r="G189" s="599"/>
      <c r="H189" s="599"/>
      <c r="I189" s="599"/>
      <c r="J189" s="599"/>
      <c r="K189" s="599"/>
      <c r="L189" s="599"/>
      <c r="M189" s="599"/>
      <c r="N189" s="599"/>
      <c r="O189" s="599"/>
      <c r="P189" s="599"/>
      <c r="Q189" s="599"/>
      <c r="R189" s="599"/>
      <c r="S189" s="599"/>
      <c r="T189" s="599"/>
      <c r="U189" s="599"/>
      <c r="V189" s="599"/>
      <c r="W189" s="599"/>
      <c r="X189" s="599"/>
      <c r="Y189" s="599"/>
      <c r="Z189" s="599"/>
      <c r="AA189" s="599"/>
      <c r="AB189" s="600"/>
      <c r="AC189" s="619" t="s">
        <v>245</v>
      </c>
      <c r="AD189" s="620"/>
      <c r="AE189" s="620"/>
      <c r="AF189" s="620"/>
      <c r="AG189" s="620"/>
      <c r="AH189" s="621"/>
      <c r="AI189" s="167" t="s">
        <v>613</v>
      </c>
      <c r="AJ189" s="168" t="s">
        <v>614</v>
      </c>
    </row>
    <row r="190" spans="1:36" outlineLevel="1">
      <c r="A190" s="702"/>
      <c r="B190" s="468"/>
      <c r="C190" s="51" t="str">
        <f t="shared" si="11"/>
        <v>010040CC</v>
      </c>
      <c r="D190" s="51" t="s">
        <v>628</v>
      </c>
      <c r="E190" s="598" t="s">
        <v>629</v>
      </c>
      <c r="F190" s="599"/>
      <c r="G190" s="599"/>
      <c r="H190" s="599"/>
      <c r="I190" s="599"/>
      <c r="J190" s="599"/>
      <c r="K190" s="599"/>
      <c r="L190" s="599"/>
      <c r="M190" s="599"/>
      <c r="N190" s="599"/>
      <c r="O190" s="599"/>
      <c r="P190" s="599"/>
      <c r="Q190" s="599"/>
      <c r="R190" s="599"/>
      <c r="S190" s="599"/>
      <c r="T190" s="599"/>
      <c r="U190" s="599"/>
      <c r="V190" s="599"/>
      <c r="W190" s="599"/>
      <c r="X190" s="599"/>
      <c r="Y190" s="599"/>
      <c r="Z190" s="599"/>
      <c r="AA190" s="599"/>
      <c r="AB190" s="600"/>
      <c r="AC190" s="619" t="s">
        <v>245</v>
      </c>
      <c r="AD190" s="620"/>
      <c r="AE190" s="620"/>
      <c r="AF190" s="620"/>
      <c r="AG190" s="620"/>
      <c r="AH190" s="621"/>
      <c r="AI190" s="647" t="s">
        <v>617</v>
      </c>
      <c r="AJ190" s="648"/>
    </row>
    <row r="191" spans="1:36" outlineLevel="1">
      <c r="A191" s="702"/>
      <c r="B191" s="496" t="str">
        <f>DEC2HEX(HEX2DEC(B187) + 1)</f>
        <v>10040D</v>
      </c>
      <c r="C191" s="51" t="str">
        <f t="shared" si="11"/>
        <v>010040D0</v>
      </c>
      <c r="D191" s="51" t="s">
        <v>630</v>
      </c>
      <c r="E191" s="598" t="s">
        <v>631</v>
      </c>
      <c r="F191" s="599"/>
      <c r="G191" s="599"/>
      <c r="H191" s="599"/>
      <c r="I191" s="599"/>
      <c r="J191" s="599"/>
      <c r="K191" s="599"/>
      <c r="L191" s="599"/>
      <c r="M191" s="599"/>
      <c r="N191" s="599"/>
      <c r="O191" s="599"/>
      <c r="P191" s="599"/>
      <c r="Q191" s="599"/>
      <c r="R191" s="599"/>
      <c r="S191" s="599"/>
      <c r="T191" s="599"/>
      <c r="U191" s="599"/>
      <c r="V191" s="599"/>
      <c r="W191" s="599"/>
      <c r="X191" s="599"/>
      <c r="Y191" s="599"/>
      <c r="Z191" s="599"/>
      <c r="AA191" s="599"/>
      <c r="AB191" s="600"/>
      <c r="AC191" s="619" t="s">
        <v>245</v>
      </c>
      <c r="AD191" s="620"/>
      <c r="AE191" s="620"/>
      <c r="AF191" s="620"/>
      <c r="AG191" s="620"/>
      <c r="AH191" s="621"/>
      <c r="AI191" s="167" t="s">
        <v>613</v>
      </c>
      <c r="AJ191" s="168" t="s">
        <v>614</v>
      </c>
    </row>
    <row r="192" spans="1:36" outlineLevel="1">
      <c r="A192" s="702"/>
      <c r="B192" s="468"/>
      <c r="C192" s="51" t="str">
        <f t="shared" si="11"/>
        <v>010040D4</v>
      </c>
      <c r="D192" s="51" t="s">
        <v>632</v>
      </c>
      <c r="E192" s="598" t="s">
        <v>633</v>
      </c>
      <c r="F192" s="599"/>
      <c r="G192" s="599"/>
      <c r="H192" s="599"/>
      <c r="I192" s="599"/>
      <c r="J192" s="599"/>
      <c r="K192" s="599"/>
      <c r="L192" s="599"/>
      <c r="M192" s="599"/>
      <c r="N192" s="599"/>
      <c r="O192" s="599"/>
      <c r="P192" s="599"/>
      <c r="Q192" s="599"/>
      <c r="R192" s="599"/>
      <c r="S192" s="599"/>
      <c r="T192" s="599"/>
      <c r="U192" s="599"/>
      <c r="V192" s="599"/>
      <c r="W192" s="599"/>
      <c r="X192" s="599"/>
      <c r="Y192" s="599"/>
      <c r="Z192" s="599"/>
      <c r="AA192" s="599"/>
      <c r="AB192" s="600"/>
      <c r="AC192" s="619" t="s">
        <v>245</v>
      </c>
      <c r="AD192" s="620"/>
      <c r="AE192" s="620"/>
      <c r="AF192" s="620"/>
      <c r="AG192" s="620"/>
      <c r="AH192" s="621"/>
      <c r="AI192" s="647" t="s">
        <v>617</v>
      </c>
      <c r="AJ192" s="648"/>
    </row>
    <row r="193" spans="1:36" outlineLevel="1">
      <c r="A193" s="702"/>
      <c r="B193" s="468"/>
      <c r="C193" s="51" t="str">
        <f t="shared" si="11"/>
        <v>010040D8</v>
      </c>
      <c r="D193" s="51" t="s">
        <v>634</v>
      </c>
      <c r="E193" s="598" t="s">
        <v>635</v>
      </c>
      <c r="F193" s="599"/>
      <c r="G193" s="599"/>
      <c r="H193" s="599"/>
      <c r="I193" s="599"/>
      <c r="J193" s="599"/>
      <c r="K193" s="599"/>
      <c r="L193" s="599"/>
      <c r="M193" s="599"/>
      <c r="N193" s="599"/>
      <c r="O193" s="599"/>
      <c r="P193" s="599"/>
      <c r="Q193" s="599"/>
      <c r="R193" s="599"/>
      <c r="S193" s="599"/>
      <c r="T193" s="599"/>
      <c r="U193" s="599"/>
      <c r="V193" s="599"/>
      <c r="W193" s="599"/>
      <c r="X193" s="599"/>
      <c r="Y193" s="599"/>
      <c r="Z193" s="599"/>
      <c r="AA193" s="599"/>
      <c r="AB193" s="600"/>
      <c r="AC193" s="619" t="s">
        <v>245</v>
      </c>
      <c r="AD193" s="620"/>
      <c r="AE193" s="620"/>
      <c r="AF193" s="620"/>
      <c r="AG193" s="620"/>
      <c r="AH193" s="621"/>
      <c r="AI193" s="167" t="s">
        <v>613</v>
      </c>
      <c r="AJ193" s="168" t="s">
        <v>614</v>
      </c>
    </row>
    <row r="194" spans="1:36" outlineLevel="1">
      <c r="A194" s="702"/>
      <c r="B194" s="468"/>
      <c r="C194" s="51" t="str">
        <f t="shared" si="11"/>
        <v>010040DC</v>
      </c>
      <c r="D194" s="51" t="s">
        <v>636</v>
      </c>
      <c r="E194" s="598" t="s">
        <v>637</v>
      </c>
      <c r="F194" s="599"/>
      <c r="G194" s="599"/>
      <c r="H194" s="599"/>
      <c r="I194" s="599"/>
      <c r="J194" s="599"/>
      <c r="K194" s="599"/>
      <c r="L194" s="599"/>
      <c r="M194" s="599"/>
      <c r="N194" s="599"/>
      <c r="O194" s="599"/>
      <c r="P194" s="599"/>
      <c r="Q194" s="599"/>
      <c r="R194" s="599"/>
      <c r="S194" s="599"/>
      <c r="T194" s="599"/>
      <c r="U194" s="599"/>
      <c r="V194" s="599"/>
      <c r="W194" s="599"/>
      <c r="X194" s="599"/>
      <c r="Y194" s="599"/>
      <c r="Z194" s="599"/>
      <c r="AA194" s="599"/>
      <c r="AB194" s="600"/>
      <c r="AC194" s="619" t="s">
        <v>245</v>
      </c>
      <c r="AD194" s="620"/>
      <c r="AE194" s="620"/>
      <c r="AF194" s="620"/>
      <c r="AG194" s="620"/>
      <c r="AH194" s="621"/>
      <c r="AI194" s="647" t="s">
        <v>617</v>
      </c>
      <c r="AJ194" s="648"/>
    </row>
    <row r="195" spans="1:36" outlineLevel="1">
      <c r="A195" s="702"/>
      <c r="B195" s="496" t="str">
        <f>DEC2HEX(HEX2DEC(B191) + 1)</f>
        <v>10040E</v>
      </c>
      <c r="C195" s="51" t="str">
        <f t="shared" si="11"/>
        <v>010040E0</v>
      </c>
      <c r="D195" s="51" t="s">
        <v>638</v>
      </c>
      <c r="E195" s="598" t="s">
        <v>639</v>
      </c>
      <c r="F195" s="599"/>
      <c r="G195" s="599"/>
      <c r="H195" s="599"/>
      <c r="I195" s="599"/>
      <c r="J195" s="599"/>
      <c r="K195" s="599"/>
      <c r="L195" s="599"/>
      <c r="M195" s="599"/>
      <c r="N195" s="599"/>
      <c r="O195" s="599"/>
      <c r="P195" s="599"/>
      <c r="Q195" s="599"/>
      <c r="R195" s="599"/>
      <c r="S195" s="599"/>
      <c r="T195" s="599"/>
      <c r="U195" s="599"/>
      <c r="V195" s="599"/>
      <c r="W195" s="599"/>
      <c r="X195" s="599"/>
      <c r="Y195" s="599"/>
      <c r="Z195" s="599"/>
      <c r="AA195" s="599"/>
      <c r="AB195" s="600"/>
      <c r="AC195" s="619" t="s">
        <v>245</v>
      </c>
      <c r="AD195" s="620"/>
      <c r="AE195" s="620"/>
      <c r="AF195" s="620"/>
      <c r="AG195" s="620"/>
      <c r="AH195" s="621"/>
      <c r="AI195" s="167" t="s">
        <v>613</v>
      </c>
      <c r="AJ195" s="168" t="s">
        <v>614</v>
      </c>
    </row>
    <row r="196" spans="1:36" outlineLevel="1">
      <c r="A196" s="702"/>
      <c r="B196" s="468"/>
      <c r="C196" s="51" t="str">
        <f t="shared" si="11"/>
        <v>010040E4</v>
      </c>
      <c r="D196" s="51" t="s">
        <v>640</v>
      </c>
      <c r="E196" s="598" t="s">
        <v>641</v>
      </c>
      <c r="F196" s="599"/>
      <c r="G196" s="599"/>
      <c r="H196" s="599"/>
      <c r="I196" s="599"/>
      <c r="J196" s="599"/>
      <c r="K196" s="599"/>
      <c r="L196" s="599"/>
      <c r="M196" s="599"/>
      <c r="N196" s="599"/>
      <c r="O196" s="599"/>
      <c r="P196" s="599"/>
      <c r="Q196" s="599"/>
      <c r="R196" s="599"/>
      <c r="S196" s="599"/>
      <c r="T196" s="599"/>
      <c r="U196" s="599"/>
      <c r="V196" s="599"/>
      <c r="W196" s="599"/>
      <c r="X196" s="599"/>
      <c r="Y196" s="599"/>
      <c r="Z196" s="599"/>
      <c r="AA196" s="599"/>
      <c r="AB196" s="600"/>
      <c r="AC196" s="619" t="s">
        <v>245</v>
      </c>
      <c r="AD196" s="620"/>
      <c r="AE196" s="620"/>
      <c r="AF196" s="620"/>
      <c r="AG196" s="620"/>
      <c r="AH196" s="621"/>
      <c r="AI196" s="647" t="s">
        <v>617</v>
      </c>
      <c r="AJ196" s="648"/>
    </row>
    <row r="197" spans="1:36" outlineLevel="1">
      <c r="A197" s="702"/>
      <c r="B197" s="468"/>
      <c r="C197" s="51" t="str">
        <f t="shared" si="11"/>
        <v>010040E8</v>
      </c>
      <c r="D197" s="51" t="s">
        <v>642</v>
      </c>
      <c r="E197" s="598" t="s">
        <v>643</v>
      </c>
      <c r="F197" s="599"/>
      <c r="G197" s="599"/>
      <c r="H197" s="599"/>
      <c r="I197" s="599"/>
      <c r="J197" s="599"/>
      <c r="K197" s="599"/>
      <c r="L197" s="599"/>
      <c r="M197" s="599"/>
      <c r="N197" s="599"/>
      <c r="O197" s="599"/>
      <c r="P197" s="599"/>
      <c r="Q197" s="599"/>
      <c r="R197" s="599"/>
      <c r="S197" s="599"/>
      <c r="T197" s="599"/>
      <c r="U197" s="599"/>
      <c r="V197" s="599"/>
      <c r="W197" s="599"/>
      <c r="X197" s="599"/>
      <c r="Y197" s="599"/>
      <c r="Z197" s="599"/>
      <c r="AA197" s="599"/>
      <c r="AB197" s="600"/>
      <c r="AC197" s="619" t="s">
        <v>245</v>
      </c>
      <c r="AD197" s="620"/>
      <c r="AE197" s="620"/>
      <c r="AF197" s="620"/>
      <c r="AG197" s="620"/>
      <c r="AH197" s="621"/>
      <c r="AI197" s="167" t="s">
        <v>613</v>
      </c>
      <c r="AJ197" s="168" t="s">
        <v>614</v>
      </c>
    </row>
    <row r="198" spans="1:36" outlineLevel="1">
      <c r="A198" s="702"/>
      <c r="B198" s="468"/>
      <c r="C198" s="51" t="str">
        <f t="shared" si="11"/>
        <v>010040EC</v>
      </c>
      <c r="D198" s="51" t="s">
        <v>644</v>
      </c>
      <c r="E198" s="598" t="s">
        <v>645</v>
      </c>
      <c r="F198" s="599"/>
      <c r="G198" s="599"/>
      <c r="H198" s="599"/>
      <c r="I198" s="599"/>
      <c r="J198" s="599"/>
      <c r="K198" s="599"/>
      <c r="L198" s="599"/>
      <c r="M198" s="599"/>
      <c r="N198" s="599"/>
      <c r="O198" s="599"/>
      <c r="P198" s="599"/>
      <c r="Q198" s="599"/>
      <c r="R198" s="599"/>
      <c r="S198" s="599"/>
      <c r="T198" s="599"/>
      <c r="U198" s="599"/>
      <c r="V198" s="599"/>
      <c r="W198" s="599"/>
      <c r="X198" s="599"/>
      <c r="Y198" s="599"/>
      <c r="Z198" s="599"/>
      <c r="AA198" s="599"/>
      <c r="AB198" s="600"/>
      <c r="AC198" s="619" t="s">
        <v>245</v>
      </c>
      <c r="AD198" s="620"/>
      <c r="AE198" s="620"/>
      <c r="AF198" s="620"/>
      <c r="AG198" s="620"/>
      <c r="AH198" s="621"/>
      <c r="AI198" s="647" t="s">
        <v>617</v>
      </c>
      <c r="AJ198" s="648"/>
    </row>
    <row r="199" spans="1:36" ht="16.149999999999999" customHeight="1" outlineLevel="1">
      <c r="A199" s="702"/>
      <c r="B199" s="496" t="str">
        <f>DEC2HEX(HEX2DEC(B195) + 1)</f>
        <v>10040F</v>
      </c>
      <c r="C199" s="51" t="str">
        <f t="shared" si="11"/>
        <v>010040F0</v>
      </c>
      <c r="D199" s="279" t="s">
        <v>646</v>
      </c>
      <c r="E199" s="598" t="s">
        <v>895</v>
      </c>
      <c r="F199" s="599"/>
      <c r="G199" s="599"/>
      <c r="H199" s="599"/>
      <c r="I199" s="599"/>
      <c r="J199" s="599"/>
      <c r="K199" s="599"/>
      <c r="L199" s="599"/>
      <c r="M199" s="599"/>
      <c r="N199" s="599"/>
      <c r="O199" s="599"/>
      <c r="P199" s="599"/>
      <c r="Q199" s="599"/>
      <c r="R199" s="599"/>
      <c r="S199" s="599"/>
      <c r="T199" s="599"/>
      <c r="U199" s="599"/>
      <c r="V199" s="599"/>
      <c r="W199" s="599"/>
      <c r="X199" s="599"/>
      <c r="Y199" s="599"/>
      <c r="Z199" s="599"/>
      <c r="AA199" s="599"/>
      <c r="AB199" s="600"/>
      <c r="AC199" s="627" t="s">
        <v>245</v>
      </c>
      <c r="AD199" s="681"/>
      <c r="AE199" s="681"/>
      <c r="AF199" s="681"/>
      <c r="AG199" s="681"/>
      <c r="AH199" s="681"/>
      <c r="AI199" s="681"/>
      <c r="AJ199" s="628"/>
    </row>
    <row r="200" spans="1:36" outlineLevel="1">
      <c r="A200" s="702"/>
      <c r="B200" s="468"/>
      <c r="C200" s="51" t="str">
        <f t="shared" si="11"/>
        <v>010040F4</v>
      </c>
      <c r="D200" s="279" t="s">
        <v>648</v>
      </c>
      <c r="E200" s="598" t="s">
        <v>896</v>
      </c>
      <c r="F200" s="599"/>
      <c r="G200" s="599"/>
      <c r="H200" s="599"/>
      <c r="I200" s="599"/>
      <c r="J200" s="599"/>
      <c r="K200" s="599"/>
      <c r="L200" s="599"/>
      <c r="M200" s="599"/>
      <c r="N200" s="599"/>
      <c r="O200" s="599"/>
      <c r="P200" s="599"/>
      <c r="Q200" s="599"/>
      <c r="R200" s="599"/>
      <c r="S200" s="599"/>
      <c r="T200" s="599"/>
      <c r="U200" s="599"/>
      <c r="V200" s="599"/>
      <c r="W200" s="599"/>
      <c r="X200" s="599"/>
      <c r="Y200" s="599"/>
      <c r="Z200" s="599"/>
      <c r="AA200" s="599"/>
      <c r="AB200" s="600"/>
      <c r="AC200" s="627" t="s">
        <v>245</v>
      </c>
      <c r="AD200" s="681"/>
      <c r="AE200" s="681"/>
      <c r="AF200" s="681"/>
      <c r="AG200" s="681"/>
      <c r="AH200" s="681"/>
      <c r="AI200" s="681"/>
      <c r="AJ200" s="628"/>
    </row>
    <row r="201" spans="1:36" ht="16.149999999999999" customHeight="1" outlineLevel="1">
      <c r="A201" s="702"/>
      <c r="B201" s="468"/>
      <c r="C201" s="51" t="str">
        <f t="shared" si="11"/>
        <v>010040F8</v>
      </c>
      <c r="D201" s="60" t="s">
        <v>245</v>
      </c>
      <c r="E201" s="627" t="s">
        <v>245</v>
      </c>
      <c r="F201" s="681"/>
      <c r="G201" s="681"/>
      <c r="H201" s="681"/>
      <c r="I201" s="681"/>
      <c r="J201" s="681"/>
      <c r="K201" s="681"/>
      <c r="L201" s="681"/>
      <c r="M201" s="681"/>
      <c r="N201" s="681"/>
      <c r="O201" s="681"/>
      <c r="P201" s="681"/>
      <c r="Q201" s="681"/>
      <c r="R201" s="681"/>
      <c r="S201" s="681"/>
      <c r="T201" s="681"/>
      <c r="U201" s="681"/>
      <c r="V201" s="681"/>
      <c r="W201" s="681"/>
      <c r="X201" s="681"/>
      <c r="Y201" s="681"/>
      <c r="Z201" s="681"/>
      <c r="AA201" s="681"/>
      <c r="AB201" s="681"/>
      <c r="AC201" s="681"/>
      <c r="AD201" s="681"/>
      <c r="AE201" s="681"/>
      <c r="AF201" s="681"/>
      <c r="AG201" s="681"/>
      <c r="AH201" s="681"/>
      <c r="AI201" s="681"/>
      <c r="AJ201" s="628"/>
    </row>
    <row r="202" spans="1:36" outlineLevel="1">
      <c r="A202" s="702"/>
      <c r="B202" s="468"/>
      <c r="C202" s="51" t="str">
        <f t="shared" si="11"/>
        <v>010040FC</v>
      </c>
      <c r="D202" s="60" t="s">
        <v>245</v>
      </c>
      <c r="E202" s="627" t="s">
        <v>245</v>
      </c>
      <c r="F202" s="681"/>
      <c r="G202" s="681"/>
      <c r="H202" s="681"/>
      <c r="I202" s="681"/>
      <c r="J202" s="681"/>
      <c r="K202" s="681"/>
      <c r="L202" s="681"/>
      <c r="M202" s="681"/>
      <c r="N202" s="681"/>
      <c r="O202" s="681"/>
      <c r="P202" s="681"/>
      <c r="Q202" s="681"/>
      <c r="R202" s="681"/>
      <c r="S202" s="681"/>
      <c r="T202" s="681"/>
      <c r="U202" s="681"/>
      <c r="V202" s="681"/>
      <c r="W202" s="681"/>
      <c r="X202" s="681"/>
      <c r="Y202" s="681"/>
      <c r="Z202" s="681"/>
      <c r="AA202" s="681"/>
      <c r="AB202" s="681"/>
      <c r="AC202" s="681"/>
      <c r="AD202" s="681"/>
      <c r="AE202" s="681"/>
      <c r="AF202" s="681"/>
      <c r="AG202" s="681"/>
      <c r="AH202" s="681"/>
      <c r="AI202" s="681"/>
      <c r="AJ202" s="628"/>
    </row>
    <row r="203" spans="1:36" outlineLevel="1">
      <c r="A203" s="702"/>
      <c r="B203" s="496" t="str">
        <f>DEC2HEX(HEX2DEC(B199) + 1)</f>
        <v>100410</v>
      </c>
      <c r="C203" s="51" t="str">
        <f t="shared" si="11"/>
        <v>01004100</v>
      </c>
      <c r="D203" s="60" t="s">
        <v>245</v>
      </c>
      <c r="E203" s="627" t="s">
        <v>245</v>
      </c>
      <c r="F203" s="681"/>
      <c r="G203" s="681"/>
      <c r="H203" s="681"/>
      <c r="I203" s="681"/>
      <c r="J203" s="681"/>
      <c r="K203" s="681"/>
      <c r="L203" s="681"/>
      <c r="M203" s="681"/>
      <c r="N203" s="681"/>
      <c r="O203" s="681"/>
      <c r="P203" s="681"/>
      <c r="Q203" s="681"/>
      <c r="R203" s="681"/>
      <c r="S203" s="681"/>
      <c r="T203" s="681"/>
      <c r="U203" s="681"/>
      <c r="V203" s="681"/>
      <c r="W203" s="681"/>
      <c r="X203" s="681"/>
      <c r="Y203" s="681"/>
      <c r="Z203" s="681"/>
      <c r="AA203" s="681"/>
      <c r="AB203" s="681"/>
      <c r="AC203" s="681"/>
      <c r="AD203" s="681"/>
      <c r="AE203" s="681"/>
      <c r="AF203" s="681"/>
      <c r="AG203" s="681"/>
      <c r="AH203" s="681"/>
      <c r="AI203" s="681"/>
      <c r="AJ203" s="628"/>
    </row>
    <row r="204" spans="1:36" outlineLevel="1">
      <c r="A204" s="702"/>
      <c r="B204" s="468"/>
      <c r="C204" s="51" t="str">
        <f t="shared" si="11"/>
        <v>01004104</v>
      </c>
      <c r="D204" s="60" t="s">
        <v>245</v>
      </c>
      <c r="E204" s="627" t="s">
        <v>245</v>
      </c>
      <c r="F204" s="681"/>
      <c r="G204" s="681"/>
      <c r="H204" s="681"/>
      <c r="I204" s="681"/>
      <c r="J204" s="681"/>
      <c r="K204" s="681"/>
      <c r="L204" s="681"/>
      <c r="M204" s="681"/>
      <c r="N204" s="681"/>
      <c r="O204" s="681"/>
      <c r="P204" s="681"/>
      <c r="Q204" s="681"/>
      <c r="R204" s="681"/>
      <c r="S204" s="681"/>
      <c r="T204" s="681"/>
      <c r="U204" s="681"/>
      <c r="V204" s="681"/>
      <c r="W204" s="681"/>
      <c r="X204" s="681"/>
      <c r="Y204" s="681"/>
      <c r="Z204" s="681"/>
      <c r="AA204" s="681"/>
      <c r="AB204" s="681"/>
      <c r="AC204" s="681"/>
      <c r="AD204" s="681"/>
      <c r="AE204" s="681"/>
      <c r="AF204" s="681"/>
      <c r="AG204" s="681"/>
      <c r="AH204" s="681"/>
      <c r="AI204" s="681"/>
      <c r="AJ204" s="628"/>
    </row>
    <row r="205" spans="1:36" outlineLevel="1">
      <c r="A205" s="702"/>
      <c r="B205" s="468"/>
      <c r="C205" s="51" t="str">
        <f t="shared" ref="C205:C266" si="18">DEC2HEX(HEX2DEC(C204) + 4,8)</f>
        <v>01004108</v>
      </c>
      <c r="D205" s="60" t="s">
        <v>245</v>
      </c>
      <c r="E205" s="627" t="s">
        <v>245</v>
      </c>
      <c r="F205" s="681"/>
      <c r="G205" s="681"/>
      <c r="H205" s="681"/>
      <c r="I205" s="681"/>
      <c r="J205" s="681"/>
      <c r="K205" s="681"/>
      <c r="L205" s="681"/>
      <c r="M205" s="681"/>
      <c r="N205" s="681"/>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28"/>
    </row>
    <row r="206" spans="1:36" outlineLevel="1">
      <c r="A206" s="702"/>
      <c r="B206" s="468"/>
      <c r="C206" s="51" t="str">
        <f t="shared" si="18"/>
        <v>0100410C</v>
      </c>
      <c r="D206" s="60" t="s">
        <v>245</v>
      </c>
      <c r="E206" s="627" t="s">
        <v>245</v>
      </c>
      <c r="F206" s="681"/>
      <c r="G206" s="681"/>
      <c r="H206" s="681"/>
      <c r="I206" s="681"/>
      <c r="J206" s="681"/>
      <c r="K206" s="681"/>
      <c r="L206" s="681"/>
      <c r="M206" s="681"/>
      <c r="N206" s="681"/>
      <c r="O206" s="681"/>
      <c r="P206" s="681"/>
      <c r="Q206" s="681"/>
      <c r="R206" s="681"/>
      <c r="S206" s="681"/>
      <c r="T206" s="681"/>
      <c r="U206" s="681"/>
      <c r="V206" s="681"/>
      <c r="W206" s="681"/>
      <c r="X206" s="681"/>
      <c r="Y206" s="681"/>
      <c r="Z206" s="681"/>
      <c r="AA206" s="681"/>
      <c r="AB206" s="681"/>
      <c r="AC206" s="681"/>
      <c r="AD206" s="681"/>
      <c r="AE206" s="681"/>
      <c r="AF206" s="681"/>
      <c r="AG206" s="681"/>
      <c r="AH206" s="681"/>
      <c r="AI206" s="681"/>
      <c r="AJ206" s="628"/>
    </row>
    <row r="207" spans="1:36" outlineLevel="1">
      <c r="A207" s="702"/>
      <c r="B207" s="496" t="str">
        <f>DEC2HEX(HEX2DEC(B203) + 1)</f>
        <v>100411</v>
      </c>
      <c r="C207" s="51" t="str">
        <f t="shared" si="18"/>
        <v>01004110</v>
      </c>
      <c r="D207" s="60" t="s">
        <v>245</v>
      </c>
      <c r="E207" s="627" t="s">
        <v>245</v>
      </c>
      <c r="F207" s="681"/>
      <c r="G207" s="681"/>
      <c r="H207" s="681"/>
      <c r="I207" s="681"/>
      <c r="J207" s="681"/>
      <c r="K207" s="681"/>
      <c r="L207" s="681"/>
      <c r="M207" s="681"/>
      <c r="N207" s="681"/>
      <c r="O207" s="681"/>
      <c r="P207" s="681"/>
      <c r="Q207" s="681"/>
      <c r="R207" s="681"/>
      <c r="S207" s="681"/>
      <c r="T207" s="681"/>
      <c r="U207" s="681"/>
      <c r="V207" s="681"/>
      <c r="W207" s="681"/>
      <c r="X207" s="681"/>
      <c r="Y207" s="681"/>
      <c r="Z207" s="681"/>
      <c r="AA207" s="681"/>
      <c r="AB207" s="681"/>
      <c r="AC207" s="681"/>
      <c r="AD207" s="681"/>
      <c r="AE207" s="681"/>
      <c r="AF207" s="681"/>
      <c r="AG207" s="681"/>
      <c r="AH207" s="681"/>
      <c r="AI207" s="681"/>
      <c r="AJ207" s="628"/>
    </row>
    <row r="208" spans="1:36" outlineLevel="1">
      <c r="A208" s="702"/>
      <c r="B208" s="468"/>
      <c r="C208" s="51" t="str">
        <f t="shared" si="18"/>
        <v>01004114</v>
      </c>
      <c r="D208" s="60" t="s">
        <v>245</v>
      </c>
      <c r="E208" s="627" t="s">
        <v>245</v>
      </c>
      <c r="F208" s="681"/>
      <c r="G208" s="681"/>
      <c r="H208" s="681"/>
      <c r="I208" s="681"/>
      <c r="J208" s="681"/>
      <c r="K208" s="681"/>
      <c r="L208" s="681"/>
      <c r="M208" s="681"/>
      <c r="N208" s="681"/>
      <c r="O208" s="681"/>
      <c r="P208" s="681"/>
      <c r="Q208" s="681"/>
      <c r="R208" s="681"/>
      <c r="S208" s="681"/>
      <c r="T208" s="681"/>
      <c r="U208" s="681"/>
      <c r="V208" s="681"/>
      <c r="W208" s="681"/>
      <c r="X208" s="681"/>
      <c r="Y208" s="681"/>
      <c r="Z208" s="681"/>
      <c r="AA208" s="681"/>
      <c r="AB208" s="681"/>
      <c r="AC208" s="681"/>
      <c r="AD208" s="681"/>
      <c r="AE208" s="681"/>
      <c r="AF208" s="681"/>
      <c r="AG208" s="681"/>
      <c r="AH208" s="681"/>
      <c r="AI208" s="681"/>
      <c r="AJ208" s="628"/>
    </row>
    <row r="209" spans="1:36" outlineLevel="1">
      <c r="A209" s="702"/>
      <c r="B209" s="468"/>
      <c r="C209" s="51" t="str">
        <f t="shared" si="18"/>
        <v>01004118</v>
      </c>
      <c r="D209" s="60" t="s">
        <v>245</v>
      </c>
      <c r="E209" s="627" t="s">
        <v>245</v>
      </c>
      <c r="F209" s="681"/>
      <c r="G209" s="681"/>
      <c r="H209" s="681"/>
      <c r="I209" s="681"/>
      <c r="J209" s="681"/>
      <c r="K209" s="681"/>
      <c r="L209" s="681"/>
      <c r="M209" s="681"/>
      <c r="N209" s="681"/>
      <c r="O209" s="681"/>
      <c r="P209" s="681"/>
      <c r="Q209" s="681"/>
      <c r="R209" s="681"/>
      <c r="S209" s="681"/>
      <c r="T209" s="681"/>
      <c r="U209" s="681"/>
      <c r="V209" s="681"/>
      <c r="W209" s="681"/>
      <c r="X209" s="681"/>
      <c r="Y209" s="681"/>
      <c r="Z209" s="681"/>
      <c r="AA209" s="681"/>
      <c r="AB209" s="681"/>
      <c r="AC209" s="681"/>
      <c r="AD209" s="681"/>
      <c r="AE209" s="681"/>
      <c r="AF209" s="681"/>
      <c r="AG209" s="681"/>
      <c r="AH209" s="681"/>
      <c r="AI209" s="681"/>
      <c r="AJ209" s="628"/>
    </row>
    <row r="210" spans="1:36" outlineLevel="1">
      <c r="A210" s="702"/>
      <c r="B210" s="468"/>
      <c r="C210" s="51" t="str">
        <f t="shared" si="18"/>
        <v>0100411C</v>
      </c>
      <c r="D210" s="60" t="s">
        <v>245</v>
      </c>
      <c r="E210" s="627" t="s">
        <v>245</v>
      </c>
      <c r="F210" s="681"/>
      <c r="G210" s="681"/>
      <c r="H210" s="681"/>
      <c r="I210" s="681"/>
      <c r="J210" s="681"/>
      <c r="K210" s="681"/>
      <c r="L210" s="681"/>
      <c r="M210" s="681"/>
      <c r="N210" s="681"/>
      <c r="O210" s="681"/>
      <c r="P210" s="681"/>
      <c r="Q210" s="681"/>
      <c r="R210" s="681"/>
      <c r="S210" s="681"/>
      <c r="T210" s="681"/>
      <c r="U210" s="681"/>
      <c r="V210" s="681"/>
      <c r="W210" s="681"/>
      <c r="X210" s="681"/>
      <c r="Y210" s="681"/>
      <c r="Z210" s="681"/>
      <c r="AA210" s="681"/>
      <c r="AB210" s="681"/>
      <c r="AC210" s="681"/>
      <c r="AD210" s="681"/>
      <c r="AE210" s="681"/>
      <c r="AF210" s="681"/>
      <c r="AG210" s="681"/>
      <c r="AH210" s="681"/>
      <c r="AI210" s="681"/>
      <c r="AJ210" s="628"/>
    </row>
    <row r="211" spans="1:36" ht="15.75" customHeight="1" outlineLevel="1">
      <c r="A211" s="702"/>
      <c r="B211" s="682" t="str">
        <f>DEC2HEX(HEX2DEC(B207) + 1)</f>
        <v>100412</v>
      </c>
      <c r="C211" s="51" t="str">
        <f t="shared" si="18"/>
        <v>01004120</v>
      </c>
      <c r="D211" s="282" t="s">
        <v>651</v>
      </c>
      <c r="E211" s="668" t="s">
        <v>652</v>
      </c>
      <c r="F211" s="669"/>
      <c r="G211" s="669"/>
      <c r="H211" s="669"/>
      <c r="I211" s="669"/>
      <c r="J211" s="669"/>
      <c r="K211" s="669"/>
      <c r="L211" s="669"/>
      <c r="M211" s="669"/>
      <c r="N211" s="669"/>
      <c r="O211" s="669"/>
      <c r="P211" s="669"/>
      <c r="Q211" s="669"/>
      <c r="R211" s="669"/>
      <c r="S211" s="669"/>
      <c r="T211" s="669"/>
      <c r="U211" s="669"/>
      <c r="V211" s="669"/>
      <c r="W211" s="669"/>
      <c r="X211" s="669"/>
      <c r="Y211" s="669"/>
      <c r="Z211" s="669"/>
      <c r="AA211" s="669"/>
      <c r="AB211" s="669"/>
      <c r="AC211" s="669"/>
      <c r="AD211" s="669"/>
      <c r="AE211" s="669"/>
      <c r="AF211" s="669"/>
      <c r="AG211" s="669"/>
      <c r="AH211" s="669"/>
      <c r="AI211" s="669"/>
      <c r="AJ211" s="670"/>
    </row>
    <row r="212" spans="1:36" outlineLevel="1">
      <c r="A212" s="702"/>
      <c r="B212" s="683"/>
      <c r="C212" s="51" t="str">
        <f t="shared" si="18"/>
        <v>01004124</v>
      </c>
      <c r="D212" s="51" t="s">
        <v>653</v>
      </c>
      <c r="E212" s="595" t="s">
        <v>654</v>
      </c>
      <c r="F212" s="597"/>
      <c r="G212" s="597"/>
      <c r="H212" s="597"/>
      <c r="I212" s="597"/>
      <c r="J212" s="597"/>
      <c r="K212" s="597"/>
      <c r="L212" s="597"/>
      <c r="M212" s="597"/>
      <c r="N212" s="597"/>
      <c r="O212" s="597"/>
      <c r="P212" s="597"/>
      <c r="Q212" s="597"/>
      <c r="R212" s="597"/>
      <c r="S212" s="597"/>
      <c r="T212" s="597"/>
      <c r="U212" s="597"/>
      <c r="V212" s="597"/>
      <c r="W212" s="597"/>
      <c r="X212" s="597"/>
      <c r="Y212" s="597"/>
      <c r="Z212" s="597"/>
      <c r="AA212" s="597"/>
      <c r="AB212" s="597"/>
      <c r="AC212" s="597"/>
      <c r="AD212" s="597"/>
      <c r="AE212" s="597"/>
      <c r="AF212" s="597"/>
      <c r="AG212" s="597"/>
      <c r="AH212" s="597"/>
      <c r="AI212" s="597"/>
      <c r="AJ212" s="685"/>
    </row>
    <row r="213" spans="1:36" outlineLevel="1">
      <c r="A213" s="702"/>
      <c r="B213" s="683"/>
      <c r="C213" s="51" t="str">
        <f t="shared" si="18"/>
        <v>01004128</v>
      </c>
      <c r="D213" s="51" t="s">
        <v>655</v>
      </c>
      <c r="E213" s="686" t="s">
        <v>656</v>
      </c>
      <c r="F213" s="617"/>
      <c r="G213" s="617"/>
      <c r="H213" s="617"/>
      <c r="I213" s="617"/>
      <c r="J213" s="617"/>
      <c r="K213" s="617"/>
      <c r="L213" s="617"/>
      <c r="M213" s="617"/>
      <c r="N213" s="617"/>
      <c r="O213" s="617"/>
      <c r="P213" s="617"/>
      <c r="Q213" s="617"/>
      <c r="R213" s="617"/>
      <c r="S213" s="617"/>
      <c r="T213" s="617"/>
      <c r="U213" s="617"/>
      <c r="V213" s="617"/>
      <c r="W213" s="617"/>
      <c r="X213" s="617"/>
      <c r="Y213" s="617"/>
      <c r="Z213" s="617"/>
      <c r="AA213" s="617"/>
      <c r="AB213" s="617"/>
      <c r="AC213" s="617"/>
      <c r="AD213" s="617"/>
      <c r="AE213" s="617"/>
      <c r="AF213" s="617"/>
      <c r="AG213" s="617"/>
      <c r="AH213" s="617"/>
      <c r="AI213" s="617"/>
      <c r="AJ213" s="618"/>
    </row>
    <row r="214" spans="1:36" outlineLevel="1">
      <c r="A214" s="702"/>
      <c r="B214" s="684"/>
      <c r="C214" s="51" t="str">
        <f t="shared" si="18"/>
        <v>0100412C</v>
      </c>
      <c r="D214" s="54" t="s">
        <v>657</v>
      </c>
      <c r="E214" s="622" t="s">
        <v>658</v>
      </c>
      <c r="F214" s="687"/>
      <c r="G214" s="687"/>
      <c r="H214" s="687"/>
      <c r="I214" s="687"/>
      <c r="J214" s="687"/>
      <c r="K214" s="687"/>
      <c r="L214" s="687"/>
      <c r="M214" s="687"/>
      <c r="N214" s="687"/>
      <c r="O214" s="687"/>
      <c r="P214" s="687"/>
      <c r="Q214" s="687"/>
      <c r="R214" s="687"/>
      <c r="S214" s="687"/>
      <c r="T214" s="687"/>
      <c r="U214" s="687"/>
      <c r="V214" s="687"/>
      <c r="W214" s="687"/>
      <c r="X214" s="687"/>
      <c r="Y214" s="687"/>
      <c r="Z214" s="687"/>
      <c r="AA214" s="687"/>
      <c r="AB214" s="687"/>
      <c r="AC214" s="687"/>
      <c r="AD214" s="687"/>
      <c r="AE214" s="687"/>
      <c r="AF214" s="687"/>
      <c r="AG214" s="687"/>
      <c r="AH214" s="687"/>
      <c r="AI214" s="687"/>
      <c r="AJ214" s="688"/>
    </row>
    <row r="215" spans="1:36" ht="15.75" customHeight="1" outlineLevel="1">
      <c r="A215" s="702"/>
      <c r="B215" s="682" t="str">
        <f>DEC2HEX(HEX2DEC(B211) + 1)</f>
        <v>100413</v>
      </c>
      <c r="C215" s="51" t="str">
        <f t="shared" si="18"/>
        <v>01004130</v>
      </c>
      <c r="D215" s="282" t="s">
        <v>659</v>
      </c>
      <c r="E215" s="668" t="s">
        <v>660</v>
      </c>
      <c r="F215" s="669"/>
      <c r="G215" s="669"/>
      <c r="H215" s="669"/>
      <c r="I215" s="669"/>
      <c r="J215" s="669"/>
      <c r="K215" s="669"/>
      <c r="L215" s="669"/>
      <c r="M215" s="669"/>
      <c r="N215" s="669"/>
      <c r="O215" s="669"/>
      <c r="P215" s="669"/>
      <c r="Q215" s="669"/>
      <c r="R215" s="669"/>
      <c r="S215" s="669"/>
      <c r="T215" s="669"/>
      <c r="U215" s="669"/>
      <c r="V215" s="669"/>
      <c r="W215" s="669"/>
      <c r="X215" s="669"/>
      <c r="Y215" s="669"/>
      <c r="Z215" s="669"/>
      <c r="AA215" s="669"/>
      <c r="AB215" s="669"/>
      <c r="AC215" s="669"/>
      <c r="AD215" s="669"/>
      <c r="AE215" s="669"/>
      <c r="AF215" s="669"/>
      <c r="AG215" s="669"/>
      <c r="AH215" s="669"/>
      <c r="AI215" s="669"/>
      <c r="AJ215" s="670"/>
    </row>
    <row r="216" spans="1:36" outlineLevel="1">
      <c r="A216" s="702"/>
      <c r="B216" s="683"/>
      <c r="C216" s="51" t="str">
        <f t="shared" si="18"/>
        <v>01004134</v>
      </c>
      <c r="D216" s="51" t="s">
        <v>661</v>
      </c>
      <c r="E216" s="595" t="s">
        <v>662</v>
      </c>
      <c r="F216" s="597"/>
      <c r="G216" s="597"/>
      <c r="H216" s="597"/>
      <c r="I216" s="597"/>
      <c r="J216" s="597"/>
      <c r="K216" s="597"/>
      <c r="L216" s="597"/>
      <c r="M216" s="597"/>
      <c r="N216" s="597"/>
      <c r="O216" s="597"/>
      <c r="P216" s="597"/>
      <c r="Q216" s="597"/>
      <c r="R216" s="597"/>
      <c r="S216" s="597"/>
      <c r="T216" s="597"/>
      <c r="U216" s="597"/>
      <c r="V216" s="597"/>
      <c r="W216" s="597"/>
      <c r="X216" s="597"/>
      <c r="Y216" s="597"/>
      <c r="Z216" s="597"/>
      <c r="AA216" s="597"/>
      <c r="AB216" s="597"/>
      <c r="AC216" s="597"/>
      <c r="AD216" s="597"/>
      <c r="AE216" s="597"/>
      <c r="AF216" s="597"/>
      <c r="AG216" s="597"/>
      <c r="AH216" s="597"/>
      <c r="AI216" s="597"/>
      <c r="AJ216" s="685"/>
    </row>
    <row r="217" spans="1:36" outlineLevel="1">
      <c r="A217" s="702"/>
      <c r="B217" s="683"/>
      <c r="C217" s="51" t="str">
        <f t="shared" si="18"/>
        <v>01004138</v>
      </c>
      <c r="D217" s="51" t="s">
        <v>663</v>
      </c>
      <c r="E217" s="686" t="s">
        <v>664</v>
      </c>
      <c r="F217" s="617"/>
      <c r="G217" s="617"/>
      <c r="H217" s="617"/>
      <c r="I217" s="617"/>
      <c r="J217" s="617"/>
      <c r="K217" s="617"/>
      <c r="L217" s="617"/>
      <c r="M217" s="617"/>
      <c r="N217" s="617"/>
      <c r="O217" s="617"/>
      <c r="P217" s="617"/>
      <c r="Q217" s="617"/>
      <c r="R217" s="617"/>
      <c r="S217" s="617"/>
      <c r="T217" s="617"/>
      <c r="U217" s="617"/>
      <c r="V217" s="617"/>
      <c r="W217" s="617"/>
      <c r="X217" s="617"/>
      <c r="Y217" s="617"/>
      <c r="Z217" s="617"/>
      <c r="AA217" s="617"/>
      <c r="AB217" s="617"/>
      <c r="AC217" s="617"/>
      <c r="AD217" s="617"/>
      <c r="AE217" s="617"/>
      <c r="AF217" s="617"/>
      <c r="AG217" s="617"/>
      <c r="AH217" s="617"/>
      <c r="AI217" s="617"/>
      <c r="AJ217" s="618"/>
    </row>
    <row r="218" spans="1:36" outlineLevel="1">
      <c r="A218" s="702"/>
      <c r="B218" s="684"/>
      <c r="C218" s="51" t="str">
        <f t="shared" si="18"/>
        <v>0100413C</v>
      </c>
      <c r="D218" s="54" t="s">
        <v>665</v>
      </c>
      <c r="E218" s="622" t="s">
        <v>666</v>
      </c>
      <c r="F218" s="687"/>
      <c r="G218" s="687"/>
      <c r="H218" s="687"/>
      <c r="I218" s="687"/>
      <c r="J218" s="687"/>
      <c r="K218" s="687"/>
      <c r="L218" s="687"/>
      <c r="M218" s="687"/>
      <c r="N218" s="687"/>
      <c r="O218" s="687"/>
      <c r="P218" s="687"/>
      <c r="Q218" s="687"/>
      <c r="R218" s="687"/>
      <c r="S218" s="687"/>
      <c r="T218" s="687"/>
      <c r="U218" s="687"/>
      <c r="V218" s="687"/>
      <c r="W218" s="687"/>
      <c r="X218" s="687"/>
      <c r="Y218" s="687"/>
      <c r="Z218" s="687"/>
      <c r="AA218" s="687"/>
      <c r="AB218" s="687"/>
      <c r="AC218" s="687"/>
      <c r="AD218" s="687"/>
      <c r="AE218" s="687"/>
      <c r="AF218" s="687"/>
      <c r="AG218" s="687"/>
      <c r="AH218" s="687"/>
      <c r="AI218" s="687"/>
      <c r="AJ218" s="688"/>
    </row>
    <row r="219" spans="1:36" outlineLevel="1">
      <c r="A219" s="702"/>
      <c r="B219" s="682" t="str">
        <f>DEC2HEX(HEX2DEC(B215) + 1)</f>
        <v>100414</v>
      </c>
      <c r="C219" s="51" t="str">
        <f t="shared" si="18"/>
        <v>01004140</v>
      </c>
      <c r="D219" s="282" t="s">
        <v>667</v>
      </c>
      <c r="E219" s="668" t="s">
        <v>668</v>
      </c>
      <c r="F219" s="669"/>
      <c r="G219" s="669"/>
      <c r="H219" s="669"/>
      <c r="I219" s="669"/>
      <c r="J219" s="669"/>
      <c r="K219" s="669"/>
      <c r="L219" s="669"/>
      <c r="M219" s="669"/>
      <c r="N219" s="669"/>
      <c r="O219" s="669"/>
      <c r="P219" s="669"/>
      <c r="Q219" s="669"/>
      <c r="R219" s="669"/>
      <c r="S219" s="669"/>
      <c r="T219" s="669"/>
      <c r="U219" s="669"/>
      <c r="V219" s="669"/>
      <c r="W219" s="669"/>
      <c r="X219" s="669"/>
      <c r="Y219" s="669"/>
      <c r="Z219" s="669"/>
      <c r="AA219" s="669"/>
      <c r="AB219" s="669"/>
      <c r="AC219" s="669"/>
      <c r="AD219" s="669"/>
      <c r="AE219" s="669"/>
      <c r="AF219" s="669"/>
      <c r="AG219" s="669"/>
      <c r="AH219" s="669"/>
      <c r="AI219" s="669"/>
      <c r="AJ219" s="670"/>
    </row>
    <row r="220" spans="1:36" outlineLevel="1">
      <c r="A220" s="702"/>
      <c r="B220" s="683"/>
      <c r="C220" s="51" t="str">
        <f t="shared" si="18"/>
        <v>01004144</v>
      </c>
      <c r="D220" s="51" t="s">
        <v>669</v>
      </c>
      <c r="E220" s="595" t="s">
        <v>670</v>
      </c>
      <c r="F220" s="597"/>
      <c r="G220" s="597"/>
      <c r="H220" s="597"/>
      <c r="I220" s="597"/>
      <c r="J220" s="597"/>
      <c r="K220" s="597"/>
      <c r="L220" s="597"/>
      <c r="M220" s="597"/>
      <c r="N220" s="597"/>
      <c r="O220" s="597"/>
      <c r="P220" s="597"/>
      <c r="Q220" s="597"/>
      <c r="R220" s="597"/>
      <c r="S220" s="597"/>
      <c r="T220" s="597"/>
      <c r="U220" s="597"/>
      <c r="V220" s="597"/>
      <c r="W220" s="597"/>
      <c r="X220" s="597"/>
      <c r="Y220" s="597"/>
      <c r="Z220" s="597"/>
      <c r="AA220" s="597"/>
      <c r="AB220" s="597"/>
      <c r="AC220" s="597"/>
      <c r="AD220" s="597"/>
      <c r="AE220" s="597"/>
      <c r="AF220" s="597"/>
      <c r="AG220" s="597"/>
      <c r="AH220" s="597"/>
      <c r="AI220" s="597"/>
      <c r="AJ220" s="685"/>
    </row>
    <row r="221" spans="1:36" outlineLevel="1">
      <c r="A221" s="702"/>
      <c r="B221" s="683"/>
      <c r="C221" s="51" t="str">
        <f t="shared" si="18"/>
        <v>01004148</v>
      </c>
      <c r="D221" s="51" t="s">
        <v>671</v>
      </c>
      <c r="E221" s="686" t="s">
        <v>672</v>
      </c>
      <c r="F221" s="617"/>
      <c r="G221" s="617"/>
      <c r="H221" s="617"/>
      <c r="I221" s="617"/>
      <c r="J221" s="617"/>
      <c r="K221" s="617"/>
      <c r="L221" s="617"/>
      <c r="M221" s="617"/>
      <c r="N221" s="617"/>
      <c r="O221" s="617"/>
      <c r="P221" s="617"/>
      <c r="Q221" s="617"/>
      <c r="R221" s="617"/>
      <c r="S221" s="617"/>
      <c r="T221" s="617"/>
      <c r="U221" s="617"/>
      <c r="V221" s="617"/>
      <c r="W221" s="617"/>
      <c r="X221" s="617"/>
      <c r="Y221" s="617"/>
      <c r="Z221" s="617"/>
      <c r="AA221" s="617"/>
      <c r="AB221" s="617"/>
      <c r="AC221" s="617"/>
      <c r="AD221" s="617"/>
      <c r="AE221" s="617"/>
      <c r="AF221" s="617"/>
      <c r="AG221" s="617"/>
      <c r="AH221" s="617"/>
      <c r="AI221" s="617"/>
      <c r="AJ221" s="618"/>
    </row>
    <row r="222" spans="1:36" outlineLevel="1">
      <c r="A222" s="702"/>
      <c r="B222" s="684"/>
      <c r="C222" s="51" t="str">
        <f t="shared" si="18"/>
        <v>0100414C</v>
      </c>
      <c r="D222" s="54" t="s">
        <v>673</v>
      </c>
      <c r="E222" s="622" t="s">
        <v>674</v>
      </c>
      <c r="F222" s="687"/>
      <c r="G222" s="687"/>
      <c r="H222" s="687"/>
      <c r="I222" s="687"/>
      <c r="J222" s="687"/>
      <c r="K222" s="687"/>
      <c r="L222" s="687"/>
      <c r="M222" s="687"/>
      <c r="N222" s="687"/>
      <c r="O222" s="687"/>
      <c r="P222" s="687"/>
      <c r="Q222" s="687"/>
      <c r="R222" s="687"/>
      <c r="S222" s="687"/>
      <c r="T222" s="687"/>
      <c r="U222" s="687"/>
      <c r="V222" s="687"/>
      <c r="W222" s="687"/>
      <c r="X222" s="687"/>
      <c r="Y222" s="687"/>
      <c r="Z222" s="687"/>
      <c r="AA222" s="687"/>
      <c r="AB222" s="687"/>
      <c r="AC222" s="687"/>
      <c r="AD222" s="687"/>
      <c r="AE222" s="687"/>
      <c r="AF222" s="687"/>
      <c r="AG222" s="687"/>
      <c r="AH222" s="687"/>
      <c r="AI222" s="687"/>
      <c r="AJ222" s="688"/>
    </row>
    <row r="223" spans="1:36" outlineLevel="1">
      <c r="A223" s="702"/>
      <c r="B223" s="682" t="str">
        <f>DEC2HEX(HEX2DEC(B219) + 1)</f>
        <v>100415</v>
      </c>
      <c r="C223" s="51" t="str">
        <f t="shared" si="18"/>
        <v>01004150</v>
      </c>
      <c r="D223" s="62" t="s">
        <v>245</v>
      </c>
      <c r="E223" s="627" t="s">
        <v>245</v>
      </c>
      <c r="F223" s="681"/>
      <c r="G223" s="681"/>
      <c r="H223" s="681"/>
      <c r="I223" s="681"/>
      <c r="J223" s="681"/>
      <c r="K223" s="681"/>
      <c r="L223" s="681"/>
      <c r="M223" s="681"/>
      <c r="N223" s="681"/>
      <c r="O223" s="681"/>
      <c r="P223" s="681"/>
      <c r="Q223" s="681"/>
      <c r="R223" s="681"/>
      <c r="S223" s="681"/>
      <c r="T223" s="681"/>
      <c r="U223" s="681"/>
      <c r="V223" s="681"/>
      <c r="W223" s="681"/>
      <c r="X223" s="681"/>
      <c r="Y223" s="681"/>
      <c r="Z223" s="681"/>
      <c r="AA223" s="681"/>
      <c r="AB223" s="681"/>
      <c r="AC223" s="681"/>
      <c r="AD223" s="681"/>
      <c r="AE223" s="681"/>
      <c r="AF223" s="681"/>
      <c r="AG223" s="681"/>
      <c r="AH223" s="681"/>
      <c r="AI223" s="681"/>
      <c r="AJ223" s="628"/>
    </row>
    <row r="224" spans="1:36" outlineLevel="1">
      <c r="A224" s="702"/>
      <c r="B224" s="683"/>
      <c r="C224" s="51" t="str">
        <f t="shared" si="18"/>
        <v>01004154</v>
      </c>
      <c r="D224" s="62" t="s">
        <v>245</v>
      </c>
      <c r="E224" s="627" t="s">
        <v>245</v>
      </c>
      <c r="F224" s="681"/>
      <c r="G224" s="681"/>
      <c r="H224" s="681"/>
      <c r="I224" s="681"/>
      <c r="J224" s="681"/>
      <c r="K224" s="681"/>
      <c r="L224" s="681"/>
      <c r="M224" s="681"/>
      <c r="N224" s="681"/>
      <c r="O224" s="681"/>
      <c r="P224" s="681"/>
      <c r="Q224" s="681"/>
      <c r="R224" s="681"/>
      <c r="S224" s="681"/>
      <c r="T224" s="681"/>
      <c r="U224" s="681"/>
      <c r="V224" s="681"/>
      <c r="W224" s="681"/>
      <c r="X224" s="681"/>
      <c r="Y224" s="681"/>
      <c r="Z224" s="681"/>
      <c r="AA224" s="681"/>
      <c r="AB224" s="681"/>
      <c r="AC224" s="681"/>
      <c r="AD224" s="681"/>
      <c r="AE224" s="681"/>
      <c r="AF224" s="681"/>
      <c r="AG224" s="681"/>
      <c r="AH224" s="681"/>
      <c r="AI224" s="681"/>
      <c r="AJ224" s="628"/>
    </row>
    <row r="225" spans="1:36" outlineLevel="1">
      <c r="A225" s="702"/>
      <c r="B225" s="683"/>
      <c r="C225" s="51" t="str">
        <f t="shared" si="18"/>
        <v>01004158</v>
      </c>
      <c r="D225" s="62" t="s">
        <v>245</v>
      </c>
      <c r="E225" s="627" t="s">
        <v>245</v>
      </c>
      <c r="F225" s="681"/>
      <c r="G225" s="681"/>
      <c r="H225" s="681"/>
      <c r="I225" s="681"/>
      <c r="J225" s="681"/>
      <c r="K225" s="681"/>
      <c r="L225" s="681"/>
      <c r="M225" s="681"/>
      <c r="N225" s="681"/>
      <c r="O225" s="681"/>
      <c r="P225" s="681"/>
      <c r="Q225" s="681"/>
      <c r="R225" s="681"/>
      <c r="S225" s="681"/>
      <c r="T225" s="681"/>
      <c r="U225" s="681"/>
      <c r="V225" s="681"/>
      <c r="W225" s="681"/>
      <c r="X225" s="681"/>
      <c r="Y225" s="681"/>
      <c r="Z225" s="681"/>
      <c r="AA225" s="681"/>
      <c r="AB225" s="681"/>
      <c r="AC225" s="681"/>
      <c r="AD225" s="681"/>
      <c r="AE225" s="681"/>
      <c r="AF225" s="681"/>
      <c r="AG225" s="681"/>
      <c r="AH225" s="681"/>
      <c r="AI225" s="681"/>
      <c r="AJ225" s="628"/>
    </row>
    <row r="226" spans="1:36" outlineLevel="1">
      <c r="A226" s="702"/>
      <c r="B226" s="684"/>
      <c r="C226" s="51" t="str">
        <f t="shared" si="18"/>
        <v>0100415C</v>
      </c>
      <c r="D226" s="62" t="s">
        <v>245</v>
      </c>
      <c r="E226" s="627" t="s">
        <v>245</v>
      </c>
      <c r="F226" s="681"/>
      <c r="G226" s="681"/>
      <c r="H226" s="681"/>
      <c r="I226" s="681"/>
      <c r="J226" s="681"/>
      <c r="K226" s="681"/>
      <c r="L226" s="681"/>
      <c r="M226" s="681"/>
      <c r="N226" s="681"/>
      <c r="O226" s="681"/>
      <c r="P226" s="681"/>
      <c r="Q226" s="681"/>
      <c r="R226" s="681"/>
      <c r="S226" s="681"/>
      <c r="T226" s="681"/>
      <c r="U226" s="681"/>
      <c r="V226" s="681"/>
      <c r="W226" s="681"/>
      <c r="X226" s="681"/>
      <c r="Y226" s="681"/>
      <c r="Z226" s="681"/>
      <c r="AA226" s="681"/>
      <c r="AB226" s="681"/>
      <c r="AC226" s="681"/>
      <c r="AD226" s="681"/>
      <c r="AE226" s="681"/>
      <c r="AF226" s="681"/>
      <c r="AG226" s="681"/>
      <c r="AH226" s="681"/>
      <c r="AI226" s="681"/>
      <c r="AJ226" s="628"/>
    </row>
    <row r="227" spans="1:36" outlineLevel="1">
      <c r="A227" s="702"/>
      <c r="B227" s="682" t="str">
        <f>DEC2HEX(HEX2DEC(B223) + 1)</f>
        <v>100416</v>
      </c>
      <c r="C227" s="51" t="str">
        <f t="shared" si="18"/>
        <v>01004160</v>
      </c>
      <c r="D227" s="692" t="s">
        <v>680</v>
      </c>
      <c r="E227" s="695" t="s">
        <v>681</v>
      </c>
      <c r="F227" s="696"/>
      <c r="G227" s="696"/>
      <c r="H227" s="696"/>
      <c r="I227" s="696"/>
      <c r="J227" s="696"/>
      <c r="K227" s="696"/>
      <c r="L227" s="696"/>
      <c r="M227" s="696"/>
      <c r="N227" s="696"/>
      <c r="O227" s="696"/>
      <c r="P227" s="696"/>
      <c r="Q227" s="696"/>
      <c r="R227" s="696"/>
      <c r="S227" s="696"/>
      <c r="T227" s="696"/>
      <c r="U227" s="696"/>
      <c r="V227" s="696"/>
      <c r="W227" s="696"/>
      <c r="X227" s="696"/>
      <c r="Y227" s="696"/>
      <c r="Z227" s="696"/>
      <c r="AA227" s="696"/>
      <c r="AB227" s="696"/>
      <c r="AC227" s="696"/>
      <c r="AD227" s="696"/>
      <c r="AE227" s="696"/>
      <c r="AF227" s="696"/>
      <c r="AG227" s="696"/>
      <c r="AH227" s="696"/>
      <c r="AI227" s="696"/>
      <c r="AJ227" s="697"/>
    </row>
    <row r="228" spans="1:36" outlineLevel="1">
      <c r="A228" s="702"/>
      <c r="B228" s="683"/>
      <c r="C228" s="51" t="str">
        <f t="shared" si="18"/>
        <v>01004164</v>
      </c>
      <c r="D228" s="693"/>
      <c r="E228" s="698"/>
      <c r="F228" s="699"/>
      <c r="G228" s="699"/>
      <c r="H228" s="699"/>
      <c r="I228" s="699"/>
      <c r="J228" s="699"/>
      <c r="K228" s="699"/>
      <c r="L228" s="699"/>
      <c r="M228" s="699"/>
      <c r="N228" s="699"/>
      <c r="O228" s="699"/>
      <c r="P228" s="699"/>
      <c r="Q228" s="699"/>
      <c r="R228" s="699"/>
      <c r="S228" s="699"/>
      <c r="T228" s="699"/>
      <c r="U228" s="699"/>
      <c r="V228" s="699"/>
      <c r="W228" s="699"/>
      <c r="X228" s="699"/>
      <c r="Y228" s="699"/>
      <c r="Z228" s="699"/>
      <c r="AA228" s="699"/>
      <c r="AB228" s="699"/>
      <c r="AC228" s="699"/>
      <c r="AD228" s="699"/>
      <c r="AE228" s="699"/>
      <c r="AF228" s="699"/>
      <c r="AG228" s="699"/>
      <c r="AH228" s="699"/>
      <c r="AI228" s="699"/>
      <c r="AJ228" s="700"/>
    </row>
    <row r="229" spans="1:36" outlineLevel="1">
      <c r="A229" s="702"/>
      <c r="B229" s="683"/>
      <c r="C229" s="51" t="str">
        <f t="shared" si="18"/>
        <v>01004168</v>
      </c>
      <c r="D229" s="693"/>
      <c r="E229" s="698"/>
      <c r="F229" s="699"/>
      <c r="G229" s="699"/>
      <c r="H229" s="699"/>
      <c r="I229" s="699"/>
      <c r="J229" s="699"/>
      <c r="K229" s="699"/>
      <c r="L229" s="699"/>
      <c r="M229" s="699"/>
      <c r="N229" s="699"/>
      <c r="O229" s="699"/>
      <c r="P229" s="699"/>
      <c r="Q229" s="699"/>
      <c r="R229" s="699"/>
      <c r="S229" s="699"/>
      <c r="T229" s="699"/>
      <c r="U229" s="699"/>
      <c r="V229" s="699"/>
      <c r="W229" s="699"/>
      <c r="X229" s="699"/>
      <c r="Y229" s="699"/>
      <c r="Z229" s="699"/>
      <c r="AA229" s="699"/>
      <c r="AB229" s="699"/>
      <c r="AC229" s="699"/>
      <c r="AD229" s="699"/>
      <c r="AE229" s="699"/>
      <c r="AF229" s="699"/>
      <c r="AG229" s="699"/>
      <c r="AH229" s="699"/>
      <c r="AI229" s="699"/>
      <c r="AJ229" s="700"/>
    </row>
    <row r="230" spans="1:36" outlineLevel="1">
      <c r="A230" s="702"/>
      <c r="B230" s="684"/>
      <c r="C230" s="51" t="str">
        <f t="shared" si="18"/>
        <v>0100416C</v>
      </c>
      <c r="D230" s="693"/>
      <c r="E230" s="698"/>
      <c r="F230" s="699"/>
      <c r="G230" s="699"/>
      <c r="H230" s="699"/>
      <c r="I230" s="699"/>
      <c r="J230" s="699"/>
      <c r="K230" s="699"/>
      <c r="L230" s="699"/>
      <c r="M230" s="699"/>
      <c r="N230" s="699"/>
      <c r="O230" s="699"/>
      <c r="P230" s="699"/>
      <c r="Q230" s="699"/>
      <c r="R230" s="699"/>
      <c r="S230" s="699"/>
      <c r="T230" s="699"/>
      <c r="U230" s="699"/>
      <c r="V230" s="699"/>
      <c r="W230" s="699"/>
      <c r="X230" s="699"/>
      <c r="Y230" s="699"/>
      <c r="Z230" s="699"/>
      <c r="AA230" s="699"/>
      <c r="AB230" s="699"/>
      <c r="AC230" s="699"/>
      <c r="AD230" s="699"/>
      <c r="AE230" s="699"/>
      <c r="AF230" s="699"/>
      <c r="AG230" s="699"/>
      <c r="AH230" s="699"/>
      <c r="AI230" s="699"/>
      <c r="AJ230" s="700"/>
    </row>
    <row r="231" spans="1:36" outlineLevel="1">
      <c r="A231" s="702"/>
      <c r="B231" s="682" t="str">
        <f>DEC2HEX(HEX2DEC(B227) + 1)</f>
        <v>100417</v>
      </c>
      <c r="C231" s="51" t="str">
        <f t="shared" si="18"/>
        <v>01004170</v>
      </c>
      <c r="D231" s="693"/>
      <c r="E231" s="698"/>
      <c r="F231" s="699"/>
      <c r="G231" s="699"/>
      <c r="H231" s="699"/>
      <c r="I231" s="699"/>
      <c r="J231" s="699"/>
      <c r="K231" s="699"/>
      <c r="L231" s="699"/>
      <c r="M231" s="699"/>
      <c r="N231" s="699"/>
      <c r="O231" s="699"/>
      <c r="P231" s="699"/>
      <c r="Q231" s="699"/>
      <c r="R231" s="699"/>
      <c r="S231" s="699"/>
      <c r="T231" s="699"/>
      <c r="U231" s="699"/>
      <c r="V231" s="699"/>
      <c r="W231" s="699"/>
      <c r="X231" s="699"/>
      <c r="Y231" s="699"/>
      <c r="Z231" s="699"/>
      <c r="AA231" s="699"/>
      <c r="AB231" s="699"/>
      <c r="AC231" s="699"/>
      <c r="AD231" s="699"/>
      <c r="AE231" s="699"/>
      <c r="AF231" s="699"/>
      <c r="AG231" s="699"/>
      <c r="AH231" s="699"/>
      <c r="AI231" s="699"/>
      <c r="AJ231" s="700"/>
    </row>
    <row r="232" spans="1:36" outlineLevel="1">
      <c r="A232" s="702"/>
      <c r="B232" s="683"/>
      <c r="C232" s="51" t="str">
        <f t="shared" si="18"/>
        <v>01004174</v>
      </c>
      <c r="D232" s="693"/>
      <c r="E232" s="698"/>
      <c r="F232" s="699"/>
      <c r="G232" s="699"/>
      <c r="H232" s="699"/>
      <c r="I232" s="699"/>
      <c r="J232" s="699"/>
      <c r="K232" s="699"/>
      <c r="L232" s="699"/>
      <c r="M232" s="699"/>
      <c r="N232" s="699"/>
      <c r="O232" s="699"/>
      <c r="P232" s="699"/>
      <c r="Q232" s="699"/>
      <c r="R232" s="699"/>
      <c r="S232" s="699"/>
      <c r="T232" s="699"/>
      <c r="U232" s="699"/>
      <c r="V232" s="699"/>
      <c r="W232" s="699"/>
      <c r="X232" s="699"/>
      <c r="Y232" s="699"/>
      <c r="Z232" s="699"/>
      <c r="AA232" s="699"/>
      <c r="AB232" s="699"/>
      <c r="AC232" s="699"/>
      <c r="AD232" s="699"/>
      <c r="AE232" s="699"/>
      <c r="AF232" s="699"/>
      <c r="AG232" s="699"/>
      <c r="AH232" s="699"/>
      <c r="AI232" s="699"/>
      <c r="AJ232" s="700"/>
    </row>
    <row r="233" spans="1:36" outlineLevel="1">
      <c r="A233" s="702"/>
      <c r="B233" s="683"/>
      <c r="C233" s="51" t="str">
        <f t="shared" si="18"/>
        <v>01004178</v>
      </c>
      <c r="D233" s="693"/>
      <c r="E233" s="698"/>
      <c r="F233" s="699"/>
      <c r="G233" s="699"/>
      <c r="H233" s="699"/>
      <c r="I233" s="699"/>
      <c r="J233" s="699"/>
      <c r="K233" s="699"/>
      <c r="L233" s="699"/>
      <c r="M233" s="699"/>
      <c r="N233" s="699"/>
      <c r="O233" s="699"/>
      <c r="P233" s="699"/>
      <c r="Q233" s="699"/>
      <c r="R233" s="699"/>
      <c r="S233" s="699"/>
      <c r="T233" s="699"/>
      <c r="U233" s="699"/>
      <c r="V233" s="699"/>
      <c r="W233" s="699"/>
      <c r="X233" s="699"/>
      <c r="Y233" s="699"/>
      <c r="Z233" s="699"/>
      <c r="AA233" s="699"/>
      <c r="AB233" s="699"/>
      <c r="AC233" s="699"/>
      <c r="AD233" s="699"/>
      <c r="AE233" s="699"/>
      <c r="AF233" s="699"/>
      <c r="AG233" s="699"/>
      <c r="AH233" s="699"/>
      <c r="AI233" s="699"/>
      <c r="AJ233" s="700"/>
    </row>
    <row r="234" spans="1:36" outlineLevel="1">
      <c r="A234" s="702"/>
      <c r="B234" s="684"/>
      <c r="C234" s="51" t="str">
        <f t="shared" si="18"/>
        <v>0100417C</v>
      </c>
      <c r="D234" s="693"/>
      <c r="E234" s="698"/>
      <c r="F234" s="699"/>
      <c r="G234" s="699"/>
      <c r="H234" s="699"/>
      <c r="I234" s="699"/>
      <c r="J234" s="699"/>
      <c r="K234" s="699"/>
      <c r="L234" s="699"/>
      <c r="M234" s="699"/>
      <c r="N234" s="699"/>
      <c r="O234" s="699"/>
      <c r="P234" s="699"/>
      <c r="Q234" s="699"/>
      <c r="R234" s="699"/>
      <c r="S234" s="699"/>
      <c r="T234" s="699"/>
      <c r="U234" s="699"/>
      <c r="V234" s="699"/>
      <c r="W234" s="699"/>
      <c r="X234" s="699"/>
      <c r="Y234" s="699"/>
      <c r="Z234" s="699"/>
      <c r="AA234" s="699"/>
      <c r="AB234" s="699"/>
      <c r="AC234" s="699"/>
      <c r="AD234" s="699"/>
      <c r="AE234" s="699"/>
      <c r="AF234" s="699"/>
      <c r="AG234" s="699"/>
      <c r="AH234" s="699"/>
      <c r="AI234" s="699"/>
      <c r="AJ234" s="700"/>
    </row>
    <row r="235" spans="1:36" outlineLevel="1">
      <c r="A235" s="702"/>
      <c r="B235" s="682" t="str">
        <f>DEC2HEX(HEX2DEC(B231) + 1)</f>
        <v>100418</v>
      </c>
      <c r="C235" s="51" t="str">
        <f t="shared" si="18"/>
        <v>01004180</v>
      </c>
      <c r="D235" s="693"/>
      <c r="E235" s="698"/>
      <c r="F235" s="701"/>
      <c r="G235" s="701"/>
      <c r="H235" s="701"/>
      <c r="I235" s="701"/>
      <c r="J235" s="701"/>
      <c r="K235" s="701"/>
      <c r="L235" s="701"/>
      <c r="M235" s="701"/>
      <c r="N235" s="701"/>
      <c r="O235" s="701"/>
      <c r="P235" s="701"/>
      <c r="Q235" s="701"/>
      <c r="R235" s="701"/>
      <c r="S235" s="701"/>
      <c r="T235" s="701"/>
      <c r="U235" s="701"/>
      <c r="V235" s="701"/>
      <c r="W235" s="701"/>
      <c r="X235" s="701"/>
      <c r="Y235" s="701"/>
      <c r="Z235" s="701"/>
      <c r="AA235" s="701"/>
      <c r="AB235" s="701"/>
      <c r="AC235" s="701"/>
      <c r="AD235" s="701"/>
      <c r="AE235" s="701"/>
      <c r="AF235" s="701"/>
      <c r="AG235" s="701"/>
      <c r="AH235" s="701"/>
      <c r="AI235" s="701"/>
      <c r="AJ235" s="700"/>
    </row>
    <row r="236" spans="1:36" outlineLevel="1">
      <c r="A236" s="702"/>
      <c r="B236" s="683"/>
      <c r="C236" s="51" t="str">
        <f t="shared" si="18"/>
        <v>01004184</v>
      </c>
      <c r="D236" s="693"/>
      <c r="E236" s="919"/>
      <c r="F236" s="917"/>
      <c r="G236" s="917"/>
      <c r="H236" s="917"/>
      <c r="I236" s="917"/>
      <c r="J236" s="917"/>
      <c r="K236" s="917"/>
      <c r="L236" s="917"/>
      <c r="M236" s="917"/>
      <c r="N236" s="917"/>
      <c r="O236" s="917"/>
      <c r="P236" s="917"/>
      <c r="Q236" s="917"/>
      <c r="R236" s="917"/>
      <c r="S236" s="917"/>
      <c r="T236" s="917"/>
      <c r="U236" s="917"/>
      <c r="V236" s="917"/>
      <c r="W236" s="917"/>
      <c r="X236" s="917"/>
      <c r="Y236" s="917"/>
      <c r="Z236" s="917"/>
      <c r="AA236" s="917"/>
      <c r="AB236" s="917"/>
      <c r="AC236" s="917"/>
      <c r="AD236" s="917"/>
      <c r="AE236" s="917"/>
      <c r="AF236" s="917"/>
      <c r="AG236" s="917"/>
      <c r="AH236" s="917"/>
      <c r="AI236" s="917"/>
      <c r="AJ236" s="918"/>
    </row>
    <row r="237" spans="1:36" outlineLevel="1">
      <c r="A237" s="702"/>
      <c r="B237" s="683"/>
      <c r="C237" s="51" t="str">
        <f t="shared" si="18"/>
        <v>01004188</v>
      </c>
      <c r="D237" s="693"/>
      <c r="E237" s="919"/>
      <c r="F237" s="917"/>
      <c r="G237" s="917"/>
      <c r="H237" s="917"/>
      <c r="I237" s="917"/>
      <c r="J237" s="917"/>
      <c r="K237" s="917"/>
      <c r="L237" s="917"/>
      <c r="M237" s="917"/>
      <c r="N237" s="917"/>
      <c r="O237" s="917"/>
      <c r="P237" s="917"/>
      <c r="Q237" s="917"/>
      <c r="R237" s="917"/>
      <c r="S237" s="917"/>
      <c r="T237" s="917"/>
      <c r="U237" s="917"/>
      <c r="V237" s="917"/>
      <c r="W237" s="917"/>
      <c r="X237" s="917"/>
      <c r="Y237" s="917"/>
      <c r="Z237" s="917"/>
      <c r="AA237" s="917"/>
      <c r="AB237" s="917"/>
      <c r="AC237" s="917"/>
      <c r="AD237" s="917"/>
      <c r="AE237" s="917"/>
      <c r="AF237" s="917"/>
      <c r="AG237" s="917"/>
      <c r="AH237" s="917"/>
      <c r="AI237" s="917"/>
      <c r="AJ237" s="918"/>
    </row>
    <row r="238" spans="1:36" outlineLevel="1">
      <c r="A238" s="702"/>
      <c r="B238" s="684"/>
      <c r="C238" s="51" t="str">
        <f t="shared" si="18"/>
        <v>0100418C</v>
      </c>
      <c r="D238" s="694"/>
      <c r="E238" s="920"/>
      <c r="F238" s="921"/>
      <c r="G238" s="921"/>
      <c r="H238" s="921"/>
      <c r="I238" s="921"/>
      <c r="J238" s="921"/>
      <c r="K238" s="921"/>
      <c r="L238" s="921"/>
      <c r="M238" s="921"/>
      <c r="N238" s="921"/>
      <c r="O238" s="921"/>
      <c r="P238" s="921"/>
      <c r="Q238" s="921"/>
      <c r="R238" s="921"/>
      <c r="S238" s="921"/>
      <c r="T238" s="921"/>
      <c r="U238" s="921"/>
      <c r="V238" s="921"/>
      <c r="W238" s="921"/>
      <c r="X238" s="921"/>
      <c r="Y238" s="921"/>
      <c r="Z238" s="921"/>
      <c r="AA238" s="921"/>
      <c r="AB238" s="921"/>
      <c r="AC238" s="921"/>
      <c r="AD238" s="921"/>
      <c r="AE238" s="921"/>
      <c r="AF238" s="921"/>
      <c r="AG238" s="921"/>
      <c r="AH238" s="921"/>
      <c r="AI238" s="921"/>
      <c r="AJ238" s="922"/>
    </row>
    <row r="239" spans="1:36" outlineLevel="1">
      <c r="A239" s="702"/>
      <c r="B239" s="682" t="str">
        <f>DEC2HEX(HEX2DEC(B235) + 1)</f>
        <v>100419</v>
      </c>
      <c r="C239" s="51" t="str">
        <f t="shared" si="18"/>
        <v>01004190</v>
      </c>
      <c r="D239" s="62" t="s">
        <v>245</v>
      </c>
      <c r="E239" s="627" t="s">
        <v>245</v>
      </c>
      <c r="F239" s="681"/>
      <c r="G239" s="681"/>
      <c r="H239" s="681"/>
      <c r="I239" s="681"/>
      <c r="J239" s="681"/>
      <c r="K239" s="681"/>
      <c r="L239" s="681"/>
      <c r="M239" s="681"/>
      <c r="N239" s="681"/>
      <c r="O239" s="681"/>
      <c r="P239" s="681"/>
      <c r="Q239" s="681"/>
      <c r="R239" s="681"/>
      <c r="S239" s="681"/>
      <c r="T239" s="681"/>
      <c r="U239" s="681"/>
      <c r="V239" s="681"/>
      <c r="W239" s="681"/>
      <c r="X239" s="681"/>
      <c r="Y239" s="681"/>
      <c r="Z239" s="681"/>
      <c r="AA239" s="681"/>
      <c r="AB239" s="681"/>
      <c r="AC239" s="681"/>
      <c r="AD239" s="681"/>
      <c r="AE239" s="681"/>
      <c r="AF239" s="681"/>
      <c r="AG239" s="681"/>
      <c r="AH239" s="681"/>
      <c r="AI239" s="681"/>
      <c r="AJ239" s="628"/>
    </row>
    <row r="240" spans="1:36" outlineLevel="1">
      <c r="A240" s="702"/>
      <c r="B240" s="683"/>
      <c r="C240" s="51" t="str">
        <f t="shared" si="18"/>
        <v>01004194</v>
      </c>
      <c r="D240" s="62" t="s">
        <v>245</v>
      </c>
      <c r="E240" s="627" t="s">
        <v>245</v>
      </c>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81"/>
      <c r="AF240" s="681"/>
      <c r="AG240" s="681"/>
      <c r="AH240" s="681"/>
      <c r="AI240" s="681"/>
      <c r="AJ240" s="628"/>
    </row>
    <row r="241" spans="1:36" outlineLevel="1">
      <c r="A241" s="702"/>
      <c r="B241" s="683"/>
      <c r="C241" s="51" t="str">
        <f t="shared" si="18"/>
        <v>01004198</v>
      </c>
      <c r="D241" s="62" t="s">
        <v>245</v>
      </c>
      <c r="E241" s="627" t="s">
        <v>245</v>
      </c>
      <c r="F241" s="681"/>
      <c r="G241" s="681"/>
      <c r="H241" s="681"/>
      <c r="I241" s="681"/>
      <c r="J241" s="681"/>
      <c r="K241" s="681"/>
      <c r="L241" s="681"/>
      <c r="M241" s="681"/>
      <c r="N241" s="681"/>
      <c r="O241" s="681"/>
      <c r="P241" s="681"/>
      <c r="Q241" s="681"/>
      <c r="R241" s="681"/>
      <c r="S241" s="681"/>
      <c r="T241" s="681"/>
      <c r="U241" s="681"/>
      <c r="V241" s="681"/>
      <c r="W241" s="681"/>
      <c r="X241" s="681"/>
      <c r="Y241" s="681"/>
      <c r="Z241" s="681"/>
      <c r="AA241" s="681"/>
      <c r="AB241" s="681"/>
      <c r="AC241" s="681"/>
      <c r="AD241" s="681"/>
      <c r="AE241" s="681"/>
      <c r="AF241" s="681"/>
      <c r="AG241" s="681"/>
      <c r="AH241" s="681"/>
      <c r="AI241" s="681"/>
      <c r="AJ241" s="628"/>
    </row>
    <row r="242" spans="1:36" outlineLevel="1">
      <c r="A242" s="702"/>
      <c r="B242" s="684"/>
      <c r="C242" s="51" t="str">
        <f t="shared" si="18"/>
        <v>0100419C</v>
      </c>
      <c r="D242" s="62" t="s">
        <v>245</v>
      </c>
      <c r="E242" s="627" t="s">
        <v>245</v>
      </c>
      <c r="F242" s="681"/>
      <c r="G242" s="681"/>
      <c r="H242" s="681"/>
      <c r="I242" s="681"/>
      <c r="J242" s="681"/>
      <c r="K242" s="681"/>
      <c r="L242" s="681"/>
      <c r="M242" s="681"/>
      <c r="N242" s="681"/>
      <c r="O242" s="681"/>
      <c r="P242" s="681"/>
      <c r="Q242" s="681"/>
      <c r="R242" s="681"/>
      <c r="S242" s="681"/>
      <c r="T242" s="681"/>
      <c r="U242" s="681"/>
      <c r="V242" s="681"/>
      <c r="W242" s="681"/>
      <c r="X242" s="681"/>
      <c r="Y242" s="681"/>
      <c r="Z242" s="681"/>
      <c r="AA242" s="681"/>
      <c r="AB242" s="681"/>
      <c r="AC242" s="681"/>
      <c r="AD242" s="681"/>
      <c r="AE242" s="681"/>
      <c r="AF242" s="681"/>
      <c r="AG242" s="681"/>
      <c r="AH242" s="681"/>
      <c r="AI242" s="681"/>
      <c r="AJ242" s="628"/>
    </row>
    <row r="243" spans="1:36" outlineLevel="1">
      <c r="A243" s="702"/>
      <c r="B243" s="682" t="str">
        <f>DEC2HEX(HEX2DEC(B239) + 1)</f>
        <v>10041A</v>
      </c>
      <c r="C243" s="51" t="str">
        <f t="shared" si="18"/>
        <v>010041A0</v>
      </c>
      <c r="D243" s="62" t="s">
        <v>245</v>
      </c>
      <c r="E243" s="627" t="s">
        <v>245</v>
      </c>
      <c r="F243" s="681"/>
      <c r="G243" s="681"/>
      <c r="H243" s="681"/>
      <c r="I243" s="681"/>
      <c r="J243" s="681"/>
      <c r="K243" s="681"/>
      <c r="L243" s="681"/>
      <c r="M243" s="681"/>
      <c r="N243" s="681"/>
      <c r="O243" s="681"/>
      <c r="P243" s="681"/>
      <c r="Q243" s="681"/>
      <c r="R243" s="681"/>
      <c r="S243" s="681"/>
      <c r="T243" s="681"/>
      <c r="U243" s="681"/>
      <c r="V243" s="681"/>
      <c r="W243" s="681"/>
      <c r="X243" s="681"/>
      <c r="Y243" s="681"/>
      <c r="Z243" s="681"/>
      <c r="AA243" s="681"/>
      <c r="AB243" s="681"/>
      <c r="AC243" s="681"/>
      <c r="AD243" s="681"/>
      <c r="AE243" s="681"/>
      <c r="AF243" s="681"/>
      <c r="AG243" s="681"/>
      <c r="AH243" s="681"/>
      <c r="AI243" s="681"/>
      <c r="AJ243" s="628"/>
    </row>
    <row r="244" spans="1:36" outlineLevel="1">
      <c r="A244" s="702"/>
      <c r="B244" s="683"/>
      <c r="C244" s="51" t="str">
        <f t="shared" si="18"/>
        <v>010041A4</v>
      </c>
      <c r="D244" s="62" t="s">
        <v>245</v>
      </c>
      <c r="E244" s="627" t="s">
        <v>245</v>
      </c>
      <c r="F244" s="681"/>
      <c r="G244" s="681"/>
      <c r="H244" s="681"/>
      <c r="I244" s="681"/>
      <c r="J244" s="681"/>
      <c r="K244" s="681"/>
      <c r="L244" s="681"/>
      <c r="M244" s="681"/>
      <c r="N244" s="681"/>
      <c r="O244" s="681"/>
      <c r="P244" s="681"/>
      <c r="Q244" s="681"/>
      <c r="R244" s="681"/>
      <c r="S244" s="681"/>
      <c r="T244" s="681"/>
      <c r="U244" s="681"/>
      <c r="V244" s="681"/>
      <c r="W244" s="681"/>
      <c r="X244" s="681"/>
      <c r="Y244" s="681"/>
      <c r="Z244" s="681"/>
      <c r="AA244" s="681"/>
      <c r="AB244" s="681"/>
      <c r="AC244" s="681"/>
      <c r="AD244" s="681"/>
      <c r="AE244" s="681"/>
      <c r="AF244" s="681"/>
      <c r="AG244" s="681"/>
      <c r="AH244" s="681"/>
      <c r="AI244" s="681"/>
      <c r="AJ244" s="628"/>
    </row>
    <row r="245" spans="1:36" outlineLevel="1">
      <c r="A245" s="702"/>
      <c r="B245" s="683"/>
      <c r="C245" s="51" t="str">
        <f t="shared" si="18"/>
        <v>010041A8</v>
      </c>
      <c r="D245" s="62" t="s">
        <v>245</v>
      </c>
      <c r="E245" s="627" t="s">
        <v>245</v>
      </c>
      <c r="F245" s="681"/>
      <c r="G245" s="681"/>
      <c r="H245" s="681"/>
      <c r="I245" s="681"/>
      <c r="J245" s="681"/>
      <c r="K245" s="681"/>
      <c r="L245" s="681"/>
      <c r="M245" s="681"/>
      <c r="N245" s="681"/>
      <c r="O245" s="681"/>
      <c r="P245" s="681"/>
      <c r="Q245" s="681"/>
      <c r="R245" s="681"/>
      <c r="S245" s="681"/>
      <c r="T245" s="681"/>
      <c r="U245" s="681"/>
      <c r="V245" s="681"/>
      <c r="W245" s="681"/>
      <c r="X245" s="681"/>
      <c r="Y245" s="681"/>
      <c r="Z245" s="681"/>
      <c r="AA245" s="681"/>
      <c r="AB245" s="681"/>
      <c r="AC245" s="681"/>
      <c r="AD245" s="681"/>
      <c r="AE245" s="681"/>
      <c r="AF245" s="681"/>
      <c r="AG245" s="681"/>
      <c r="AH245" s="681"/>
      <c r="AI245" s="681"/>
      <c r="AJ245" s="628"/>
    </row>
    <row r="246" spans="1:36" outlineLevel="1">
      <c r="A246" s="702"/>
      <c r="B246" s="684"/>
      <c r="C246" s="51" t="str">
        <f t="shared" si="18"/>
        <v>010041AC</v>
      </c>
      <c r="D246" s="62" t="s">
        <v>245</v>
      </c>
      <c r="E246" s="627" t="s">
        <v>245</v>
      </c>
      <c r="F246" s="681"/>
      <c r="G246" s="681"/>
      <c r="H246" s="681"/>
      <c r="I246" s="681"/>
      <c r="J246" s="681"/>
      <c r="K246" s="681"/>
      <c r="L246" s="681"/>
      <c r="M246" s="681"/>
      <c r="N246" s="681"/>
      <c r="O246" s="681"/>
      <c r="P246" s="681"/>
      <c r="Q246" s="681"/>
      <c r="R246" s="681"/>
      <c r="S246" s="681"/>
      <c r="T246" s="681"/>
      <c r="U246" s="681"/>
      <c r="V246" s="681"/>
      <c r="W246" s="681"/>
      <c r="X246" s="681"/>
      <c r="Y246" s="681"/>
      <c r="Z246" s="681"/>
      <c r="AA246" s="681"/>
      <c r="AB246" s="681"/>
      <c r="AC246" s="681"/>
      <c r="AD246" s="681"/>
      <c r="AE246" s="681"/>
      <c r="AF246" s="681"/>
      <c r="AG246" s="681"/>
      <c r="AH246" s="681"/>
      <c r="AI246" s="681"/>
      <c r="AJ246" s="628"/>
    </row>
    <row r="247" spans="1:36" outlineLevel="1">
      <c r="A247" s="702"/>
      <c r="B247" s="682" t="str">
        <f>DEC2HEX(HEX2DEC(B243) + 1)</f>
        <v>10041B</v>
      </c>
      <c r="C247" s="51" t="str">
        <f t="shared" si="18"/>
        <v>010041B0</v>
      </c>
      <c r="D247" s="62" t="s">
        <v>245</v>
      </c>
      <c r="E247" s="627" t="s">
        <v>245</v>
      </c>
      <c r="F247" s="681"/>
      <c r="G247" s="681"/>
      <c r="H247" s="681"/>
      <c r="I247" s="681"/>
      <c r="J247" s="681"/>
      <c r="K247" s="681"/>
      <c r="L247" s="681"/>
      <c r="M247" s="681"/>
      <c r="N247" s="681"/>
      <c r="O247" s="681"/>
      <c r="P247" s="681"/>
      <c r="Q247" s="681"/>
      <c r="R247" s="681"/>
      <c r="S247" s="681"/>
      <c r="T247" s="681"/>
      <c r="U247" s="681"/>
      <c r="V247" s="681"/>
      <c r="W247" s="681"/>
      <c r="X247" s="681"/>
      <c r="Y247" s="681"/>
      <c r="Z247" s="681"/>
      <c r="AA247" s="681"/>
      <c r="AB247" s="681"/>
      <c r="AC247" s="681"/>
      <c r="AD247" s="681"/>
      <c r="AE247" s="681"/>
      <c r="AF247" s="681"/>
      <c r="AG247" s="681"/>
      <c r="AH247" s="681"/>
      <c r="AI247" s="681"/>
      <c r="AJ247" s="628"/>
    </row>
    <row r="248" spans="1:36" outlineLevel="1">
      <c r="A248" s="702"/>
      <c r="B248" s="683"/>
      <c r="C248" s="51" t="str">
        <f t="shared" si="18"/>
        <v>010041B4</v>
      </c>
      <c r="D248" s="62" t="s">
        <v>245</v>
      </c>
      <c r="E248" s="627" t="s">
        <v>245</v>
      </c>
      <c r="F248" s="681"/>
      <c r="G248" s="681"/>
      <c r="H248" s="681"/>
      <c r="I248" s="681"/>
      <c r="J248" s="681"/>
      <c r="K248" s="681"/>
      <c r="L248" s="681"/>
      <c r="M248" s="681"/>
      <c r="N248" s="681"/>
      <c r="O248" s="681"/>
      <c r="P248" s="681"/>
      <c r="Q248" s="681"/>
      <c r="R248" s="681"/>
      <c r="S248" s="681"/>
      <c r="T248" s="681"/>
      <c r="U248" s="681"/>
      <c r="V248" s="681"/>
      <c r="W248" s="681"/>
      <c r="X248" s="681"/>
      <c r="Y248" s="681"/>
      <c r="Z248" s="681"/>
      <c r="AA248" s="681"/>
      <c r="AB248" s="681"/>
      <c r="AC248" s="681"/>
      <c r="AD248" s="681"/>
      <c r="AE248" s="681"/>
      <c r="AF248" s="681"/>
      <c r="AG248" s="681"/>
      <c r="AH248" s="681"/>
      <c r="AI248" s="681"/>
      <c r="AJ248" s="628"/>
    </row>
    <row r="249" spans="1:36" outlineLevel="1">
      <c r="A249" s="702"/>
      <c r="B249" s="683"/>
      <c r="C249" s="51" t="str">
        <f t="shared" si="18"/>
        <v>010041B8</v>
      </c>
      <c r="D249" s="62" t="s">
        <v>245</v>
      </c>
      <c r="E249" s="627" t="s">
        <v>245</v>
      </c>
      <c r="F249" s="681"/>
      <c r="G249" s="681"/>
      <c r="H249" s="681"/>
      <c r="I249" s="681"/>
      <c r="J249" s="681"/>
      <c r="K249" s="681"/>
      <c r="L249" s="681"/>
      <c r="M249" s="681"/>
      <c r="N249" s="681"/>
      <c r="O249" s="681"/>
      <c r="P249" s="681"/>
      <c r="Q249" s="681"/>
      <c r="R249" s="681"/>
      <c r="S249" s="681"/>
      <c r="T249" s="681"/>
      <c r="U249" s="681"/>
      <c r="V249" s="681"/>
      <c r="W249" s="681"/>
      <c r="X249" s="681"/>
      <c r="Y249" s="681"/>
      <c r="Z249" s="681"/>
      <c r="AA249" s="681"/>
      <c r="AB249" s="681"/>
      <c r="AC249" s="681"/>
      <c r="AD249" s="681"/>
      <c r="AE249" s="681"/>
      <c r="AF249" s="681"/>
      <c r="AG249" s="681"/>
      <c r="AH249" s="681"/>
      <c r="AI249" s="681"/>
      <c r="AJ249" s="628"/>
    </row>
    <row r="250" spans="1:36" outlineLevel="1">
      <c r="A250" s="702"/>
      <c r="B250" s="684"/>
      <c r="C250" s="51" t="str">
        <f t="shared" si="18"/>
        <v>010041BC</v>
      </c>
      <c r="D250" s="62" t="s">
        <v>245</v>
      </c>
      <c r="E250" s="627" t="s">
        <v>245</v>
      </c>
      <c r="F250" s="681"/>
      <c r="G250" s="681"/>
      <c r="H250" s="681"/>
      <c r="I250" s="681"/>
      <c r="J250" s="681"/>
      <c r="K250" s="681"/>
      <c r="L250" s="681"/>
      <c r="M250" s="681"/>
      <c r="N250" s="681"/>
      <c r="O250" s="681"/>
      <c r="P250" s="681"/>
      <c r="Q250" s="681"/>
      <c r="R250" s="681"/>
      <c r="S250" s="681"/>
      <c r="T250" s="681"/>
      <c r="U250" s="681"/>
      <c r="V250" s="681"/>
      <c r="W250" s="681"/>
      <c r="X250" s="681"/>
      <c r="Y250" s="681"/>
      <c r="Z250" s="681"/>
      <c r="AA250" s="681"/>
      <c r="AB250" s="681"/>
      <c r="AC250" s="681"/>
      <c r="AD250" s="681"/>
      <c r="AE250" s="681"/>
      <c r="AF250" s="681"/>
      <c r="AG250" s="681"/>
      <c r="AH250" s="681"/>
      <c r="AI250" s="681"/>
      <c r="AJ250" s="628"/>
    </row>
    <row r="251" spans="1:36" outlineLevel="1">
      <c r="A251" s="702"/>
      <c r="B251" s="682" t="str">
        <f>DEC2HEX(HEX2DEC(B247) + 1)</f>
        <v>10041C</v>
      </c>
      <c r="C251" s="51" t="str">
        <f t="shared" si="18"/>
        <v>010041C0</v>
      </c>
      <c r="D251" s="62" t="s">
        <v>245</v>
      </c>
      <c r="E251" s="627" t="s">
        <v>245</v>
      </c>
      <c r="F251" s="681"/>
      <c r="G251" s="681"/>
      <c r="H251" s="681"/>
      <c r="I251" s="681"/>
      <c r="J251" s="681"/>
      <c r="K251" s="681"/>
      <c r="L251" s="681"/>
      <c r="M251" s="681"/>
      <c r="N251" s="681"/>
      <c r="O251" s="681"/>
      <c r="P251" s="681"/>
      <c r="Q251" s="681"/>
      <c r="R251" s="681"/>
      <c r="S251" s="681"/>
      <c r="T251" s="681"/>
      <c r="U251" s="681"/>
      <c r="V251" s="681"/>
      <c r="W251" s="681"/>
      <c r="X251" s="681"/>
      <c r="Y251" s="681"/>
      <c r="Z251" s="681"/>
      <c r="AA251" s="681"/>
      <c r="AB251" s="681"/>
      <c r="AC251" s="681"/>
      <c r="AD251" s="681"/>
      <c r="AE251" s="681"/>
      <c r="AF251" s="681"/>
      <c r="AG251" s="681"/>
      <c r="AH251" s="681"/>
      <c r="AI251" s="681"/>
      <c r="AJ251" s="628"/>
    </row>
    <row r="252" spans="1:36" outlineLevel="1">
      <c r="A252" s="702"/>
      <c r="B252" s="683"/>
      <c r="C252" s="51" t="str">
        <f t="shared" si="18"/>
        <v>010041C4</v>
      </c>
      <c r="D252" s="62" t="s">
        <v>245</v>
      </c>
      <c r="E252" s="627" t="s">
        <v>245</v>
      </c>
      <c r="F252" s="681"/>
      <c r="G252" s="681"/>
      <c r="H252" s="681"/>
      <c r="I252" s="681"/>
      <c r="J252" s="681"/>
      <c r="K252" s="681"/>
      <c r="L252" s="681"/>
      <c r="M252" s="681"/>
      <c r="N252" s="681"/>
      <c r="O252" s="681"/>
      <c r="P252" s="681"/>
      <c r="Q252" s="681"/>
      <c r="R252" s="681"/>
      <c r="S252" s="681"/>
      <c r="T252" s="681"/>
      <c r="U252" s="681"/>
      <c r="V252" s="681"/>
      <c r="W252" s="681"/>
      <c r="X252" s="681"/>
      <c r="Y252" s="681"/>
      <c r="Z252" s="681"/>
      <c r="AA252" s="681"/>
      <c r="AB252" s="681"/>
      <c r="AC252" s="681"/>
      <c r="AD252" s="681"/>
      <c r="AE252" s="681"/>
      <c r="AF252" s="681"/>
      <c r="AG252" s="681"/>
      <c r="AH252" s="681"/>
      <c r="AI252" s="681"/>
      <c r="AJ252" s="628"/>
    </row>
    <row r="253" spans="1:36" outlineLevel="1">
      <c r="A253" s="702"/>
      <c r="B253" s="683"/>
      <c r="C253" s="51" t="str">
        <f t="shared" si="18"/>
        <v>010041C8</v>
      </c>
      <c r="D253" s="62" t="s">
        <v>245</v>
      </c>
      <c r="E253" s="627" t="s">
        <v>245</v>
      </c>
      <c r="F253" s="681"/>
      <c r="G253" s="681"/>
      <c r="H253" s="681"/>
      <c r="I253" s="681"/>
      <c r="J253" s="681"/>
      <c r="K253" s="681"/>
      <c r="L253" s="681"/>
      <c r="M253" s="681"/>
      <c r="N253" s="681"/>
      <c r="O253" s="681"/>
      <c r="P253" s="681"/>
      <c r="Q253" s="681"/>
      <c r="R253" s="681"/>
      <c r="S253" s="681"/>
      <c r="T253" s="681"/>
      <c r="U253" s="681"/>
      <c r="V253" s="681"/>
      <c r="W253" s="681"/>
      <c r="X253" s="681"/>
      <c r="Y253" s="681"/>
      <c r="Z253" s="681"/>
      <c r="AA253" s="681"/>
      <c r="AB253" s="681"/>
      <c r="AC253" s="681"/>
      <c r="AD253" s="681"/>
      <c r="AE253" s="681"/>
      <c r="AF253" s="681"/>
      <c r="AG253" s="681"/>
      <c r="AH253" s="681"/>
      <c r="AI253" s="681"/>
      <c r="AJ253" s="628"/>
    </row>
    <row r="254" spans="1:36" outlineLevel="1">
      <c r="A254" s="702"/>
      <c r="B254" s="684"/>
      <c r="C254" s="51" t="str">
        <f t="shared" si="18"/>
        <v>010041CC</v>
      </c>
      <c r="D254" s="62" t="s">
        <v>245</v>
      </c>
      <c r="E254" s="627" t="s">
        <v>245</v>
      </c>
      <c r="F254" s="681"/>
      <c r="G254" s="681"/>
      <c r="H254" s="681"/>
      <c r="I254" s="681"/>
      <c r="J254" s="681"/>
      <c r="K254" s="681"/>
      <c r="L254" s="681"/>
      <c r="M254" s="681"/>
      <c r="N254" s="681"/>
      <c r="O254" s="681"/>
      <c r="P254" s="681"/>
      <c r="Q254" s="681"/>
      <c r="R254" s="681"/>
      <c r="S254" s="681"/>
      <c r="T254" s="681"/>
      <c r="U254" s="681"/>
      <c r="V254" s="681"/>
      <c r="W254" s="681"/>
      <c r="X254" s="681"/>
      <c r="Y254" s="681"/>
      <c r="Z254" s="681"/>
      <c r="AA254" s="681"/>
      <c r="AB254" s="681"/>
      <c r="AC254" s="681"/>
      <c r="AD254" s="681"/>
      <c r="AE254" s="681"/>
      <c r="AF254" s="681"/>
      <c r="AG254" s="681"/>
      <c r="AH254" s="681"/>
      <c r="AI254" s="681"/>
      <c r="AJ254" s="628"/>
    </row>
    <row r="255" spans="1:36" outlineLevel="1">
      <c r="A255" s="702"/>
      <c r="B255" s="682" t="str">
        <f>DEC2HEX(HEX2DEC(B251) + 1)</f>
        <v>10041D</v>
      </c>
      <c r="C255" s="51" t="str">
        <f t="shared" si="18"/>
        <v>010041D0</v>
      </c>
      <c r="D255" s="62" t="s">
        <v>245</v>
      </c>
      <c r="E255" s="627" t="s">
        <v>245</v>
      </c>
      <c r="F255" s="681"/>
      <c r="G255" s="681"/>
      <c r="H255" s="681"/>
      <c r="I255" s="681"/>
      <c r="J255" s="681"/>
      <c r="K255" s="681"/>
      <c r="L255" s="681"/>
      <c r="M255" s="681"/>
      <c r="N255" s="681"/>
      <c r="O255" s="681"/>
      <c r="P255" s="681"/>
      <c r="Q255" s="681"/>
      <c r="R255" s="681"/>
      <c r="S255" s="681"/>
      <c r="T255" s="681"/>
      <c r="U255" s="681"/>
      <c r="V255" s="681"/>
      <c r="W255" s="681"/>
      <c r="X255" s="681"/>
      <c r="Y255" s="681"/>
      <c r="Z255" s="681"/>
      <c r="AA255" s="681"/>
      <c r="AB255" s="681"/>
      <c r="AC255" s="681"/>
      <c r="AD255" s="681"/>
      <c r="AE255" s="681"/>
      <c r="AF255" s="681"/>
      <c r="AG255" s="681"/>
      <c r="AH255" s="681"/>
      <c r="AI255" s="681"/>
      <c r="AJ255" s="628"/>
    </row>
    <row r="256" spans="1:36" outlineLevel="1">
      <c r="A256" s="702"/>
      <c r="B256" s="683"/>
      <c r="C256" s="51" t="str">
        <f t="shared" si="18"/>
        <v>010041D4</v>
      </c>
      <c r="D256" s="62" t="s">
        <v>245</v>
      </c>
      <c r="E256" s="627" t="s">
        <v>245</v>
      </c>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681"/>
      <c r="AF256" s="681"/>
      <c r="AG256" s="681"/>
      <c r="AH256" s="681"/>
      <c r="AI256" s="681"/>
      <c r="AJ256" s="628"/>
    </row>
    <row r="257" spans="1:36" outlineLevel="1">
      <c r="A257" s="702"/>
      <c r="B257" s="683"/>
      <c r="C257" s="51" t="str">
        <f t="shared" si="18"/>
        <v>010041D8</v>
      </c>
      <c r="D257" s="62" t="s">
        <v>245</v>
      </c>
      <c r="E257" s="627" t="s">
        <v>245</v>
      </c>
      <c r="F257" s="681"/>
      <c r="G257" s="681"/>
      <c r="H257" s="681"/>
      <c r="I257" s="681"/>
      <c r="J257" s="681"/>
      <c r="K257" s="681"/>
      <c r="L257" s="681"/>
      <c r="M257" s="681"/>
      <c r="N257" s="681"/>
      <c r="O257" s="681"/>
      <c r="P257" s="681"/>
      <c r="Q257" s="681"/>
      <c r="R257" s="681"/>
      <c r="S257" s="681"/>
      <c r="T257" s="681"/>
      <c r="U257" s="681"/>
      <c r="V257" s="681"/>
      <c r="W257" s="681"/>
      <c r="X257" s="681"/>
      <c r="Y257" s="681"/>
      <c r="Z257" s="681"/>
      <c r="AA257" s="681"/>
      <c r="AB257" s="681"/>
      <c r="AC257" s="681"/>
      <c r="AD257" s="681"/>
      <c r="AE257" s="681"/>
      <c r="AF257" s="681"/>
      <c r="AG257" s="681"/>
      <c r="AH257" s="681"/>
      <c r="AI257" s="681"/>
      <c r="AJ257" s="628"/>
    </row>
    <row r="258" spans="1:36" outlineLevel="1">
      <c r="A258" s="702"/>
      <c r="B258" s="684"/>
      <c r="C258" s="51" t="str">
        <f t="shared" si="18"/>
        <v>010041DC</v>
      </c>
      <c r="D258" s="62" t="s">
        <v>245</v>
      </c>
      <c r="E258" s="627" t="s">
        <v>245</v>
      </c>
      <c r="F258" s="681"/>
      <c r="G258" s="681"/>
      <c r="H258" s="681"/>
      <c r="I258" s="681"/>
      <c r="J258" s="681"/>
      <c r="K258" s="681"/>
      <c r="L258" s="681"/>
      <c r="M258" s="681"/>
      <c r="N258" s="681"/>
      <c r="O258" s="681"/>
      <c r="P258" s="681"/>
      <c r="Q258" s="681"/>
      <c r="R258" s="681"/>
      <c r="S258" s="681"/>
      <c r="T258" s="681"/>
      <c r="U258" s="681"/>
      <c r="V258" s="681"/>
      <c r="W258" s="681"/>
      <c r="X258" s="681"/>
      <c r="Y258" s="681"/>
      <c r="Z258" s="681"/>
      <c r="AA258" s="681"/>
      <c r="AB258" s="681"/>
      <c r="AC258" s="681"/>
      <c r="AD258" s="681"/>
      <c r="AE258" s="681"/>
      <c r="AF258" s="681"/>
      <c r="AG258" s="681"/>
      <c r="AH258" s="681"/>
      <c r="AI258" s="681"/>
      <c r="AJ258" s="628"/>
    </row>
    <row r="259" spans="1:36" outlineLevel="1">
      <c r="A259" s="702"/>
      <c r="B259" s="682" t="str">
        <f>DEC2HEX(HEX2DEC(B255) + 1)</f>
        <v>10041E</v>
      </c>
      <c r="C259" s="51" t="str">
        <f t="shared" si="18"/>
        <v>010041E0</v>
      </c>
      <c r="D259" s="62" t="s">
        <v>245</v>
      </c>
      <c r="E259" s="627" t="s">
        <v>245</v>
      </c>
      <c r="F259" s="681"/>
      <c r="G259" s="681"/>
      <c r="H259" s="681"/>
      <c r="I259" s="681"/>
      <c r="J259" s="681"/>
      <c r="K259" s="681"/>
      <c r="L259" s="681"/>
      <c r="M259" s="681"/>
      <c r="N259" s="681"/>
      <c r="O259" s="681"/>
      <c r="P259" s="681"/>
      <c r="Q259" s="681"/>
      <c r="R259" s="681"/>
      <c r="S259" s="681"/>
      <c r="T259" s="681"/>
      <c r="U259" s="681"/>
      <c r="V259" s="681"/>
      <c r="W259" s="681"/>
      <c r="X259" s="681"/>
      <c r="Y259" s="681"/>
      <c r="Z259" s="681"/>
      <c r="AA259" s="681"/>
      <c r="AB259" s="681"/>
      <c r="AC259" s="681"/>
      <c r="AD259" s="681"/>
      <c r="AE259" s="681"/>
      <c r="AF259" s="681"/>
      <c r="AG259" s="681"/>
      <c r="AH259" s="681"/>
      <c r="AI259" s="681"/>
      <c r="AJ259" s="628"/>
    </row>
    <row r="260" spans="1:36" outlineLevel="1">
      <c r="A260" s="702"/>
      <c r="B260" s="683"/>
      <c r="C260" s="51" t="str">
        <f t="shared" si="18"/>
        <v>010041E4</v>
      </c>
      <c r="D260" s="62" t="s">
        <v>245</v>
      </c>
      <c r="E260" s="627" t="s">
        <v>245</v>
      </c>
      <c r="F260" s="681"/>
      <c r="G260" s="681"/>
      <c r="H260" s="681"/>
      <c r="I260" s="681"/>
      <c r="J260" s="681"/>
      <c r="K260" s="681"/>
      <c r="L260" s="681"/>
      <c r="M260" s="681"/>
      <c r="N260" s="681"/>
      <c r="O260" s="681"/>
      <c r="P260" s="681"/>
      <c r="Q260" s="681"/>
      <c r="R260" s="681"/>
      <c r="S260" s="681"/>
      <c r="T260" s="681"/>
      <c r="U260" s="681"/>
      <c r="V260" s="681"/>
      <c r="W260" s="681"/>
      <c r="X260" s="681"/>
      <c r="Y260" s="681"/>
      <c r="Z260" s="681"/>
      <c r="AA260" s="681"/>
      <c r="AB260" s="681"/>
      <c r="AC260" s="681"/>
      <c r="AD260" s="681"/>
      <c r="AE260" s="681"/>
      <c r="AF260" s="681"/>
      <c r="AG260" s="681"/>
      <c r="AH260" s="681"/>
      <c r="AI260" s="681"/>
      <c r="AJ260" s="628"/>
    </row>
    <row r="261" spans="1:36" outlineLevel="1">
      <c r="A261" s="702"/>
      <c r="B261" s="683"/>
      <c r="C261" s="51" t="str">
        <f t="shared" si="18"/>
        <v>010041E8</v>
      </c>
      <c r="D261" s="62" t="s">
        <v>245</v>
      </c>
      <c r="E261" s="627" t="s">
        <v>245</v>
      </c>
      <c r="F261" s="681"/>
      <c r="G261" s="681"/>
      <c r="H261" s="681"/>
      <c r="I261" s="681"/>
      <c r="J261" s="681"/>
      <c r="K261" s="681"/>
      <c r="L261" s="681"/>
      <c r="M261" s="681"/>
      <c r="N261" s="681"/>
      <c r="O261" s="681"/>
      <c r="P261" s="681"/>
      <c r="Q261" s="681"/>
      <c r="R261" s="681"/>
      <c r="S261" s="681"/>
      <c r="T261" s="681"/>
      <c r="U261" s="681"/>
      <c r="V261" s="681"/>
      <c r="W261" s="681"/>
      <c r="X261" s="681"/>
      <c r="Y261" s="681"/>
      <c r="Z261" s="681"/>
      <c r="AA261" s="681"/>
      <c r="AB261" s="681"/>
      <c r="AC261" s="681"/>
      <c r="AD261" s="681"/>
      <c r="AE261" s="681"/>
      <c r="AF261" s="681"/>
      <c r="AG261" s="681"/>
      <c r="AH261" s="681"/>
      <c r="AI261" s="681"/>
      <c r="AJ261" s="628"/>
    </row>
    <row r="262" spans="1:36" outlineLevel="1">
      <c r="A262" s="702"/>
      <c r="B262" s="684"/>
      <c r="C262" s="51" t="str">
        <f t="shared" si="18"/>
        <v>010041EC</v>
      </c>
      <c r="D262" s="202" t="s">
        <v>706</v>
      </c>
      <c r="E262" s="704" t="s">
        <v>707</v>
      </c>
      <c r="F262" s="705"/>
      <c r="G262" s="705"/>
      <c r="H262" s="705"/>
      <c r="I262" s="705"/>
      <c r="J262" s="705"/>
      <c r="K262" s="705"/>
      <c r="L262" s="705"/>
      <c r="M262" s="705"/>
      <c r="N262" s="705"/>
      <c r="O262" s="705"/>
      <c r="P262" s="705"/>
      <c r="Q262" s="705"/>
      <c r="R262" s="705"/>
      <c r="S262" s="705"/>
      <c r="T262" s="705"/>
      <c r="U262" s="705"/>
      <c r="V262" s="705"/>
      <c r="W262" s="705"/>
      <c r="X262" s="705"/>
      <c r="Y262" s="705"/>
      <c r="Z262" s="705"/>
      <c r="AA262" s="705"/>
      <c r="AB262" s="705"/>
      <c r="AC262" s="705"/>
      <c r="AD262" s="705"/>
      <c r="AE262" s="705"/>
      <c r="AF262" s="705"/>
      <c r="AG262" s="705"/>
      <c r="AH262" s="705"/>
      <c r="AI262" s="705"/>
      <c r="AJ262" s="706"/>
    </row>
    <row r="263" spans="1:36" ht="15.75" customHeight="1" outlineLevel="1">
      <c r="A263" s="702"/>
      <c r="B263" s="682" t="str">
        <f>DEC2HEX(HEX2DEC(B259) + 1)</f>
        <v>10041F</v>
      </c>
      <c r="C263" s="51" t="str">
        <f t="shared" si="18"/>
        <v>010041F0</v>
      </c>
      <c r="D263" s="703" t="s">
        <v>708</v>
      </c>
      <c r="E263" s="537" t="s">
        <v>709</v>
      </c>
      <c r="F263" s="538"/>
      <c r="G263" s="538"/>
      <c r="H263" s="538"/>
      <c r="I263" s="538"/>
      <c r="J263" s="538"/>
      <c r="K263" s="538"/>
      <c r="L263" s="538"/>
      <c r="M263" s="538"/>
      <c r="N263" s="538"/>
      <c r="O263" s="538"/>
      <c r="P263" s="538"/>
      <c r="Q263" s="538"/>
      <c r="R263" s="538"/>
      <c r="S263" s="538"/>
      <c r="T263" s="538"/>
      <c r="U263" s="538"/>
      <c r="V263" s="538"/>
      <c r="W263" s="538"/>
      <c r="X263" s="538"/>
      <c r="Y263" s="538"/>
      <c r="Z263" s="538"/>
      <c r="AA263" s="538"/>
      <c r="AB263" s="538"/>
      <c r="AC263" s="538"/>
      <c r="AD263" s="538"/>
      <c r="AE263" s="538"/>
      <c r="AF263" s="538"/>
      <c r="AG263" s="538"/>
      <c r="AH263" s="538"/>
      <c r="AI263" s="538"/>
      <c r="AJ263" s="539"/>
    </row>
    <row r="264" spans="1:36" outlineLevel="1">
      <c r="A264" s="702"/>
      <c r="B264" s="683"/>
      <c r="C264" s="51" t="str">
        <f t="shared" si="18"/>
        <v>010041F4</v>
      </c>
      <c r="D264" s="569"/>
      <c r="E264" s="540" t="s">
        <v>710</v>
      </c>
      <c r="F264" s="541"/>
      <c r="G264" s="541"/>
      <c r="H264" s="541"/>
      <c r="I264" s="541"/>
      <c r="J264" s="541"/>
      <c r="K264" s="541"/>
      <c r="L264" s="541"/>
      <c r="M264" s="541"/>
      <c r="N264" s="541"/>
      <c r="O264" s="541"/>
      <c r="P264" s="541"/>
      <c r="Q264" s="541"/>
      <c r="R264" s="541"/>
      <c r="S264" s="541"/>
      <c r="T264" s="541"/>
      <c r="U264" s="541"/>
      <c r="V264" s="541"/>
      <c r="W264" s="541"/>
      <c r="X264" s="541"/>
      <c r="Y264" s="541"/>
      <c r="Z264" s="541"/>
      <c r="AA264" s="541"/>
      <c r="AB264" s="541"/>
      <c r="AC264" s="541"/>
      <c r="AD264" s="541"/>
      <c r="AE264" s="541"/>
      <c r="AF264" s="541"/>
      <c r="AG264" s="541"/>
      <c r="AH264" s="541"/>
      <c r="AI264" s="541"/>
      <c r="AJ264" s="542"/>
    </row>
    <row r="265" spans="1:36" outlineLevel="1">
      <c r="A265" s="702"/>
      <c r="B265" s="683"/>
      <c r="C265" s="51" t="str">
        <f t="shared" si="18"/>
        <v>010041F8</v>
      </c>
      <c r="D265" s="569"/>
      <c r="E265" s="540" t="s">
        <v>711</v>
      </c>
      <c r="F265" s="541"/>
      <c r="G265" s="541"/>
      <c r="H265" s="541"/>
      <c r="I265" s="541"/>
      <c r="J265" s="541"/>
      <c r="K265" s="541"/>
      <c r="L265" s="541"/>
      <c r="M265" s="541"/>
      <c r="N265" s="541"/>
      <c r="O265" s="541"/>
      <c r="P265" s="541"/>
      <c r="Q265" s="541"/>
      <c r="R265" s="541"/>
      <c r="S265" s="541"/>
      <c r="T265" s="541"/>
      <c r="U265" s="541"/>
      <c r="V265" s="541"/>
      <c r="W265" s="541"/>
      <c r="X265" s="541"/>
      <c r="Y265" s="541"/>
      <c r="Z265" s="541"/>
      <c r="AA265" s="541"/>
      <c r="AB265" s="541"/>
      <c r="AC265" s="541"/>
      <c r="AD265" s="541"/>
      <c r="AE265" s="541"/>
      <c r="AF265" s="541"/>
      <c r="AG265" s="541"/>
      <c r="AH265" s="541"/>
      <c r="AI265" s="541"/>
      <c r="AJ265" s="542"/>
    </row>
    <row r="266" spans="1:36" outlineLevel="1">
      <c r="A266" s="702"/>
      <c r="B266" s="684"/>
      <c r="C266" s="51" t="str">
        <f t="shared" si="18"/>
        <v>010041FC</v>
      </c>
      <c r="D266" s="569"/>
      <c r="E266" s="543" t="s">
        <v>712</v>
      </c>
      <c r="F266" s="544"/>
      <c r="G266" s="544"/>
      <c r="H266" s="544"/>
      <c r="I266" s="544"/>
      <c r="J266" s="544"/>
      <c r="K266" s="544"/>
      <c r="L266" s="544"/>
      <c r="M266" s="544"/>
      <c r="N266" s="544"/>
      <c r="O266" s="544"/>
      <c r="P266" s="544"/>
      <c r="Q266" s="544"/>
      <c r="R266" s="544"/>
      <c r="S266" s="544"/>
      <c r="T266" s="544"/>
      <c r="U266" s="544"/>
      <c r="V266" s="544"/>
      <c r="W266" s="544"/>
      <c r="X266" s="544"/>
      <c r="Y266" s="544"/>
      <c r="Z266" s="544"/>
      <c r="AA266" s="544"/>
      <c r="AB266" s="544"/>
      <c r="AC266" s="544"/>
      <c r="AD266" s="544"/>
      <c r="AE266" s="544"/>
      <c r="AF266" s="544"/>
      <c r="AG266" s="544"/>
      <c r="AH266" s="544"/>
      <c r="AI266" s="544"/>
      <c r="AJ266" s="545"/>
    </row>
    <row r="267" spans="1:36" ht="15.75" customHeight="1" outlineLevel="1">
      <c r="A267" s="702"/>
      <c r="B267" s="552" t="s">
        <v>713</v>
      </c>
      <c r="C267" s="552" t="s">
        <v>713</v>
      </c>
      <c r="D267" s="553" t="s">
        <v>446</v>
      </c>
      <c r="E267" s="543"/>
      <c r="F267" s="544"/>
      <c r="G267" s="544"/>
      <c r="H267" s="544"/>
      <c r="I267" s="544"/>
      <c r="J267" s="544"/>
      <c r="K267" s="544"/>
      <c r="L267" s="544"/>
      <c r="M267" s="544"/>
      <c r="N267" s="544"/>
      <c r="O267" s="544"/>
      <c r="P267" s="544"/>
      <c r="Q267" s="544"/>
      <c r="R267" s="544"/>
      <c r="S267" s="544"/>
      <c r="T267" s="544"/>
      <c r="U267" s="544"/>
      <c r="V267" s="544"/>
      <c r="W267" s="544"/>
      <c r="X267" s="544"/>
      <c r="Y267" s="544"/>
      <c r="Z267" s="544"/>
      <c r="AA267" s="544"/>
      <c r="AB267" s="544"/>
      <c r="AC267" s="544"/>
      <c r="AD267" s="544"/>
      <c r="AE267" s="544"/>
      <c r="AF267" s="544"/>
      <c r="AG267" s="544"/>
      <c r="AH267" s="544"/>
      <c r="AI267" s="544"/>
      <c r="AJ267" s="545"/>
    </row>
    <row r="268" spans="1:36" outlineLevel="1">
      <c r="A268" s="702"/>
      <c r="B268" s="468"/>
      <c r="C268" s="468"/>
      <c r="D268" s="554"/>
      <c r="E268" s="559"/>
      <c r="F268" s="560"/>
      <c r="G268" s="560"/>
      <c r="H268" s="560"/>
      <c r="I268" s="560"/>
      <c r="J268" s="560"/>
      <c r="K268" s="560"/>
      <c r="L268" s="560"/>
      <c r="M268" s="560"/>
      <c r="N268" s="560"/>
      <c r="O268" s="560"/>
      <c r="P268" s="560"/>
      <c r="Q268" s="560"/>
      <c r="R268" s="560"/>
      <c r="S268" s="560"/>
      <c r="T268" s="560"/>
      <c r="U268" s="560"/>
      <c r="V268" s="560"/>
      <c r="W268" s="560"/>
      <c r="X268" s="560"/>
      <c r="Y268" s="560"/>
      <c r="Z268" s="560"/>
      <c r="AA268" s="560"/>
      <c r="AB268" s="560"/>
      <c r="AC268" s="560"/>
      <c r="AD268" s="560"/>
      <c r="AE268" s="560"/>
      <c r="AF268" s="560"/>
      <c r="AG268" s="560"/>
      <c r="AH268" s="560"/>
      <c r="AI268" s="560"/>
      <c r="AJ268" s="561"/>
    </row>
    <row r="269" spans="1:36" outlineLevel="1">
      <c r="A269" s="702"/>
      <c r="B269" s="468"/>
      <c r="C269" s="468"/>
      <c r="D269" s="554"/>
      <c r="E269" s="559"/>
      <c r="F269" s="560"/>
      <c r="G269" s="560"/>
      <c r="H269" s="560"/>
      <c r="I269" s="560"/>
      <c r="J269" s="560"/>
      <c r="K269" s="560"/>
      <c r="L269" s="560"/>
      <c r="M269" s="560"/>
      <c r="N269" s="560"/>
      <c r="O269" s="560"/>
      <c r="P269" s="560"/>
      <c r="Q269" s="560"/>
      <c r="R269" s="560"/>
      <c r="S269" s="560"/>
      <c r="T269" s="560"/>
      <c r="U269" s="560"/>
      <c r="V269" s="560"/>
      <c r="W269" s="560"/>
      <c r="X269" s="560"/>
      <c r="Y269" s="560"/>
      <c r="Z269" s="560"/>
      <c r="AA269" s="560"/>
      <c r="AB269" s="560"/>
      <c r="AC269" s="560"/>
      <c r="AD269" s="560"/>
      <c r="AE269" s="560"/>
      <c r="AF269" s="560"/>
      <c r="AG269" s="560"/>
      <c r="AH269" s="560"/>
      <c r="AI269" s="560"/>
      <c r="AJ269" s="561"/>
    </row>
    <row r="270" spans="1:36" outlineLevel="1">
      <c r="A270" s="702"/>
      <c r="B270" s="468"/>
      <c r="C270" s="468"/>
      <c r="D270" s="555"/>
      <c r="E270" s="562"/>
      <c r="F270" s="563"/>
      <c r="G270" s="563"/>
      <c r="H270" s="563"/>
      <c r="I270" s="563"/>
      <c r="J270" s="563"/>
      <c r="K270" s="563"/>
      <c r="L270" s="563"/>
      <c r="M270" s="563"/>
      <c r="N270" s="563"/>
      <c r="O270" s="563"/>
      <c r="P270" s="563"/>
      <c r="Q270" s="563"/>
      <c r="R270" s="563"/>
      <c r="S270" s="563"/>
      <c r="T270" s="563"/>
      <c r="U270" s="563"/>
      <c r="V270" s="563"/>
      <c r="W270" s="563"/>
      <c r="X270" s="563"/>
      <c r="Y270" s="563"/>
      <c r="Z270" s="563"/>
      <c r="AA270" s="563"/>
      <c r="AB270" s="563"/>
      <c r="AC270" s="563"/>
      <c r="AD270" s="563"/>
      <c r="AE270" s="563"/>
      <c r="AF270" s="563"/>
      <c r="AG270" s="563"/>
      <c r="AH270" s="563"/>
      <c r="AI270" s="563"/>
      <c r="AJ270" s="564"/>
    </row>
    <row r="271" spans="1:36" ht="26.25">
      <c r="A271" s="73" t="s">
        <v>447</v>
      </c>
      <c r="B271" s="74"/>
      <c r="C271" s="74"/>
      <c r="D271" s="75"/>
      <c r="E271" s="75"/>
      <c r="F271" s="75"/>
      <c r="G271" s="75"/>
      <c r="H271" s="49"/>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68"/>
      <c r="AJ271" s="45"/>
    </row>
    <row r="272" spans="1:36" outlineLevel="1">
      <c r="A272" s="718"/>
      <c r="B272" s="552" t="s">
        <v>714</v>
      </c>
      <c r="C272" s="552" t="s">
        <v>714</v>
      </c>
      <c r="D272" s="715" t="s">
        <v>715</v>
      </c>
      <c r="E272" s="556"/>
      <c r="F272" s="557"/>
      <c r="G272" s="557"/>
      <c r="H272" s="557"/>
      <c r="I272" s="557"/>
      <c r="J272" s="557"/>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8"/>
    </row>
    <row r="273" spans="1:36" outlineLevel="1">
      <c r="A273" s="718"/>
      <c r="B273" s="468"/>
      <c r="C273" s="468"/>
      <c r="D273" s="716"/>
      <c r="E273" s="559"/>
      <c r="F273" s="560"/>
      <c r="G273" s="560"/>
      <c r="H273" s="560"/>
      <c r="I273" s="560"/>
      <c r="J273" s="560"/>
      <c r="K273" s="560"/>
      <c r="L273" s="560"/>
      <c r="M273" s="560"/>
      <c r="N273" s="560"/>
      <c r="O273" s="560"/>
      <c r="P273" s="560"/>
      <c r="Q273" s="560"/>
      <c r="R273" s="560"/>
      <c r="S273" s="560"/>
      <c r="T273" s="560"/>
      <c r="U273" s="560"/>
      <c r="V273" s="560"/>
      <c r="W273" s="560"/>
      <c r="X273" s="560"/>
      <c r="Y273" s="560"/>
      <c r="Z273" s="560"/>
      <c r="AA273" s="560"/>
      <c r="AB273" s="560"/>
      <c r="AC273" s="560"/>
      <c r="AD273" s="560"/>
      <c r="AE273" s="560"/>
      <c r="AF273" s="560"/>
      <c r="AG273" s="560"/>
      <c r="AH273" s="560"/>
      <c r="AI273" s="560"/>
      <c r="AJ273" s="561"/>
    </row>
    <row r="274" spans="1:36" outlineLevel="1">
      <c r="A274" s="718"/>
      <c r="B274" s="468"/>
      <c r="C274" s="468"/>
      <c r="D274" s="716"/>
      <c r="E274" s="559"/>
      <c r="F274" s="560"/>
      <c r="G274" s="560"/>
      <c r="H274" s="560"/>
      <c r="I274" s="560"/>
      <c r="J274" s="560"/>
      <c r="K274" s="560"/>
      <c r="L274" s="560"/>
      <c r="M274" s="560"/>
      <c r="N274" s="560"/>
      <c r="O274" s="560"/>
      <c r="P274" s="560"/>
      <c r="Q274" s="560"/>
      <c r="R274" s="560"/>
      <c r="S274" s="560"/>
      <c r="T274" s="560"/>
      <c r="U274" s="560"/>
      <c r="V274" s="560"/>
      <c r="W274" s="560"/>
      <c r="X274" s="560"/>
      <c r="Y274" s="560"/>
      <c r="Z274" s="560"/>
      <c r="AA274" s="560"/>
      <c r="AB274" s="560"/>
      <c r="AC274" s="560"/>
      <c r="AD274" s="560"/>
      <c r="AE274" s="560"/>
      <c r="AF274" s="560"/>
      <c r="AG274" s="560"/>
      <c r="AH274" s="560"/>
      <c r="AI274" s="560"/>
      <c r="AJ274" s="561"/>
    </row>
    <row r="275" spans="1:36" outlineLevel="1">
      <c r="A275" s="718"/>
      <c r="B275" s="468"/>
      <c r="C275" s="468"/>
      <c r="D275" s="717"/>
      <c r="E275" s="562"/>
      <c r="F275" s="563"/>
      <c r="G275" s="563"/>
      <c r="H275" s="563"/>
      <c r="I275" s="563"/>
      <c r="J275" s="563"/>
      <c r="K275" s="563"/>
      <c r="L275" s="563"/>
      <c r="M275" s="563"/>
      <c r="N275" s="563"/>
      <c r="O275" s="563"/>
      <c r="P275" s="563"/>
      <c r="Q275" s="563"/>
      <c r="R275" s="563"/>
      <c r="S275" s="563"/>
      <c r="T275" s="563"/>
      <c r="U275" s="563"/>
      <c r="V275" s="563"/>
      <c r="W275" s="563"/>
      <c r="X275" s="563"/>
      <c r="Y275" s="563"/>
      <c r="Z275" s="563"/>
      <c r="AA275" s="563"/>
      <c r="AB275" s="563"/>
      <c r="AC275" s="563"/>
      <c r="AD275" s="563"/>
      <c r="AE275" s="563"/>
      <c r="AF275" s="563"/>
      <c r="AG275" s="563"/>
      <c r="AH275" s="563"/>
      <c r="AI275" s="563"/>
      <c r="AJ275" s="564"/>
    </row>
    <row r="276" spans="1:36" outlineLevel="1">
      <c r="A276" s="46"/>
      <c r="B276" s="76"/>
      <c r="C276" s="77"/>
      <c r="D276" s="78" t="s">
        <v>261</v>
      </c>
      <c r="E276" s="78" t="s">
        <v>261</v>
      </c>
      <c r="F276" s="78" t="s">
        <v>261</v>
      </c>
      <c r="G276" s="78" t="s">
        <v>261</v>
      </c>
      <c r="H276" s="78" t="s">
        <v>261</v>
      </c>
      <c r="I276" s="78" t="s">
        <v>261</v>
      </c>
      <c r="J276" s="78" t="s">
        <v>261</v>
      </c>
      <c r="K276" s="78" t="s">
        <v>261</v>
      </c>
      <c r="L276" s="78" t="s">
        <v>261</v>
      </c>
      <c r="M276" s="78" t="s">
        <v>261</v>
      </c>
      <c r="N276" s="78" t="s">
        <v>261</v>
      </c>
      <c r="O276" s="78" t="s">
        <v>261</v>
      </c>
      <c r="P276" s="78" t="s">
        <v>261</v>
      </c>
      <c r="Q276" s="78" t="s">
        <v>261</v>
      </c>
      <c r="R276" s="78" t="s">
        <v>261</v>
      </c>
      <c r="S276" s="78" t="s">
        <v>261</v>
      </c>
      <c r="T276" s="78" t="s">
        <v>261</v>
      </c>
      <c r="U276" s="78" t="s">
        <v>261</v>
      </c>
      <c r="V276" s="78" t="s">
        <v>261</v>
      </c>
      <c r="W276" s="78" t="s">
        <v>261</v>
      </c>
      <c r="X276" s="78" t="s">
        <v>261</v>
      </c>
      <c r="Y276" s="78" t="s">
        <v>261</v>
      </c>
      <c r="Z276" s="78" t="s">
        <v>261</v>
      </c>
      <c r="AA276" s="78" t="s">
        <v>261</v>
      </c>
      <c r="AB276" s="78" t="s">
        <v>261</v>
      </c>
      <c r="AC276" s="78" t="s">
        <v>261</v>
      </c>
      <c r="AD276" s="78" t="s">
        <v>261</v>
      </c>
      <c r="AE276" s="78" t="s">
        <v>261</v>
      </c>
      <c r="AF276" s="78" t="s">
        <v>261</v>
      </c>
      <c r="AG276" s="78" t="s">
        <v>261</v>
      </c>
      <c r="AH276" s="78" t="s">
        <v>261</v>
      </c>
      <c r="AI276" s="79" t="s">
        <v>261</v>
      </c>
      <c r="AJ276" s="46"/>
    </row>
    <row r="277" spans="1:36" ht="26.25">
      <c r="A277" s="712" t="s">
        <v>716</v>
      </c>
      <c r="B277" s="712"/>
      <c r="C277" s="712"/>
      <c r="D277" s="712"/>
      <c r="E277" s="712"/>
      <c r="F277" s="712"/>
      <c r="G277" s="713"/>
      <c r="H277" s="49"/>
      <c r="I277" s="49"/>
      <c r="J277" s="49"/>
      <c r="K277" s="49"/>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68"/>
      <c r="AJ277" s="45"/>
    </row>
    <row r="278" spans="1:36" ht="15.75" customHeight="1" outlineLevel="1">
      <c r="A278" s="714"/>
      <c r="B278" s="552" t="s">
        <v>717</v>
      </c>
      <c r="C278" s="552" t="s">
        <v>717</v>
      </c>
      <c r="D278" s="715" t="s">
        <v>718</v>
      </c>
      <c r="E278" s="556"/>
      <c r="F278" s="557"/>
      <c r="G278" s="557"/>
      <c r="H278" s="557"/>
      <c r="I278" s="557"/>
      <c r="J278" s="557"/>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8"/>
    </row>
    <row r="279" spans="1:36" outlineLevel="1">
      <c r="A279" s="714"/>
      <c r="B279" s="468"/>
      <c r="C279" s="468"/>
      <c r="D279" s="716"/>
      <c r="E279" s="559"/>
      <c r="F279" s="560"/>
      <c r="G279" s="560"/>
      <c r="H279" s="560"/>
      <c r="I279" s="560"/>
      <c r="J279" s="560"/>
      <c r="K279" s="560"/>
      <c r="L279" s="560"/>
      <c r="M279" s="560"/>
      <c r="N279" s="560"/>
      <c r="O279" s="560"/>
      <c r="P279" s="560"/>
      <c r="Q279" s="560"/>
      <c r="R279" s="560"/>
      <c r="S279" s="560"/>
      <c r="T279" s="560"/>
      <c r="U279" s="560"/>
      <c r="V279" s="560"/>
      <c r="W279" s="560"/>
      <c r="X279" s="560"/>
      <c r="Y279" s="560"/>
      <c r="Z279" s="560"/>
      <c r="AA279" s="560"/>
      <c r="AB279" s="560"/>
      <c r="AC279" s="560"/>
      <c r="AD279" s="560"/>
      <c r="AE279" s="560"/>
      <c r="AF279" s="560"/>
      <c r="AG279" s="560"/>
      <c r="AH279" s="560"/>
      <c r="AI279" s="560"/>
      <c r="AJ279" s="561"/>
    </row>
    <row r="280" spans="1:36" outlineLevel="1">
      <c r="A280" s="714"/>
      <c r="B280" s="468"/>
      <c r="C280" s="468"/>
      <c r="D280" s="716"/>
      <c r="E280" s="559"/>
      <c r="F280" s="560"/>
      <c r="G280" s="560"/>
      <c r="H280" s="560"/>
      <c r="I280" s="560"/>
      <c r="J280" s="560"/>
      <c r="K280" s="560"/>
      <c r="L280" s="560"/>
      <c r="M280" s="560"/>
      <c r="N280" s="560"/>
      <c r="O280" s="560"/>
      <c r="P280" s="560"/>
      <c r="Q280" s="560"/>
      <c r="R280" s="560"/>
      <c r="S280" s="560"/>
      <c r="T280" s="560"/>
      <c r="U280" s="560"/>
      <c r="V280" s="560"/>
      <c r="W280" s="560"/>
      <c r="X280" s="560"/>
      <c r="Y280" s="560"/>
      <c r="Z280" s="560"/>
      <c r="AA280" s="560"/>
      <c r="AB280" s="560"/>
      <c r="AC280" s="560"/>
      <c r="AD280" s="560"/>
      <c r="AE280" s="560"/>
      <c r="AF280" s="560"/>
      <c r="AG280" s="560"/>
      <c r="AH280" s="560"/>
      <c r="AI280" s="560"/>
      <c r="AJ280" s="561"/>
    </row>
    <row r="281" spans="1:36" outlineLevel="1">
      <c r="A281" s="714"/>
      <c r="B281" s="468"/>
      <c r="C281" s="468"/>
      <c r="D281" s="717"/>
      <c r="E281" s="562"/>
      <c r="F281" s="563"/>
      <c r="G281" s="563"/>
      <c r="H281" s="563"/>
      <c r="I281" s="563"/>
      <c r="J281" s="563"/>
      <c r="K281" s="563"/>
      <c r="L281" s="563"/>
      <c r="M281" s="563"/>
      <c r="N281" s="563"/>
      <c r="O281" s="563"/>
      <c r="P281" s="563"/>
      <c r="Q281" s="563"/>
      <c r="R281" s="563"/>
      <c r="S281" s="563"/>
      <c r="T281" s="563"/>
      <c r="U281" s="563"/>
      <c r="V281" s="563"/>
      <c r="W281" s="563"/>
      <c r="X281" s="563"/>
      <c r="Y281" s="563"/>
      <c r="Z281" s="563"/>
      <c r="AA281" s="563"/>
      <c r="AB281" s="563"/>
      <c r="AC281" s="563"/>
      <c r="AD281" s="563"/>
      <c r="AE281" s="563"/>
      <c r="AF281" s="563"/>
      <c r="AG281" s="563"/>
      <c r="AH281" s="563"/>
      <c r="AI281" s="563"/>
      <c r="AJ281" s="564"/>
    </row>
    <row r="282" spans="1:36" ht="26.25">
      <c r="A282" s="710" t="s">
        <v>719</v>
      </c>
      <c r="B282" s="710"/>
      <c r="C282" s="710"/>
      <c r="D282" s="710"/>
      <c r="E282" s="710"/>
      <c r="F282" s="710"/>
      <c r="G282" s="711"/>
      <c r="H282" s="49"/>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68"/>
      <c r="AJ282" s="45"/>
    </row>
    <row r="520" ht="12.95" customHeight="1"/>
    <row r="653" spans="1:36" s="45" customFormat="1">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row>
    <row r="659" spans="1:36" s="45" customFormat="1">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row>
  </sheetData>
  <mergeCells count="623">
    <mergeCell ref="E257:AJ257"/>
    <mergeCell ref="E258:AJ258"/>
    <mergeCell ref="E259:AJ259"/>
    <mergeCell ref="E260:AJ260"/>
    <mergeCell ref="E261:AJ261"/>
    <mergeCell ref="E248:AJ248"/>
    <mergeCell ref="E249:AJ249"/>
    <mergeCell ref="E250:AJ250"/>
    <mergeCell ref="E251:AJ251"/>
    <mergeCell ref="E252:AJ252"/>
    <mergeCell ref="E253:AJ253"/>
    <mergeCell ref="E254:AJ254"/>
    <mergeCell ref="E255:AJ255"/>
    <mergeCell ref="E256:AJ256"/>
    <mergeCell ref="E239:AJ239"/>
    <mergeCell ref="E240:AJ240"/>
    <mergeCell ref="E241:AJ241"/>
    <mergeCell ref="E242:AJ242"/>
    <mergeCell ref="E243:AJ243"/>
    <mergeCell ref="E244:AJ244"/>
    <mergeCell ref="E245:AJ245"/>
    <mergeCell ref="E246:AJ246"/>
    <mergeCell ref="E247:AJ247"/>
    <mergeCell ref="E207:AJ207"/>
    <mergeCell ref="E208:AJ208"/>
    <mergeCell ref="E209:AJ209"/>
    <mergeCell ref="E210:AJ210"/>
    <mergeCell ref="E223:AJ223"/>
    <mergeCell ref="E224:AJ224"/>
    <mergeCell ref="E225:AJ225"/>
    <mergeCell ref="E226:AJ226"/>
    <mergeCell ref="E219:AJ219"/>
    <mergeCell ref="E222:AJ222"/>
    <mergeCell ref="E100:L100"/>
    <mergeCell ref="M100:T100"/>
    <mergeCell ref="U100:AB100"/>
    <mergeCell ref="AC100:AJ100"/>
    <mergeCell ref="E101:L101"/>
    <mergeCell ref="M101:T101"/>
    <mergeCell ref="U101:AB101"/>
    <mergeCell ref="AC101:AJ101"/>
    <mergeCell ref="E206:AJ206"/>
    <mergeCell ref="E170:AJ170"/>
    <mergeCell ref="E183:AB183"/>
    <mergeCell ref="E133:AJ133"/>
    <mergeCell ref="Y148:AB148"/>
    <mergeCell ref="AC148:AJ148"/>
    <mergeCell ref="Y139:Z139"/>
    <mergeCell ref="F143:G143"/>
    <mergeCell ref="E144:O144"/>
    <mergeCell ref="AC147:AJ147"/>
    <mergeCell ref="U149:X149"/>
    <mergeCell ref="E175:AJ175"/>
    <mergeCell ref="E146:F146"/>
    <mergeCell ref="AC154:AJ154"/>
    <mergeCell ref="M159:N159"/>
    <mergeCell ref="I149:L149"/>
    <mergeCell ref="M99:T99"/>
    <mergeCell ref="U99:AB99"/>
    <mergeCell ref="AC99:AJ99"/>
    <mergeCell ref="AC94:AJ94"/>
    <mergeCell ref="U94:AB94"/>
    <mergeCell ref="M94:T94"/>
    <mergeCell ref="E94:L94"/>
    <mergeCell ref="AC95:AJ95"/>
    <mergeCell ref="U95:AB95"/>
    <mergeCell ref="M95:T95"/>
    <mergeCell ref="E95:L95"/>
    <mergeCell ref="E96:L96"/>
    <mergeCell ref="M96:T96"/>
    <mergeCell ref="U96:AB96"/>
    <mergeCell ref="AC96:AJ96"/>
    <mergeCell ref="E97:L97"/>
    <mergeCell ref="M97:T97"/>
    <mergeCell ref="U97:AB97"/>
    <mergeCell ref="AC97:AJ97"/>
    <mergeCell ref="E98:L98"/>
    <mergeCell ref="M98:T98"/>
    <mergeCell ref="U98:AB98"/>
    <mergeCell ref="AC98:AJ98"/>
    <mergeCell ref="E99:L99"/>
    <mergeCell ref="AC91:AJ91"/>
    <mergeCell ref="U91:AB91"/>
    <mergeCell ref="M91:T91"/>
    <mergeCell ref="E91:L91"/>
    <mergeCell ref="E92:L92"/>
    <mergeCell ref="M92:T92"/>
    <mergeCell ref="E93:L93"/>
    <mergeCell ref="M93:T93"/>
    <mergeCell ref="U92:AB92"/>
    <mergeCell ref="U93:AB93"/>
    <mergeCell ref="AC92:AJ92"/>
    <mergeCell ref="AC93:AJ93"/>
    <mergeCell ref="E89:L89"/>
    <mergeCell ref="M89:T89"/>
    <mergeCell ref="E90:L90"/>
    <mergeCell ref="M90:T90"/>
    <mergeCell ref="U88:AB88"/>
    <mergeCell ref="U89:AB89"/>
    <mergeCell ref="U90:AB90"/>
    <mergeCell ref="AC88:AJ88"/>
    <mergeCell ref="AC89:AJ89"/>
    <mergeCell ref="AC90:AJ90"/>
    <mergeCell ref="M86:T86"/>
    <mergeCell ref="U86:AB86"/>
    <mergeCell ref="AC86:AJ86"/>
    <mergeCell ref="E86:L86"/>
    <mergeCell ref="AC87:AJ87"/>
    <mergeCell ref="U87:AB87"/>
    <mergeCell ref="M87:T87"/>
    <mergeCell ref="E87:L87"/>
    <mergeCell ref="E88:L88"/>
    <mergeCell ref="M88:T88"/>
    <mergeCell ref="E83:L83"/>
    <mergeCell ref="M83:T83"/>
    <mergeCell ref="U83:AB83"/>
    <mergeCell ref="AC83:AJ83"/>
    <mergeCell ref="E84:L84"/>
    <mergeCell ref="M84:T84"/>
    <mergeCell ref="U84:AB84"/>
    <mergeCell ref="AC84:AJ84"/>
    <mergeCell ref="E85:L85"/>
    <mergeCell ref="M85:T85"/>
    <mergeCell ref="U85:AB85"/>
    <mergeCell ref="AC85:AJ85"/>
    <mergeCell ref="M81:T81"/>
    <mergeCell ref="U81:AB81"/>
    <mergeCell ref="AC81:AJ81"/>
    <mergeCell ref="E82:L82"/>
    <mergeCell ref="M82:T82"/>
    <mergeCell ref="U82:AB82"/>
    <mergeCell ref="AC82:AJ82"/>
    <mergeCell ref="E80:L80"/>
    <mergeCell ref="M80:T80"/>
    <mergeCell ref="U80:AB80"/>
    <mergeCell ref="AC80:AJ80"/>
    <mergeCell ref="M149:T149"/>
    <mergeCell ref="E154:F154"/>
    <mergeCell ref="G154:H154"/>
    <mergeCell ref="AC183:AH183"/>
    <mergeCell ref="U146:X146"/>
    <mergeCell ref="E147:H147"/>
    <mergeCell ref="E148:H148"/>
    <mergeCell ref="E150:H150"/>
    <mergeCell ref="E139:T139"/>
    <mergeCell ref="W159:X159"/>
    <mergeCell ref="G159:H159"/>
    <mergeCell ref="I146:L146"/>
    <mergeCell ref="E161:AJ161"/>
    <mergeCell ref="E162:AJ162"/>
    <mergeCell ref="U153:X153"/>
    <mergeCell ref="O154:AB154"/>
    <mergeCell ref="V155:Y155"/>
    <mergeCell ref="U156:Y156"/>
    <mergeCell ref="U157:AJ157"/>
    <mergeCell ref="E158:AJ158"/>
    <mergeCell ref="E159:F159"/>
    <mergeCell ref="I154:J154"/>
    <mergeCell ref="K154:L154"/>
    <mergeCell ref="AC159:AE159"/>
    <mergeCell ref="V59:X59"/>
    <mergeCell ref="Z59:AB59"/>
    <mergeCell ref="N59:P59"/>
    <mergeCell ref="R61:T61"/>
    <mergeCell ref="F60:H60"/>
    <mergeCell ref="R59:T59"/>
    <mergeCell ref="J61:L61"/>
    <mergeCell ref="N61:P61"/>
    <mergeCell ref="E111:AJ111"/>
    <mergeCell ref="E74:L74"/>
    <mergeCell ref="M74:T74"/>
    <mergeCell ref="U74:AB74"/>
    <mergeCell ref="AC74:AJ74"/>
    <mergeCell ref="E75:L75"/>
    <mergeCell ref="M75:T75"/>
    <mergeCell ref="E71:L71"/>
    <mergeCell ref="M71:T71"/>
    <mergeCell ref="U71:AB71"/>
    <mergeCell ref="AC71:AJ71"/>
    <mergeCell ref="E72:L72"/>
    <mergeCell ref="M72:T72"/>
    <mergeCell ref="U72:AB72"/>
    <mergeCell ref="AC72:AJ72"/>
    <mergeCell ref="E73:L73"/>
    <mergeCell ref="AH55:AJ55"/>
    <mergeCell ref="V56:X56"/>
    <mergeCell ref="E23:AJ23"/>
    <mergeCell ref="E24:AJ24"/>
    <mergeCell ref="E25:AJ25"/>
    <mergeCell ref="Z56:AB56"/>
    <mergeCell ref="R56:T56"/>
    <mergeCell ref="E53:AJ53"/>
    <mergeCell ref="V54:X54"/>
    <mergeCell ref="Z54:AB54"/>
    <mergeCell ref="F54:H54"/>
    <mergeCell ref="E49:AJ49"/>
    <mergeCell ref="E34:AJ34"/>
    <mergeCell ref="E35:AJ35"/>
    <mergeCell ref="E36:AJ36"/>
    <mergeCell ref="E37:AJ37"/>
    <mergeCell ref="E30:AJ30"/>
    <mergeCell ref="E31:AJ31"/>
    <mergeCell ref="E32:AJ32"/>
    <mergeCell ref="E33:AJ33"/>
    <mergeCell ref="R54:T54"/>
    <mergeCell ref="AH54:AJ54"/>
    <mergeCell ref="R55:T55"/>
    <mergeCell ref="V55:X55"/>
    <mergeCell ref="E64:AJ64"/>
    <mergeCell ref="E65:AJ65"/>
    <mergeCell ref="B130:B133"/>
    <mergeCell ref="B74:B77"/>
    <mergeCell ref="B78:B81"/>
    <mergeCell ref="B34:B37"/>
    <mergeCell ref="B38:B41"/>
    <mergeCell ref="B42:B45"/>
    <mergeCell ref="B46:B49"/>
    <mergeCell ref="B66:B69"/>
    <mergeCell ref="N54:P54"/>
    <mergeCell ref="F55:H55"/>
    <mergeCell ref="J55:L55"/>
    <mergeCell ref="N55:P55"/>
    <mergeCell ref="F59:H59"/>
    <mergeCell ref="J59:L59"/>
    <mergeCell ref="E46:AJ46"/>
    <mergeCell ref="E41:AJ41"/>
    <mergeCell ref="J54:L54"/>
    <mergeCell ref="F56:H56"/>
    <mergeCell ref="J56:L56"/>
    <mergeCell ref="AD54:AF54"/>
    <mergeCell ref="Z55:AB55"/>
    <mergeCell ref="AD55:AF55"/>
    <mergeCell ref="E47:AJ47"/>
    <mergeCell ref="E48:AJ48"/>
    <mergeCell ref="B106:B109"/>
    <mergeCell ref="B110:B113"/>
    <mergeCell ref="B114:B117"/>
    <mergeCell ref="B118:B121"/>
    <mergeCell ref="B122:B125"/>
    <mergeCell ref="B126:B129"/>
    <mergeCell ref="J58:L58"/>
    <mergeCell ref="J60:L60"/>
    <mergeCell ref="J57:L57"/>
    <mergeCell ref="E113:AJ113"/>
    <mergeCell ref="AD57:AF57"/>
    <mergeCell ref="AH57:AJ57"/>
    <mergeCell ref="AD59:AF59"/>
    <mergeCell ref="AH59:AJ59"/>
    <mergeCell ref="V61:X61"/>
    <mergeCell ref="Z61:AB61"/>
    <mergeCell ref="AD61:AF61"/>
    <mergeCell ref="AH61:AJ61"/>
    <mergeCell ref="E66:AJ66"/>
    <mergeCell ref="E67:AJ67"/>
    <mergeCell ref="N60:P60"/>
    <mergeCell ref="E63:AJ63"/>
    <mergeCell ref="B58:B61"/>
    <mergeCell ref="B62:B65"/>
    <mergeCell ref="B6:B9"/>
    <mergeCell ref="B10:B13"/>
    <mergeCell ref="B14:B17"/>
    <mergeCell ref="B18:B21"/>
    <mergeCell ref="B50:B53"/>
    <mergeCell ref="B54:B57"/>
    <mergeCell ref="E26:AJ26"/>
    <mergeCell ref="G7:I7"/>
    <mergeCell ref="AE11:AF11"/>
    <mergeCell ref="E14:T14"/>
    <mergeCell ref="E15:T15"/>
    <mergeCell ref="M12:AJ12"/>
    <mergeCell ref="E12:L12"/>
    <mergeCell ref="U14:AJ14"/>
    <mergeCell ref="E16:T16"/>
    <mergeCell ref="Z57:AB57"/>
    <mergeCell ref="N57:P57"/>
    <mergeCell ref="R57:T57"/>
    <mergeCell ref="N56:P56"/>
    <mergeCell ref="AD56:AF56"/>
    <mergeCell ref="AH56:AJ56"/>
    <mergeCell ref="I11:AB11"/>
    <mergeCell ref="B167:B170"/>
    <mergeCell ref="E167:AJ167"/>
    <mergeCell ref="B82:B85"/>
    <mergeCell ref="B86:B89"/>
    <mergeCell ref="B90:B93"/>
    <mergeCell ref="E281:AJ281"/>
    <mergeCell ref="E6:T6"/>
    <mergeCell ref="U6:AB6"/>
    <mergeCell ref="AC6:AJ6"/>
    <mergeCell ref="Y145:AB145"/>
    <mergeCell ref="AC145:AJ145"/>
    <mergeCell ref="A277:G277"/>
    <mergeCell ref="A272:A275"/>
    <mergeCell ref="B272:B275"/>
    <mergeCell ref="D272:D275"/>
    <mergeCell ref="E272:AJ272"/>
    <mergeCell ref="E273:AJ273"/>
    <mergeCell ref="E274:AJ274"/>
    <mergeCell ref="E275:AJ275"/>
    <mergeCell ref="E20:AJ20"/>
    <mergeCell ref="E21:AJ21"/>
    <mergeCell ref="B22:B25"/>
    <mergeCell ref="B26:B29"/>
    <mergeCell ref="B30:B33"/>
    <mergeCell ref="E13:AJ13"/>
    <mergeCell ref="E11:H11"/>
    <mergeCell ref="B70:B73"/>
    <mergeCell ref="V57:X57"/>
    <mergeCell ref="A6:A137"/>
    <mergeCell ref="A282:G282"/>
    <mergeCell ref="A278:A281"/>
    <mergeCell ref="B278:B281"/>
    <mergeCell ref="C278:C281"/>
    <mergeCell ref="D278:D281"/>
    <mergeCell ref="E278:AJ278"/>
    <mergeCell ref="E279:AJ279"/>
    <mergeCell ref="E280:AJ280"/>
    <mergeCell ref="B151:B154"/>
    <mergeCell ref="E152:T152"/>
    <mergeCell ref="A139:A270"/>
    <mergeCell ref="B159:B162"/>
    <mergeCell ref="B155:B158"/>
    <mergeCell ref="I145:L145"/>
    <mergeCell ref="M145:T145"/>
    <mergeCell ref="U145:X145"/>
    <mergeCell ref="B139:B142"/>
    <mergeCell ref="B143:B146"/>
    <mergeCell ref="B147:B150"/>
    <mergeCell ref="B98:B101"/>
    <mergeCell ref="B102:B105"/>
    <mergeCell ref="E3:L3"/>
    <mergeCell ref="M3:T3"/>
    <mergeCell ref="U3:AB3"/>
    <mergeCell ref="AC3:AJ3"/>
    <mergeCell ref="E27:AJ27"/>
    <mergeCell ref="E28:AJ28"/>
    <mergeCell ref="E29:AJ29"/>
    <mergeCell ref="E42:AJ42"/>
    <mergeCell ref="E8:AJ8"/>
    <mergeCell ref="E9:AJ9"/>
    <mergeCell ref="E10:AJ10"/>
    <mergeCell ref="E18:AJ18"/>
    <mergeCell ref="E19:AJ19"/>
    <mergeCell ref="M7:AJ7"/>
    <mergeCell ref="K7:L7"/>
    <mergeCell ref="E40:AJ40"/>
    <mergeCell ref="AC11:AD11"/>
    <mergeCell ref="AG11:AH11"/>
    <mergeCell ref="AI11:AJ11"/>
    <mergeCell ref="E22:AJ22"/>
    <mergeCell ref="E38:AJ38"/>
    <mergeCell ref="E39:AJ39"/>
    <mergeCell ref="B134:B137"/>
    <mergeCell ref="F58:H58"/>
    <mergeCell ref="E168:AJ168"/>
    <mergeCell ref="E169:AJ169"/>
    <mergeCell ref="L143:M143"/>
    <mergeCell ref="N143:R143"/>
    <mergeCell ref="S143:U143"/>
    <mergeCell ref="W143:Y143"/>
    <mergeCell ref="P144:S144"/>
    <mergeCell ref="I147:L147"/>
    <mergeCell ref="M147:T147"/>
    <mergeCell ref="U147:X147"/>
    <mergeCell ref="Y147:AB147"/>
    <mergeCell ref="AF159:AG159"/>
    <mergeCell ref="AI159:AJ159"/>
    <mergeCell ref="O160:P160"/>
    <mergeCell ref="M160:N160"/>
    <mergeCell ref="M150:T150"/>
    <mergeCell ref="Q160:R160"/>
    <mergeCell ref="O159:P159"/>
    <mergeCell ref="Q159:R159"/>
    <mergeCell ref="B94:B97"/>
    <mergeCell ref="V60:X60"/>
    <mergeCell ref="Z60:AB60"/>
    <mergeCell ref="AI186:AJ186"/>
    <mergeCell ref="AC186:AH186"/>
    <mergeCell ref="B163:B166"/>
    <mergeCell ref="E163:AJ163"/>
    <mergeCell ref="E164:AJ164"/>
    <mergeCell ref="E165:AJ165"/>
    <mergeCell ref="E166:AJ166"/>
    <mergeCell ref="Y150:AB150"/>
    <mergeCell ref="AC150:AJ150"/>
    <mergeCell ref="G151:H151"/>
    <mergeCell ref="E157:T157"/>
    <mergeCell ref="I151:L151"/>
    <mergeCell ref="M151:T151"/>
    <mergeCell ref="Y151:AB151"/>
    <mergeCell ref="AC151:AJ151"/>
    <mergeCell ref="Y153:AB153"/>
    <mergeCell ref="AC153:AJ153"/>
    <mergeCell ref="E156:T156"/>
    <mergeCell ref="Y160:AA160"/>
    <mergeCell ref="AB160:AD160"/>
    <mergeCell ref="AE160:AG160"/>
    <mergeCell ref="S160:T160"/>
    <mergeCell ref="M154:N154"/>
    <mergeCell ref="U159:V159"/>
    <mergeCell ref="AI188:AJ188"/>
    <mergeCell ref="AC187:AH187"/>
    <mergeCell ref="AC188:AH188"/>
    <mergeCell ref="B179:B182"/>
    <mergeCell ref="B171:B174"/>
    <mergeCell ref="E171:AJ171"/>
    <mergeCell ref="E172:AJ172"/>
    <mergeCell ref="E173:AJ173"/>
    <mergeCell ref="E174:AJ174"/>
    <mergeCell ref="B175:B178"/>
    <mergeCell ref="E184:AB184"/>
    <mergeCell ref="E185:AB185"/>
    <mergeCell ref="E176:AJ176"/>
    <mergeCell ref="E177:AJ177"/>
    <mergeCell ref="E178:AJ178"/>
    <mergeCell ref="E179:AJ179"/>
    <mergeCell ref="E180:AJ180"/>
    <mergeCell ref="E181:AJ181"/>
    <mergeCell ref="E182:AJ182"/>
    <mergeCell ref="AI184:AJ184"/>
    <mergeCell ref="AC184:AH184"/>
    <mergeCell ref="AC185:AH185"/>
    <mergeCell ref="B183:B186"/>
    <mergeCell ref="E186:AB186"/>
    <mergeCell ref="E201:AJ201"/>
    <mergeCell ref="E202:AJ202"/>
    <mergeCell ref="E203:AJ203"/>
    <mergeCell ref="E197:AB197"/>
    <mergeCell ref="E198:AB198"/>
    <mergeCell ref="E190:AB190"/>
    <mergeCell ref="E191:AB191"/>
    <mergeCell ref="AI198:AJ198"/>
    <mergeCell ref="E195:AB195"/>
    <mergeCell ref="E196:AB196"/>
    <mergeCell ref="AI196:AJ196"/>
    <mergeCell ref="AI190:AJ190"/>
    <mergeCell ref="AI192:AJ192"/>
    <mergeCell ref="AI194:AJ194"/>
    <mergeCell ref="E192:AB192"/>
    <mergeCell ref="E193:AB193"/>
    <mergeCell ref="E194:AB194"/>
    <mergeCell ref="B191:B194"/>
    <mergeCell ref="B195:B198"/>
    <mergeCell ref="B187:B190"/>
    <mergeCell ref="AC189:AH189"/>
    <mergeCell ref="AC190:AH190"/>
    <mergeCell ref="AC191:AH191"/>
    <mergeCell ref="AC192:AH192"/>
    <mergeCell ref="AC193:AH193"/>
    <mergeCell ref="AC194:AH194"/>
    <mergeCell ref="AC195:AH195"/>
    <mergeCell ref="AC196:AH196"/>
    <mergeCell ref="AC197:AH197"/>
    <mergeCell ref="AC198:AH198"/>
    <mergeCell ref="E187:AB187"/>
    <mergeCell ref="E188:AB188"/>
    <mergeCell ref="E189:AB189"/>
    <mergeCell ref="B199:B202"/>
    <mergeCell ref="B203:B206"/>
    <mergeCell ref="B207:B210"/>
    <mergeCell ref="B211:B214"/>
    <mergeCell ref="B215:B218"/>
    <mergeCell ref="B219:B222"/>
    <mergeCell ref="B223:B226"/>
    <mergeCell ref="B227:B230"/>
    <mergeCell ref="E211:AJ211"/>
    <mergeCell ref="E212:AJ212"/>
    <mergeCell ref="E220:AJ220"/>
    <mergeCell ref="E221:AJ221"/>
    <mergeCell ref="E213:AJ213"/>
    <mergeCell ref="E214:AJ214"/>
    <mergeCell ref="E215:AJ215"/>
    <mergeCell ref="E216:AJ216"/>
    <mergeCell ref="E217:AJ217"/>
    <mergeCell ref="E218:AJ218"/>
    <mergeCell ref="E199:AB199"/>
    <mergeCell ref="E200:AB200"/>
    <mergeCell ref="E204:AJ204"/>
    <mergeCell ref="E205:AJ205"/>
    <mergeCell ref="AC199:AJ199"/>
    <mergeCell ref="AC200:AJ200"/>
    <mergeCell ref="B231:B234"/>
    <mergeCell ref="C272:C275"/>
    <mergeCell ref="B259:B262"/>
    <mergeCell ref="B263:B266"/>
    <mergeCell ref="B267:B270"/>
    <mergeCell ref="E267:AJ267"/>
    <mergeCell ref="E268:AJ268"/>
    <mergeCell ref="E269:AJ269"/>
    <mergeCell ref="E270:AJ270"/>
    <mergeCell ref="B235:B238"/>
    <mergeCell ref="B239:B242"/>
    <mergeCell ref="D267:D270"/>
    <mergeCell ref="C267:C270"/>
    <mergeCell ref="D227:D238"/>
    <mergeCell ref="E227:AJ238"/>
    <mergeCell ref="E266:AJ266"/>
    <mergeCell ref="B243:B246"/>
    <mergeCell ref="B247:B250"/>
    <mergeCell ref="B251:B254"/>
    <mergeCell ref="B255:B258"/>
    <mergeCell ref="E262:AJ262"/>
    <mergeCell ref="D263:D266"/>
    <mergeCell ref="E263:AJ263"/>
    <mergeCell ref="E264:AJ264"/>
    <mergeCell ref="E265:AJ265"/>
    <mergeCell ref="U142:AJ142"/>
    <mergeCell ref="AF140:AJ140"/>
    <mergeCell ref="E160:F160"/>
    <mergeCell ref="G160:H160"/>
    <mergeCell ref="I160:J160"/>
    <mergeCell ref="K160:L160"/>
    <mergeCell ref="T144:AC144"/>
    <mergeCell ref="AD144:AJ144"/>
    <mergeCell ref="U150:X150"/>
    <mergeCell ref="U152:AJ152"/>
    <mergeCell ref="R153:T153"/>
    <mergeCell ref="Y149:AB149"/>
    <mergeCell ref="AC149:AJ149"/>
    <mergeCell ref="AH160:AJ160"/>
    <mergeCell ref="I159:J159"/>
    <mergeCell ref="K159:L159"/>
    <mergeCell ref="AC146:AJ146"/>
    <mergeCell ref="AG143:AI143"/>
    <mergeCell ref="M148:T148"/>
    <mergeCell ref="U148:X148"/>
    <mergeCell ref="E151:F151"/>
    <mergeCell ref="U151:X151"/>
    <mergeCell ref="E153:P153"/>
    <mergeCell ref="E70:L70"/>
    <mergeCell ref="E68:AJ68"/>
    <mergeCell ref="E69:AJ69"/>
    <mergeCell ref="E77:L77"/>
    <mergeCell ref="M77:T77"/>
    <mergeCell ref="U77:AB77"/>
    <mergeCell ref="AC77:AJ77"/>
    <mergeCell ref="AC78:AJ78"/>
    <mergeCell ref="M70:T70"/>
    <mergeCell ref="U70:AB70"/>
    <mergeCell ref="E78:L78"/>
    <mergeCell ref="M73:T73"/>
    <mergeCell ref="U73:AB73"/>
    <mergeCell ref="AC73:AJ73"/>
    <mergeCell ref="U75:AB75"/>
    <mergeCell ref="AC75:AJ75"/>
    <mergeCell ref="E76:L76"/>
    <mergeCell ref="M76:T76"/>
    <mergeCell ref="U76:AB76"/>
    <mergeCell ref="AC76:AJ76"/>
    <mergeCell ref="M78:T78"/>
    <mergeCell ref="U78:AB78"/>
    <mergeCell ref="R58:T58"/>
    <mergeCell ref="C134:C137"/>
    <mergeCell ref="D134:D137"/>
    <mergeCell ref="AA159:AB159"/>
    <mergeCell ref="Y159:Z159"/>
    <mergeCell ref="D130:D133"/>
    <mergeCell ref="I150:L150"/>
    <mergeCell ref="S159:T159"/>
    <mergeCell ref="E155:T155"/>
    <mergeCell ref="U140:V140"/>
    <mergeCell ref="W140:X140"/>
    <mergeCell ref="Y140:Z140"/>
    <mergeCell ref="AA140:AB140"/>
    <mergeCell ref="E130:AJ130"/>
    <mergeCell ref="E131:AJ131"/>
    <mergeCell ref="E132:AJ132"/>
    <mergeCell ref="E142:T142"/>
    <mergeCell ref="H143:K143"/>
    <mergeCell ref="Z143:AC143"/>
    <mergeCell ref="AD143:AF143"/>
    <mergeCell ref="E145:H145"/>
    <mergeCell ref="E149:H149"/>
    <mergeCell ref="M146:T146"/>
    <mergeCell ref="AC70:AJ70"/>
    <mergeCell ref="E17:AJ17"/>
    <mergeCell ref="F57:H57"/>
    <mergeCell ref="V58:X58"/>
    <mergeCell ref="Z58:AB58"/>
    <mergeCell ref="AD58:AF58"/>
    <mergeCell ref="AH58:AJ58"/>
    <mergeCell ref="E134:AJ134"/>
    <mergeCell ref="E135:AJ135"/>
    <mergeCell ref="E136:AJ136"/>
    <mergeCell ref="AD60:AF60"/>
    <mergeCell ref="AH60:AJ60"/>
    <mergeCell ref="F61:H61"/>
    <mergeCell ref="E62:AJ62"/>
    <mergeCell ref="E50:AJ50"/>
    <mergeCell ref="E51:AJ51"/>
    <mergeCell ref="E52:AJ52"/>
    <mergeCell ref="E43:AJ43"/>
    <mergeCell ref="E44:AJ44"/>
    <mergeCell ref="E45:AJ45"/>
    <mergeCell ref="R60:T60"/>
    <mergeCell ref="E129:AJ129"/>
    <mergeCell ref="E106:AJ106"/>
    <mergeCell ref="E107:AJ107"/>
    <mergeCell ref="N58:P58"/>
    <mergeCell ref="I148:L148"/>
    <mergeCell ref="G146:H146"/>
    <mergeCell ref="Y146:AB146"/>
    <mergeCell ref="E112:AJ112"/>
    <mergeCell ref="AD139:AF139"/>
    <mergeCell ref="AA139:AB139"/>
    <mergeCell ref="AI139:AJ139"/>
    <mergeCell ref="M79:T79"/>
    <mergeCell ref="U79:AB79"/>
    <mergeCell ref="AC79:AJ79"/>
    <mergeCell ref="E79:L79"/>
    <mergeCell ref="E108:AJ108"/>
    <mergeCell ref="E109:AJ109"/>
    <mergeCell ref="E110:AJ110"/>
    <mergeCell ref="E140:T140"/>
    <mergeCell ref="E141:L141"/>
    <mergeCell ref="E137:AJ137"/>
    <mergeCell ref="AC141:AJ141"/>
    <mergeCell ref="U141:AB141"/>
    <mergeCell ref="M141:T141"/>
    <mergeCell ref="AC140:AE140"/>
    <mergeCell ref="U139:V139"/>
    <mergeCell ref="W139:X139"/>
    <mergeCell ref="E81:L81"/>
  </mergeCells>
  <phoneticPr fontId="10" type="noConversion"/>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9BED9-7F40-455C-B671-CC132CA7EA42}">
  <sheetPr codeName="Sheet6"/>
  <dimension ref="E5:H30"/>
  <sheetViews>
    <sheetView workbookViewId="0">
      <selection activeCell="K23" sqref="K23"/>
    </sheetView>
  </sheetViews>
  <sheetFormatPr defaultRowHeight="15.75"/>
  <cols>
    <col min="5" max="5" width="14.625" customWidth="1"/>
    <col min="6" max="6" width="34.875" customWidth="1"/>
    <col min="7" max="7" width="12.25" customWidth="1"/>
    <col min="8" max="8" width="29.25" customWidth="1"/>
  </cols>
  <sheetData>
    <row r="5" spans="5:8">
      <c r="E5" s="28"/>
      <c r="F5" s="28" t="s">
        <v>2713</v>
      </c>
      <c r="G5" s="28" t="s">
        <v>2714</v>
      </c>
      <c r="H5" s="28" t="s">
        <v>2715</v>
      </c>
    </row>
    <row r="6" spans="5:8">
      <c r="E6" s="28" t="s">
        <v>2716</v>
      </c>
      <c r="F6" s="28" t="s">
        <v>2717</v>
      </c>
      <c r="G6" s="28">
        <v>1</v>
      </c>
      <c r="H6" s="28"/>
    </row>
    <row r="7" spans="5:8">
      <c r="E7" s="28" t="s">
        <v>2718</v>
      </c>
      <c r="F7" s="28" t="s">
        <v>2717</v>
      </c>
      <c r="G7" s="28">
        <v>1</v>
      </c>
      <c r="H7" s="28"/>
    </row>
    <row r="8" spans="5:8">
      <c r="E8" s="28" t="s">
        <v>2719</v>
      </c>
      <c r="F8" s="28" t="s">
        <v>2717</v>
      </c>
      <c r="G8" s="28">
        <v>1</v>
      </c>
      <c r="H8" s="28"/>
    </row>
    <row r="9" spans="5:8">
      <c r="E9" s="28" t="s">
        <v>2720</v>
      </c>
      <c r="F9" s="28" t="s">
        <v>2721</v>
      </c>
      <c r="G9" s="28">
        <v>3</v>
      </c>
      <c r="H9" s="28" t="s">
        <v>2722</v>
      </c>
    </row>
    <row r="10" spans="5:8">
      <c r="E10" s="28" t="s">
        <v>2723</v>
      </c>
      <c r="F10" s="28" t="s">
        <v>2724</v>
      </c>
      <c r="G10" s="28">
        <v>2</v>
      </c>
      <c r="H10" s="28" t="s">
        <v>2725</v>
      </c>
    </row>
    <row r="11" spans="5:8">
      <c r="E11" s="28" t="s">
        <v>2726</v>
      </c>
      <c r="F11" s="28" t="s">
        <v>2717</v>
      </c>
      <c r="G11" s="28">
        <v>1</v>
      </c>
      <c r="H11" s="28"/>
    </row>
    <row r="12" spans="5:8">
      <c r="E12" s="28" t="s">
        <v>2727</v>
      </c>
      <c r="F12" s="28" t="s">
        <v>2717</v>
      </c>
      <c r="G12" s="28">
        <v>1</v>
      </c>
      <c r="H12" s="28"/>
    </row>
    <row r="13" spans="5:8">
      <c r="E13" s="28" t="s">
        <v>2570</v>
      </c>
      <c r="F13" s="28" t="s">
        <v>2717</v>
      </c>
      <c r="G13" s="28">
        <v>1</v>
      </c>
      <c r="H13" s="28" t="s">
        <v>2728</v>
      </c>
    </row>
    <row r="14" spans="5:8">
      <c r="E14" s="28" t="s">
        <v>2617</v>
      </c>
      <c r="F14" s="28" t="s">
        <v>2717</v>
      </c>
      <c r="G14" s="28">
        <v>1</v>
      </c>
      <c r="H14" s="28"/>
    </row>
    <row r="15" spans="5:8">
      <c r="E15" s="28" t="s">
        <v>2729</v>
      </c>
      <c r="F15" s="28" t="s">
        <v>2730</v>
      </c>
      <c r="G15" s="28">
        <v>1</v>
      </c>
      <c r="H15" s="28"/>
    </row>
    <row r="16" spans="5:8">
      <c r="E16" s="28" t="s">
        <v>2731</v>
      </c>
      <c r="F16" s="28" t="s">
        <v>2730</v>
      </c>
      <c r="G16" s="28">
        <v>2</v>
      </c>
      <c r="H16" s="28"/>
    </row>
    <row r="17" spans="5:8">
      <c r="E17" s="28" t="s">
        <v>2732</v>
      </c>
      <c r="F17" s="29" t="s">
        <v>2733</v>
      </c>
      <c r="G17" s="28">
        <v>1</v>
      </c>
      <c r="H17" s="28"/>
    </row>
    <row r="18" spans="5:8">
      <c r="E18" s="28" t="s">
        <v>2734</v>
      </c>
      <c r="F18" s="28" t="s">
        <v>2717</v>
      </c>
      <c r="G18" s="28">
        <v>1</v>
      </c>
      <c r="H18" s="28"/>
    </row>
    <row r="19" spans="5:8">
      <c r="E19" s="28" t="s">
        <v>2735</v>
      </c>
      <c r="F19" s="28" t="s">
        <v>2717</v>
      </c>
      <c r="G19" s="28">
        <v>1</v>
      </c>
      <c r="H19" s="28"/>
    </row>
    <row r="20" spans="5:8">
      <c r="E20" s="28" t="s">
        <v>2568</v>
      </c>
      <c r="F20" s="28" t="s">
        <v>2717</v>
      </c>
      <c r="G20" s="28">
        <v>1</v>
      </c>
      <c r="H20" s="28"/>
    </row>
    <row r="21" spans="5:8">
      <c r="E21" s="28" t="s">
        <v>2736</v>
      </c>
      <c r="F21" s="28" t="s">
        <v>2737</v>
      </c>
      <c r="G21" s="28">
        <v>2</v>
      </c>
      <c r="H21" s="28"/>
    </row>
    <row r="22" spans="5:8">
      <c r="E22" s="28" t="s">
        <v>2738</v>
      </c>
      <c r="F22" s="30" t="s">
        <v>2739</v>
      </c>
      <c r="G22" s="28">
        <v>2</v>
      </c>
      <c r="H22" s="28"/>
    </row>
    <row r="23" spans="5:8">
      <c r="E23" s="28" t="s">
        <v>2740</v>
      </c>
      <c r="F23" s="28" t="s">
        <v>2741</v>
      </c>
      <c r="G23" s="28">
        <v>1</v>
      </c>
      <c r="H23" s="28"/>
    </row>
    <row r="24" spans="5:8">
      <c r="E24" s="28" t="s">
        <v>2742</v>
      </c>
      <c r="F24" s="31" t="s">
        <v>2743</v>
      </c>
      <c r="G24" s="31">
        <v>2</v>
      </c>
      <c r="H24" s="28"/>
    </row>
    <row r="25" spans="5:8">
      <c r="E25" s="28" t="s">
        <v>2744</v>
      </c>
      <c r="F25" s="31" t="s">
        <v>2745</v>
      </c>
      <c r="G25" s="31">
        <v>2</v>
      </c>
      <c r="H25" s="28" t="s">
        <v>2746</v>
      </c>
    </row>
    <row r="26" spans="5:8">
      <c r="E26" s="28" t="s">
        <v>2614</v>
      </c>
      <c r="F26" s="28" t="s">
        <v>2717</v>
      </c>
      <c r="G26" s="28">
        <v>1</v>
      </c>
      <c r="H26" s="28"/>
    </row>
    <row r="27" spans="5:8">
      <c r="E27" s="28" t="s">
        <v>2747</v>
      </c>
      <c r="F27" s="31" t="s">
        <v>2733</v>
      </c>
      <c r="G27" s="31">
        <v>1</v>
      </c>
      <c r="H27" s="28"/>
    </row>
    <row r="28" spans="5:8">
      <c r="E28" s="28" t="s">
        <v>2748</v>
      </c>
      <c r="F28" s="28" t="s">
        <v>2717</v>
      </c>
      <c r="G28" s="28">
        <v>1</v>
      </c>
      <c r="H28" s="28"/>
    </row>
    <row r="29" spans="5:8">
      <c r="E29" s="28" t="s">
        <v>2749</v>
      </c>
      <c r="F29" s="28" t="s">
        <v>2717</v>
      </c>
      <c r="G29" s="28">
        <v>1</v>
      </c>
      <c r="H29" s="28"/>
    </row>
    <row r="30" spans="5:8">
      <c r="E30" s="28" t="s">
        <v>2750</v>
      </c>
      <c r="F30" s="28"/>
      <c r="G30" s="28">
        <f>SUM(G6:G29)</f>
        <v>32</v>
      </c>
      <c r="H30" s="28"/>
    </row>
  </sheetData>
  <phoneticPr fontId="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8F69B4A5CF1049A4040302F52E379E" ma:contentTypeVersion="46" ma:contentTypeDescription="Create a new document." ma:contentTypeScope="" ma:versionID="9313558b15876bc9ddcae70491a63918">
  <xsd:schema xmlns:xsd="http://www.w3.org/2001/XMLSchema" xmlns:xs="http://www.w3.org/2001/XMLSchema" xmlns:p="http://schemas.microsoft.com/office/2006/metadata/properties" xmlns:ns2="ef83543a-63d2-408a-9f10-f2275945a2ff" xmlns:ns3="c4672b8b-43e2-4139-8cd1-27ad03f081e7" xmlns:ns4="d79c7bf1-1763-4f32-926f-7892bffab64d" xmlns:ns5="657de866-0e94-47fe-8dcc-5b49761d38a1" targetNamespace="http://schemas.microsoft.com/office/2006/metadata/properties" ma:root="true" ma:fieldsID="a21fc6fb889eb27ecaa7e5277e9cff5a" ns2:_="" ns3:_="" ns4:_="" ns5:_="">
    <xsd:import namespace="ef83543a-63d2-408a-9f10-f2275945a2ff"/>
    <xsd:import namespace="c4672b8b-43e2-4139-8cd1-27ad03f081e7"/>
    <xsd:import namespace="d79c7bf1-1763-4f32-926f-7892bffab64d"/>
    <xsd:import namespace="657de866-0e94-47fe-8dcc-5b49761d38a1"/>
    <xsd:element name="properties">
      <xsd:complexType>
        <xsd:sequence>
          <xsd:element name="documentManagement">
            <xsd:complexType>
              <xsd:all>
                <xsd:element ref="ns2:nxp_description" minOccurs="0"/>
                <xsd:element ref="ns2:NPI_x0020_Record" minOccurs="0"/>
                <xsd:element ref="ns2:Delete_x0020_Date" minOccurs="0"/>
                <xsd:element ref="ns2:e3175812bfbd472883b52b9233b4580b" minOccurs="0"/>
                <xsd:element ref="ns3:TaxCatchAll" minOccurs="0"/>
                <xsd:element ref="ns2:h3b4ebf34afd43c09cb17427cbdddf25" minOccurs="0"/>
                <xsd:element ref="ns4:SharedWithUsers" minOccurs="0"/>
                <xsd:element ref="ns4:SharedWithDetails" minOccurs="0"/>
                <xsd:element ref="ns2:nb207f868db644ff82e8ae5f0d09ba79" minOccurs="0"/>
                <xsd:element ref="ns2:iced8cea4e784e5b8a13f88886074984" minOccurs="0"/>
                <xsd:element ref="ns2:a3c9644943934c60b9084e198c1b9c13" minOccurs="0"/>
                <xsd:element ref="ns4:TaxKeywordTaxHTField" minOccurs="0"/>
                <xsd:element ref="ns2:Content_x0020_Date" minOccurs="0"/>
                <xsd:element ref="ns2:Product" minOccurs="0"/>
                <xsd:element ref="ns5:MediaServiceMetadata" minOccurs="0"/>
                <xsd:element ref="ns5:MediaServiceFastMetadata" minOccurs="0"/>
                <xsd:element ref="ns5:MediaServiceAutoKeyPoints" minOccurs="0"/>
                <xsd:element ref="ns5:MediaServiceKeyPoints" minOccurs="0"/>
                <xsd:element ref="ns5:MediaServiceOCR" minOccurs="0"/>
                <xsd:element ref="ns5:MediaServiceGenerationTime" minOccurs="0"/>
                <xsd:element ref="ns5:MediaServiceEventHashCode" minOccurs="0"/>
                <xsd:element ref="ns5:MediaServiceDateTaken" minOccurs="0"/>
                <xsd:element ref="ns5:MediaLengthInSeconds" minOccurs="0"/>
                <xsd:element ref="ns5:lcf76f155ced4ddcb4097134ff3c332f" minOccurs="0"/>
                <xsd:element ref="ns5:MediaServiceObjectDetectorVersions" minOccurs="0"/>
                <xsd:element ref="ns5:MediaServiceSearchProperties" minOccurs="0"/>
                <xsd:element ref="ns5: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83543a-63d2-408a-9f10-f2275945a2ff" elementFormDefault="qualified">
    <xsd:import namespace="http://schemas.microsoft.com/office/2006/documentManagement/types"/>
    <xsd:import namespace="http://schemas.microsoft.com/office/infopath/2007/PartnerControls"/>
    <xsd:element name="nxp_description" ma:index="9" nillable="true" ma:displayName="NXP Description" ma:description="free text field describing the doc." ma:internalName="nxp_description">
      <xsd:simpleType>
        <xsd:restriction base="dms:Text">
          <xsd:maxLength value="255"/>
        </xsd:restriction>
      </xsd:simpleType>
    </xsd:element>
    <xsd:element name="NPI_x0020_Record" ma:index="12" nillable="true" ma:displayName="NPI Record" ma:default="0" ma:description="Set true for anything required by our internal processes.  &quot;Audit&quot; views will filter on &quot;yes&quot;" ma:internalName="NPI_x0020_Record">
      <xsd:simpleType>
        <xsd:restriction base="dms:Boolean"/>
      </xsd:simpleType>
    </xsd:element>
    <xsd:element name="Delete_x0020_Date" ma:index="15" nillable="true" ma:displayName="Delete Date" ma:default="2099-01-01T00:00:00Z" ma:description="( FSL SOP4-15) says that we hold docs for a period of time then delete them, to prevent endless liability for customer support for long EOL parts.  As a general rule, Engineering documents should be held for EOL+7 years.  The actual meaning here is that a tool can and will delete any file with an expired date (any date in the past).  So when a product is officially EOL add 7 years to that date for those files for the specific purpose of deleting them." ma:format="DateOnly" ma:internalName="Delete_x0020_Date">
      <xsd:simpleType>
        <xsd:restriction base="dms:DateTime"/>
      </xsd:simpleType>
    </xsd:element>
    <xsd:element name="e3175812bfbd472883b52b9233b4580b" ma:index="16" nillable="true" ma:taxonomy="true" ma:internalName="e3175812bfbd472883b52b9233b4580b" ma:taxonomyFieldName="iCAP" ma:displayName="iCAP" ma:default="1;#COMPANY INTERNAL|fba6ddd2-c0d6-406a-843f-19fb8f95d116" ma:fieldId="{e3175812-bfbd-4728-83b5-2b9233b4580b}" ma:sspId="7ae9cabe-f4d8-44ae-a6f0-8d11cb15c1ae" ma:termSetId="970493f6-76f1-4e13-a881-a1ba5fc91cd9" ma:anchorId="02e21758-4547-4981-bd78-06720c9cfdb9" ma:open="false" ma:isKeyword="false">
      <xsd:complexType>
        <xsd:sequence>
          <xsd:element ref="pc:Terms" minOccurs="0" maxOccurs="1"/>
        </xsd:sequence>
      </xsd:complexType>
    </xsd:element>
    <xsd:element name="h3b4ebf34afd43c09cb17427cbdddf25" ma:index="18" nillable="true" ma:taxonomy="true" ma:internalName="h3b4ebf34afd43c09cb17427cbdddf25" ma:taxonomyFieldName="Phase_x0020_Gate" ma:displayName="Phase Gate" ma:default="" ma:fieldId="{13b4ebf3-4afd-43c0-9cb1-7427cbdddf25}" ma:sspId="7ae9cabe-f4d8-44ae-a6f0-8d11cb15c1ae" ma:termSetId="d2ccdbce-830d-4eac-9d33-71add9b1cc0d" ma:anchorId="00000000-0000-0000-0000-000000000000" ma:open="true" ma:isKeyword="false">
      <xsd:complexType>
        <xsd:sequence>
          <xsd:element ref="pc:Terms" minOccurs="0" maxOccurs="1"/>
        </xsd:sequence>
      </xsd:complexType>
    </xsd:element>
    <xsd:element name="nb207f868db644ff82e8ae5f0d09ba79" ma:index="21" nillable="true" ma:taxonomy="true" ma:internalName="nb207f868db644ff82e8ae5f0d09ba79" ma:taxonomyFieldName="Team_x0020_Role" ma:displayName="Team Role" ma:default="" ma:fieldId="{7b207f86-8db6-44ff-82e8-ae5f0d09ba79}" ma:sspId="7ae9cabe-f4d8-44ae-a6f0-8d11cb15c1ae" ma:termSetId="34cee638-dded-44d4-94a5-21bf4912d8b8" ma:anchorId="00000000-0000-0000-0000-000000000000" ma:open="false" ma:isKeyword="false">
      <xsd:complexType>
        <xsd:sequence>
          <xsd:element ref="pc:Terms" minOccurs="0" maxOccurs="1"/>
        </xsd:sequence>
      </xsd:complexType>
    </xsd:element>
    <xsd:element name="iced8cea4e784e5b8a13f88886074984" ma:index="22" nillable="true" ma:taxonomy="true" ma:internalName="iced8cea4e784e5b8a13f88886074984" ma:taxonomyFieldName="Category" ma:displayName="Category" ma:default="" ma:fieldId="{2ced8cea-4e78-4e5b-8a13-f88886074984}" ma:sspId="7ae9cabe-f4d8-44ae-a6f0-8d11cb15c1ae" ma:termSetId="cc8520be-380f-467c-b1c3-837e0ecb608e" ma:anchorId="00000000-0000-0000-0000-000000000000" ma:open="false" ma:isKeyword="false">
      <xsd:complexType>
        <xsd:sequence>
          <xsd:element ref="pc:Terms" minOccurs="0" maxOccurs="1"/>
        </xsd:sequence>
      </xsd:complexType>
    </xsd:element>
    <xsd:element name="a3c9644943934c60b9084e198c1b9c13" ma:index="23" nillable="true" ma:taxonomy="true" ma:internalName="a3c9644943934c60b9084e198c1b9c13" ma:taxonomyFieldName="Doc_x0020_Type" ma:displayName="Doc Type" ma:default="" ma:fieldId="{a3c96449-4393-4c60-b908-4e198c1b9c13}" ma:sspId="7ae9cabe-f4d8-44ae-a6f0-8d11cb15c1ae" ma:termSetId="3a8f40e7-07a0-45d3-b0eb-34d39b76fe28" ma:anchorId="00000000-0000-0000-0000-000000000000" ma:open="false" ma:isKeyword="false">
      <xsd:complexType>
        <xsd:sequence>
          <xsd:element ref="pc:Terms" minOccurs="0" maxOccurs="1"/>
        </xsd:sequence>
      </xsd:complexType>
    </xsd:element>
    <xsd:element name="Content_x0020_Date" ma:index="26" nillable="true" ma:displayName="Content Date" ma:description="Date associated with the content.  Typically publish or presentation dates" ma:format="DateOnly" ma:internalName="Content_x0020_Date">
      <xsd:simpleType>
        <xsd:restriction base="dms:DateTime"/>
      </xsd:simpleType>
    </xsd:element>
    <xsd:element name="Product" ma:index="27" nillable="true" ma:displayName="Product" ma:default="MCX N10" ma:description="Leave default, set to project name for this library" ma:internalName="Produ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672b8b-43e2-4139-8cd1-27ad03f081e7" elementFormDefault="qualified">
    <xsd:import namespace="http://schemas.microsoft.com/office/2006/documentManagement/types"/>
    <xsd:import namespace="http://schemas.microsoft.com/office/infopath/2007/PartnerControls"/>
    <xsd:element name="TaxCatchAll" ma:index="17" nillable="true" ma:displayName="Taxonomy Catch All Column" ma:description="" ma:hidden="true" ma:list="{97c0a75c-1299-46ef-ab35-07d498ace433}" ma:internalName="TaxCatchAll" ma:showField="CatchAllData" ma:web="d79c7bf1-1763-4f32-926f-7892bffab6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9c7bf1-1763-4f32-926f-7892bffab64d" elementFormDefault="qualified">
    <xsd:import namespace="http://schemas.microsoft.com/office/2006/documentManagement/types"/>
    <xsd:import namespace="http://schemas.microsoft.com/office/infopath/2007/PartnerControls"/>
    <xsd:element name="SharedWithUsers" ma:index="19" nillable="true" ma:displayName="Shared With" ma:description=""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description="" ma:internalName="SharedWithDetails" ma:readOnly="true">
      <xsd:simpleType>
        <xsd:restriction base="dms:Note">
          <xsd:maxLength value="255"/>
        </xsd:restriction>
      </xsd:simpleType>
    </xsd:element>
    <xsd:element name="TaxKeywordTaxHTField" ma:index="25" nillable="true" ma:taxonomy="true" ma:internalName="TaxKeywordTaxHTField" ma:taxonomyFieldName="TaxKeyword" ma:displayName="Keywords" ma:readOnly="false" ma:fieldId="{23f27201-bee3-471e-b2e7-b64fd8b7ca38}" ma:taxonomyMulti="true" ma:sspId="7ae9cabe-f4d8-44ae-a6f0-8d11cb15c1ae"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7de866-0e94-47fe-8dcc-5b49761d38a1"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DateTaken" ma:index="35" nillable="true" ma:displayName="MediaServiceDateTaken" ma:hidden="true" ma:internalName="MediaServiceDateTaken" ma:readOnly="true">
      <xsd:simpleType>
        <xsd:restriction base="dms:Text"/>
      </xsd:simpleType>
    </xsd:element>
    <xsd:element name="MediaLengthInSeconds" ma:index="36" nillable="true" ma:displayName="MediaLengthInSeconds" ma:hidden="true" ma:internalName="MediaLengthInSeconds" ma:readOnly="true">
      <xsd:simpleType>
        <xsd:restriction base="dms:Unknow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7ae9cabe-f4d8-44ae-a6f0-8d11cb15c1a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3175812bfbd472883b52b9233b4580b xmlns="ef83543a-63d2-408a-9f10-f2275945a2ff">
      <Terms xmlns="http://schemas.microsoft.com/office/infopath/2007/PartnerControls">
        <TermInfo xmlns="http://schemas.microsoft.com/office/infopath/2007/PartnerControls">
          <TermName xmlns="http://schemas.microsoft.com/office/infopath/2007/PartnerControls">COMPANY INTERNAL</TermName>
          <TermId xmlns="http://schemas.microsoft.com/office/infopath/2007/PartnerControls">fba6ddd2-c0d6-406a-843f-19fb8f95d116</TermId>
        </TermInfo>
      </Terms>
    </e3175812bfbd472883b52b9233b4580b>
    <a3c9644943934c60b9084e198c1b9c13 xmlns="ef83543a-63d2-408a-9f10-f2275945a2ff">
      <Terms xmlns="http://schemas.microsoft.com/office/infopath/2007/PartnerControls">
        <TermInfo xmlns="http://schemas.microsoft.com/office/infopath/2007/PartnerControls">
          <TermName xmlns="http://schemas.microsoft.com/office/infopath/2007/PartnerControls">Fuse Doc</TermName>
          <TermId xmlns="http://schemas.microsoft.com/office/infopath/2007/PartnerControls">99c6e476-fa5f-4ca9-88c3-1a0683e5e692</TermId>
        </TermInfo>
      </Terms>
    </a3c9644943934c60b9084e198c1b9c13>
    <h3b4ebf34afd43c09cb17427cbdddf25 xmlns="ef83543a-63d2-408a-9f10-f2275945a2ff">
      <Terms xmlns="http://schemas.microsoft.com/office/infopath/2007/PartnerControls">
        <TermInfo xmlns="http://schemas.microsoft.com/office/infopath/2007/PartnerControls">
          <TermName xmlns="http://schemas.microsoft.com/office/infopath/2007/PartnerControls">PCG3-Execution</TermName>
          <TermId xmlns="http://schemas.microsoft.com/office/infopath/2007/PartnerControls">174b9138-fcc4-4127-9fc4-59cc07fa2429</TermId>
        </TermInfo>
      </Terms>
    </h3b4ebf34afd43c09cb17427cbdddf25>
    <iced8cea4e784e5b8a13f88886074984 xmlns="ef83543a-63d2-408a-9f10-f2275945a2ff">
      <Terms xmlns="http://schemas.microsoft.com/office/infopath/2007/PartnerControls">
        <TermInfo xmlns="http://schemas.microsoft.com/office/infopath/2007/PartnerControls">
          <TermName xmlns="http://schemas.microsoft.com/office/infopath/2007/PartnerControls">Documentation</TermName>
          <TermId xmlns="http://schemas.microsoft.com/office/infopath/2007/PartnerControls">1d6e286b-3104-4ada-894e-6beae48e4536</TermId>
        </TermInfo>
      </Terms>
    </iced8cea4e784e5b8a13f88886074984>
    <Content_x0020_Date xmlns="ef83543a-63d2-408a-9f10-f2275945a2ff" xsi:nil="true"/>
    <TaxCatchAll xmlns="c4672b8b-43e2-4139-8cd1-27ad03f081e7">
      <Value>5</Value>
      <Value>11</Value>
      <Value>38</Value>
      <Value>25</Value>
      <Value>1</Value>
    </TaxCatchAll>
    <Product xmlns="ef83543a-63d2-408a-9f10-f2275945a2ff">NirvanaN1.0</Product>
    <TaxKeywordTaxHTField xmlns="d79c7bf1-1763-4f32-926f-7892bffab64d">
      <Terms xmlns="http://schemas.microsoft.com/office/infopath/2007/PartnerControls"/>
    </TaxKeywordTaxHTField>
    <NPI_x0020_Record xmlns="ef83543a-63d2-408a-9f10-f2275945a2ff">false</NPI_x0020_Record>
    <nb207f868db644ff82e8ae5f0d09ba79 xmlns="ef83543a-63d2-408a-9f10-f2275945a2ff">
      <Terms xmlns="http://schemas.microsoft.com/office/infopath/2007/PartnerControls">
        <TermInfo xmlns="http://schemas.microsoft.com/office/infopath/2007/PartnerControls">
          <TermName xmlns="http://schemas.microsoft.com/office/infopath/2007/PartnerControls">Systems</TermName>
          <TermId xmlns="http://schemas.microsoft.com/office/infopath/2007/PartnerControls">4582c4fc-1ebc-4b3c-836f-f9ed615808d9</TermId>
        </TermInfo>
      </Terms>
    </nb207f868db644ff82e8ae5f0d09ba79>
    <nxp_description xmlns="ef83543a-63d2-408a-9f10-f2275945a2ff" xsi:nil="true"/>
    <Delete_x0020_Date xmlns="ef83543a-63d2-408a-9f10-f2275945a2ff">2099-01-01T00:00:00+00:00</Delete_x0020_Date>
    <lcf76f155ced4ddcb4097134ff3c332f xmlns="657de866-0e94-47fe-8dcc-5b49761d38a1">
      <Terms xmlns="http://schemas.microsoft.com/office/infopath/2007/PartnerControls"/>
    </lcf76f155ced4ddcb4097134ff3c332f>
    <SharedWithUsers xmlns="d79c7bf1-1763-4f32-926f-7892bffab64d">
      <UserInfo>
        <DisplayName>Arthur Beckers</DisplayName>
        <AccountId>12731</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DB820C-5D8B-475E-A0C8-AFCF33525966}"/>
</file>

<file path=customXml/itemProps2.xml><?xml version="1.0" encoding="utf-8"?>
<ds:datastoreItem xmlns:ds="http://schemas.openxmlformats.org/officeDocument/2006/customXml" ds:itemID="{01BA7708-9248-475D-8A8E-698E56896F83}"/>
</file>

<file path=customXml/itemProps3.xml><?xml version="1.0" encoding="utf-8"?>
<ds:datastoreItem xmlns:ds="http://schemas.openxmlformats.org/officeDocument/2006/customXml" ds:itemID="{11D9EC6B-745E-4939-8367-B12EA6E5FC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MCX IFR</dc:title>
  <dc:subject/>
  <dc:creator>Microsoft Office User</dc:creator>
  <cp:keywords/>
  <dc:description/>
  <cp:lastModifiedBy/>
  <cp:revision/>
  <dcterms:created xsi:type="dcterms:W3CDTF">2017-10-20T21:55:50Z</dcterms:created>
  <dcterms:modified xsi:type="dcterms:W3CDTF">2026-06-16T16:10:50Z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0x0101002B8F69B4A5CF1049A4040302F52E379E</vt:lpwstr>
  </property>
  <property fmtid="{D5CDD505-2E9C-101B-9397-08002B2CF9AE}" pid="3" name="TaxKeyword">
    <vt:lpwstr/>
  </property>
  <property fmtid="{D5CDD505-2E9C-101B-9397-08002B2CF9AE}" pid="4" name="Category">
    <vt:lpwstr>25;#Documentation|1d6e286b-3104-4ada-894e-6beae48e4536</vt:lpwstr>
  </property>
  <property fmtid="{D5CDD505-2E9C-101B-9397-08002B2CF9AE}" pid="5" name="Phase Gate">
    <vt:lpwstr>5;#PCG3-Execution|174b9138-fcc4-4127-9fc4-59cc07fa2429</vt:lpwstr>
  </property>
  <property fmtid="{D5CDD505-2E9C-101B-9397-08002B2CF9AE}" pid="6" name="iCAP">
    <vt:lpwstr>1;#COMPANY INTERNAL|fba6ddd2-c0d6-406a-843f-19fb8f95d116</vt:lpwstr>
  </property>
  <property fmtid="{D5CDD505-2E9C-101B-9397-08002B2CF9AE}" pid="7" name="Team Role">
    <vt:lpwstr>11;#Systems|4582c4fc-1ebc-4b3c-836f-f9ed615808d9</vt:lpwstr>
  </property>
  <property fmtid="{D5CDD505-2E9C-101B-9397-08002B2CF9AE}" pid="8" name="Doc Type">
    <vt:lpwstr>38;#Fuse Doc|99c6e476-fa5f-4ca9-88c3-1a0683e5e692</vt:lpwstr>
  </property>
  <property fmtid="{D5CDD505-2E9C-101B-9397-08002B2CF9AE}" pid="9" name="MediaServiceImageTags">
    <vt:lpwstr/>
  </property>
  <property fmtid="{D5CDD505-2E9C-101B-9397-08002B2CF9AE}" pid="10" name="Phase_x0020_Gate">
    <vt:lpwstr>5;#PCG3-Execution|174b9138-fcc4-4127-9fc4-59cc07fa2429</vt:lpwstr>
  </property>
  <property fmtid="{D5CDD505-2E9C-101B-9397-08002B2CF9AE}" pid="11" name="Doc_x0020_Type">
    <vt:lpwstr>38;#Fuse Doc|99c6e476-fa5f-4ca9-88c3-1a0683e5e692</vt:lpwstr>
  </property>
  <property fmtid="{D5CDD505-2E9C-101B-9397-08002B2CF9AE}" pid="12" name="Team_x0020_Role">
    <vt:lpwstr>11;#Systems|4582c4fc-1ebc-4b3c-836f-f9ed615808d9</vt:lpwstr>
  </property>
</Properties>
</file>