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DDD532C7-957D-44B7-9AE9-051673923296}" xr6:coauthVersionLast="47" xr6:coauthVersionMax="47" xr10:uidLastSave="{00000000-0000-0000-0000-000000000000}"/>
  <bookViews>
    <workbookView xWindow="-28920" yWindow="-120" windowWidth="29040" windowHeight="15720" xr2:uid="{E728B7D9-1A16-436D-9410-E5AA3261152C}"/>
  </bookViews>
  <sheets>
    <sheet name="Movimientos" sheetId="23" r:id="rId1"/>
    <sheet name="Especie" sheetId="27" r:id="rId2"/>
    <sheet name="Elementos Financieros" sheetId="8" r:id="rId3"/>
    <sheet name="Saldo" sheetId="1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1" l="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<sst xmlns="http://schemas.openxmlformats.org/spreadsheetml/2006/main" count="234" uniqueCount="113">
  <si>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</si>
  <si>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</si>
  <si>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</si>
  <si>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</si>
  <si>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</si>
  <si>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</si>
  <si>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</si>
  <si>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</si>
  <si>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</si>
  <si>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</si>
  <si>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</si>
  <si>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</si>
  <si>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</si>
  <si>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</si>
  <si>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</si>
  <si>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</si>
  <si>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</si>
  <si>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</si>
  <si>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</si>
  <si>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</si>
  <si>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</si>
  <si>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</si>
  <si>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</si>
  <si>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</si>
  <si>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</si>
  <si>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</si>
  <si>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</si>
  <si>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</si>
  <si>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</si>
  <si>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</si>
  <si>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</si>
  <si>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</si>
  <si>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</si>
  <si>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</si>
  <si>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</si>
  <si>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</si>
  <si>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</si>
  <si>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</si>
  <si>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</si>
  <si>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</si>
  <si>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</si>
  <si>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</si>
  <si>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</si>
  <si>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</si>
  <si>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</si>
  <si>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</si>
  <si>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</si>
  <si>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</si>
  <si>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</si>
  <si>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</si>
  <si>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</si>
  <si>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</si>
  <si>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</si>
  <si>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</si>
  <si>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</si>
  <si>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</si>
  <si>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</si>
  <si>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</si>
  <si>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</si>
  <si>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Moneda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</si>
  <si>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</si>
  <si>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</si>
  <si>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</si>
  <si>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</si>
  <si>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</si>
  <si>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</si>
  <si>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</si>
  <si>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</si>
  <si>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</si>
  <si>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</si>
  <si>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</si>
  <si>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</si>
  <si>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</si>
  <si>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</si>
  <si>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</si>
  <si>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</si>
  <si>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</si>
  <si>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</si>
  <si>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</si>
  <si>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</si>
  <si>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</si>
  <si>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</si>
  <si>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</si>
  <si>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</si>
  <si>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</si>
  <si>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</si>
  <si>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</si>
  <si>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</si>
  <si>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</si>
  <si>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</si>
  <si>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</si>
  <si>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</si>
  <si>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</si>
  <si>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</si>
  <si>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</si>
  <si>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</si>
  <si>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</t>
  </si>
  <si>
    <t>Objetivo: Pruebas básicas de Saldo y Beneficios
Datos: 2001
Inversión Inicial: 10000
Inversión Final: 12500
Transacciones (Compra): 1000
Comisión: 1€</t>
  </si>
  <si>
    <t>IRPF Tramo Anual</t>
  </si>
  <si>
    <t>{"año":2024}</t>
  </si>
  <si>
    <t>Venta</t>
  </si>
  <si>
    <t>Objetivo: Calcular IRPF para el tramo más bajo
Datos: 
  Año: 2024
  Beneficios:1500</t>
  </si>
  <si>
    <t>IRPF - Tramo inicial - Compra única</t>
  </si>
  <si>
    <t>IRPF Calculado por Transacción</t>
  </si>
  <si>
    <t>IRPF - Tramo inicial - Compra múltiple</t>
  </si>
  <si>
    <t>Objetivo: Calcular IRPF para el tramo más bajo
Datos: 
  Año: 2023
  Beneficios:1500</t>
  </si>
  <si>
    <t>{"año":2023}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</si>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</sst>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NumberFormat="1" applyFont="1" applyFill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0" fontId="1" fillId="0" borderId="0" xfId="1" applyFill="1" applyAlignment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ill>
        <patternFill>
          <bgColor theme="5" tint="0.79998168889431442"/>
        </patternFill>
      </fill>
    </dxf>
    <dxf>
      <alignment horizontal="general" vertical="bottom" textRotation="0" wrapText="0" indent="0" justifyLastLine="0" shrinkToFit="0" readingOrder="0"/>
      <protection locked="1" hidden="0"/>
    </dxf>
    <dxf>
      <fill>
        <patternFill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39</xdr:col>
      <xdr:colOff>484868</xdr:colOff>
      <xdr:row>94</xdr:row>
      <xdr:rowOff>76200</xdr:rowOff>
    </xdr:from>
    <xdr:to>
      <xdr:col>40</xdr:col>
      <xdr:colOff>342446</xdr:colOff>
      <xdr:row>96</xdr:row>
      <xdr:rowOff>95250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484868</xdr:colOff>
      <xdr:row>92</xdr:row>
      <xdr:rowOff>142875</xdr:rowOff>
    </xdr:from>
    <xdr:to>
      <xdr:col>40</xdr:col>
      <xdr:colOff>342446</xdr:colOff>
      <xdr:row>96</xdr:row>
      <xdr:rowOff>47625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457878</xdr:colOff>
      <xdr:row>93</xdr:row>
      <xdr:rowOff>9525</xdr:rowOff>
    </xdr:from>
    <xdr:to>
      <xdr:col>26</xdr:col>
      <xdr:colOff>732970</xdr:colOff>
      <xdr:row>94</xdr:row>
      <xdr:rowOff>9525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563562</xdr:colOff>
      <xdr:row>86</xdr:row>
      <xdr:rowOff>161925</xdr:rowOff>
    </xdr:from>
    <xdr:to>
      <xdr:col>10</xdr:col>
      <xdr:colOff>429532</xdr:colOff>
      <xdr:row>90</xdr:row>
      <xdr:rowOff>66675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484868</xdr:colOff>
      <xdr:row>91</xdr:row>
      <xdr:rowOff>161925</xdr:rowOff>
    </xdr:from>
    <xdr:to>
      <xdr:col>40</xdr:col>
      <xdr:colOff>342446</xdr:colOff>
      <xdr:row>96</xdr:row>
      <xdr:rowOff>104775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457878</xdr:colOff>
      <xdr:row>92</xdr:row>
      <xdr:rowOff>38100</xdr:rowOff>
    </xdr:from>
    <xdr:to>
      <xdr:col>26</xdr:col>
      <xdr:colOff>732970</xdr:colOff>
      <xdr:row>94</xdr:row>
      <xdr:rowOff>104775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601662</xdr:colOff>
      <xdr:row>92</xdr:row>
      <xdr:rowOff>76200</xdr:rowOff>
    </xdr:from>
    <xdr:to>
      <xdr:col>9</xdr:col>
      <xdr:colOff>363311</xdr:colOff>
      <xdr:row>93</xdr:row>
      <xdr:rowOff>38100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1840365</xdr:colOff>
      <xdr:row>92</xdr:row>
      <xdr:rowOff>76200</xdr:rowOff>
    </xdr:from>
    <xdr:to>
      <xdr:col>7</xdr:col>
      <xdr:colOff>2343150</xdr:colOff>
      <xdr:row>93</xdr:row>
      <xdr:rowOff>38100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494846</xdr:colOff>
      <xdr:row>91</xdr:row>
      <xdr:rowOff>9525</xdr:rowOff>
    </xdr:from>
    <xdr:to>
      <xdr:col>39</xdr:col>
      <xdr:colOff>21318</xdr:colOff>
      <xdr:row>92</xdr:row>
      <xdr:rowOff>57150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448581</xdr:colOff>
      <xdr:row>91</xdr:row>
      <xdr:rowOff>38100</xdr:rowOff>
    </xdr:from>
    <xdr:to>
      <xdr:col>29</xdr:col>
      <xdr:colOff>742496</xdr:colOff>
      <xdr:row>93</xdr:row>
      <xdr:rowOff>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68941</xdr:colOff>
      <xdr:row>91</xdr:row>
      <xdr:rowOff>57150</xdr:rowOff>
    </xdr:from>
    <xdr:to>
      <xdr:col>28</xdr:col>
      <xdr:colOff>353331</xdr:colOff>
      <xdr:row>96</xdr:row>
      <xdr:rowOff>66675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95250</xdr:rowOff>
    </xdr:from>
    <xdr:to>
      <xdr:col>7</xdr:col>
      <xdr:colOff>475568</xdr:colOff>
      <xdr:row>92</xdr:row>
      <xdr:rowOff>57150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95250</xdr:rowOff>
    </xdr:from>
    <xdr:to>
      <xdr:col>2</xdr:col>
      <xdr:colOff>819150</xdr:colOff>
      <xdr:row>93</xdr:row>
      <xdr:rowOff>85725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484868</xdr:colOff>
      <xdr:row>90</xdr:row>
      <xdr:rowOff>47625</xdr:rowOff>
    </xdr:from>
    <xdr:to>
      <xdr:col>40</xdr:col>
      <xdr:colOff>342446</xdr:colOff>
      <xdr:row>93</xdr:row>
      <xdr:rowOff>57150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457878</xdr:colOff>
      <xdr:row>90</xdr:row>
      <xdr:rowOff>76200</xdr:rowOff>
    </xdr:from>
    <xdr:to>
      <xdr:col>26</xdr:col>
      <xdr:colOff>732970</xdr:colOff>
      <xdr:row>91</xdr:row>
      <xdr:rowOff>161925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114300</xdr:rowOff>
    </xdr:from>
    <xdr:to>
      <xdr:col>7</xdr:col>
      <xdr:colOff>249236</xdr:colOff>
      <xdr:row>91</xdr:row>
      <xdr:rowOff>161925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637721</xdr:colOff>
      <xdr:row>89</xdr:row>
      <xdr:rowOff>104775</xdr:rowOff>
    </xdr:from>
    <xdr:to>
      <xdr:col>22</xdr:col>
      <xdr:colOff>170995</xdr:colOff>
      <xdr:row>90</xdr:row>
      <xdr:rowOff>76200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1840365</xdr:colOff>
      <xdr:row>89</xdr:row>
      <xdr:rowOff>114300</xdr:rowOff>
    </xdr:from>
    <xdr:to>
      <xdr:col>7</xdr:col>
      <xdr:colOff>2343150</xdr:colOff>
      <xdr:row>90</xdr:row>
      <xdr:rowOff>76200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484868</xdr:colOff>
      <xdr:row>87</xdr:row>
      <xdr:rowOff>76200</xdr:rowOff>
    </xdr:from>
    <xdr:to>
      <xdr:col>40</xdr:col>
      <xdr:colOff>342446</xdr:colOff>
      <xdr:row>89</xdr:row>
      <xdr:rowOff>19050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89</xdr:row>
      <xdr:rowOff>28575</xdr:rowOff>
    </xdr:from>
    <xdr:to>
      <xdr:col>30</xdr:col>
      <xdr:colOff>182562</xdr:colOff>
      <xdr:row>92</xdr:row>
      <xdr:rowOff>95250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608692</xdr:colOff>
      <xdr:row>89</xdr:row>
      <xdr:rowOff>66675</xdr:rowOff>
    </xdr:from>
    <xdr:to>
      <xdr:col>22</xdr:col>
      <xdr:colOff>494845</xdr:colOff>
      <xdr:row>93</xdr:row>
      <xdr:rowOff>133350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9525</xdr:rowOff>
    </xdr:from>
    <xdr:to>
      <xdr:col>7</xdr:col>
      <xdr:colOff>249236</xdr:colOff>
      <xdr:row>88</xdr:row>
      <xdr:rowOff>66675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9525</xdr:rowOff>
    </xdr:from>
    <xdr:to>
      <xdr:col>2</xdr:col>
      <xdr:colOff>819150</xdr:colOff>
      <xdr:row>88</xdr:row>
      <xdr:rowOff>66675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88</xdr:row>
      <xdr:rowOff>47625</xdr:rowOff>
    </xdr:from>
    <xdr:to>
      <xdr:col>30</xdr:col>
      <xdr:colOff>182562</xdr:colOff>
      <xdr:row>91</xdr:row>
      <xdr:rowOff>104775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76200</xdr:rowOff>
    </xdr:from>
    <xdr:to>
      <xdr:col>6</xdr:col>
      <xdr:colOff>381000</xdr:colOff>
      <xdr:row>88</xdr:row>
      <xdr:rowOff>66675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19050</xdr:rowOff>
    </xdr:from>
    <xdr:to>
      <xdr:col>2</xdr:col>
      <xdr:colOff>819150</xdr:colOff>
      <xdr:row>88</xdr:row>
      <xdr:rowOff>28575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87</xdr:row>
      <xdr:rowOff>57150</xdr:rowOff>
    </xdr:from>
    <xdr:to>
      <xdr:col>30</xdr:col>
      <xdr:colOff>182562</xdr:colOff>
      <xdr:row>90</xdr:row>
      <xdr:rowOff>114300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258306</xdr:colOff>
      <xdr:row>87</xdr:row>
      <xdr:rowOff>57150</xdr:rowOff>
    </xdr:from>
    <xdr:to>
      <xdr:col>26</xdr:col>
      <xdr:colOff>162604</xdr:colOff>
      <xdr:row>90</xdr:row>
      <xdr:rowOff>152400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18</xdr:col>
      <xdr:colOff>391431</xdr:colOff>
      <xdr:row>86</xdr:row>
      <xdr:rowOff>38100</xdr:rowOff>
    </xdr:from>
    <xdr:to>
      <xdr:col>19</xdr:col>
      <xdr:colOff>674460</xdr:colOff>
      <xdr:row>87</xdr:row>
      <xdr:rowOff>19050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66675</xdr:rowOff>
    </xdr:from>
    <xdr:to>
      <xdr:col>2</xdr:col>
      <xdr:colOff>819150</xdr:colOff>
      <xdr:row>87</xdr:row>
      <xdr:rowOff>133350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86</xdr:row>
      <xdr:rowOff>76200</xdr:rowOff>
    </xdr:from>
    <xdr:to>
      <xdr:col>30</xdr:col>
      <xdr:colOff>182562</xdr:colOff>
      <xdr:row>89</xdr:row>
      <xdr:rowOff>114300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457878</xdr:colOff>
      <xdr:row>85</xdr:row>
      <xdr:rowOff>28575</xdr:rowOff>
    </xdr:from>
    <xdr:to>
      <xdr:col>26</xdr:col>
      <xdr:colOff>732970</xdr:colOff>
      <xdr:row>88</xdr:row>
      <xdr:rowOff>142875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410254</xdr:colOff>
      <xdr:row>85</xdr:row>
      <xdr:rowOff>57150</xdr:rowOff>
    </xdr:from>
    <xdr:to>
      <xdr:col>17</xdr:col>
      <xdr:colOff>683985</xdr:colOff>
      <xdr:row>89</xdr:row>
      <xdr:rowOff>114300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693056</xdr:colOff>
      <xdr:row>85</xdr:row>
      <xdr:rowOff>66675</xdr:rowOff>
    </xdr:from>
    <xdr:to>
      <xdr:col>13</xdr:col>
      <xdr:colOff>217259</xdr:colOff>
      <xdr:row>86</xdr:row>
      <xdr:rowOff>161925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76200</xdr:rowOff>
    </xdr:from>
    <xdr:to>
      <xdr:col>7</xdr:col>
      <xdr:colOff>475568</xdr:colOff>
      <xdr:row>86</xdr:row>
      <xdr:rowOff>161925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494846</xdr:colOff>
      <xdr:row>83</xdr:row>
      <xdr:rowOff>57150</xdr:rowOff>
    </xdr:from>
    <xdr:to>
      <xdr:col>39</xdr:col>
      <xdr:colOff>21318</xdr:colOff>
      <xdr:row>85</xdr:row>
      <xdr:rowOff>66675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85</xdr:row>
      <xdr:rowOff>114300</xdr:rowOff>
    </xdr:from>
    <xdr:to>
      <xdr:col>30</xdr:col>
      <xdr:colOff>182562</xdr:colOff>
      <xdr:row>88</xdr:row>
      <xdr:rowOff>123825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494846</xdr:colOff>
      <xdr:row>82</xdr:row>
      <xdr:rowOff>114300</xdr:rowOff>
    </xdr:from>
    <xdr:to>
      <xdr:col>39</xdr:col>
      <xdr:colOff>21318</xdr:colOff>
      <xdr:row>84</xdr:row>
      <xdr:rowOff>95250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84</xdr:row>
      <xdr:rowOff>142875</xdr:rowOff>
    </xdr:from>
    <xdr:to>
      <xdr:col>30</xdr:col>
      <xdr:colOff>182562</xdr:colOff>
      <xdr:row>87</xdr:row>
      <xdr:rowOff>133350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55</xdr:col>
      <xdr:colOff>332025</xdr:colOff>
      <xdr:row>81</xdr:row>
      <xdr:rowOff>76200</xdr:rowOff>
    </xdr:from>
    <xdr:to>
      <xdr:col>56</xdr:col>
      <xdr:colOff>636212</xdr:colOff>
      <xdr:row>84</xdr:row>
      <xdr:rowOff>47625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488043</xdr:colOff>
      <xdr:row>81</xdr:row>
      <xdr:rowOff>114300</xdr:rowOff>
    </xdr:from>
    <xdr:to>
      <xdr:col>40</xdr:col>
      <xdr:colOff>21317</xdr:colOff>
      <xdr:row>82</xdr:row>
      <xdr:rowOff>142875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494846</xdr:colOff>
      <xdr:row>81</xdr:row>
      <xdr:rowOff>114300</xdr:rowOff>
    </xdr:from>
    <xdr:to>
      <xdr:col>39</xdr:col>
      <xdr:colOff>21318</xdr:colOff>
      <xdr:row>83</xdr:row>
      <xdr:rowOff>95250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84</xdr:row>
      <xdr:rowOff>0</xdr:rowOff>
    </xdr:from>
    <xdr:to>
      <xdr:col>30</xdr:col>
      <xdr:colOff>182562</xdr:colOff>
      <xdr:row>86</xdr:row>
      <xdr:rowOff>161925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83</xdr:row>
      <xdr:rowOff>38100</xdr:rowOff>
    </xdr:from>
    <xdr:to>
      <xdr:col>30</xdr:col>
      <xdr:colOff>182562</xdr:colOff>
      <xdr:row>86</xdr:row>
      <xdr:rowOff>9525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68941</xdr:colOff>
      <xdr:row>80</xdr:row>
      <xdr:rowOff>161925</xdr:rowOff>
    </xdr:from>
    <xdr:to>
      <xdr:col>28</xdr:col>
      <xdr:colOff>353331</xdr:colOff>
      <xdr:row>83</xdr:row>
      <xdr:rowOff>38100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38100</xdr:rowOff>
    </xdr:from>
    <xdr:to>
      <xdr:col>2</xdr:col>
      <xdr:colOff>819150</xdr:colOff>
      <xdr:row>82</xdr:row>
      <xdr:rowOff>114300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81</xdr:row>
      <xdr:rowOff>95250</xdr:rowOff>
    </xdr:from>
    <xdr:to>
      <xdr:col>30</xdr:col>
      <xdr:colOff>182562</xdr:colOff>
      <xdr:row>85</xdr:row>
      <xdr:rowOff>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68941</xdr:colOff>
      <xdr:row>80</xdr:row>
      <xdr:rowOff>28575</xdr:rowOff>
    </xdr:from>
    <xdr:to>
      <xdr:col>28</xdr:col>
      <xdr:colOff>353331</xdr:colOff>
      <xdr:row>81</xdr:row>
      <xdr:rowOff>114300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258306</xdr:colOff>
      <xdr:row>82</xdr:row>
      <xdr:rowOff>85725</xdr:rowOff>
    </xdr:from>
    <xdr:to>
      <xdr:col>26</xdr:col>
      <xdr:colOff>181654</xdr:colOff>
      <xdr:row>85</xdr:row>
      <xdr:rowOff>57150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693056</xdr:colOff>
      <xdr:row>80</xdr:row>
      <xdr:rowOff>66675</xdr:rowOff>
    </xdr:from>
    <xdr:to>
      <xdr:col>13</xdr:col>
      <xdr:colOff>217259</xdr:colOff>
      <xdr:row>81</xdr:row>
      <xdr:rowOff>114300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85725</xdr:rowOff>
    </xdr:from>
    <xdr:to>
      <xdr:col>2</xdr:col>
      <xdr:colOff>819150</xdr:colOff>
      <xdr:row>81</xdr:row>
      <xdr:rowOff>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456746</xdr:colOff>
      <xdr:row>80</xdr:row>
      <xdr:rowOff>123825</xdr:rowOff>
    </xdr:from>
    <xdr:to>
      <xdr:col>39</xdr:col>
      <xdr:colOff>297543</xdr:colOff>
      <xdr:row>84</xdr:row>
      <xdr:rowOff>85725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80</xdr:row>
      <xdr:rowOff>123825</xdr:rowOff>
    </xdr:from>
    <xdr:to>
      <xdr:col>30</xdr:col>
      <xdr:colOff>182562</xdr:colOff>
      <xdr:row>84</xdr:row>
      <xdr:rowOff>28575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383266</xdr:colOff>
      <xdr:row>81</xdr:row>
      <xdr:rowOff>38100</xdr:rowOff>
    </xdr:from>
    <xdr:to>
      <xdr:col>29</xdr:col>
      <xdr:colOff>283935</xdr:colOff>
      <xdr:row>83</xdr:row>
      <xdr:rowOff>133350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410253</xdr:colOff>
      <xdr:row>80</xdr:row>
      <xdr:rowOff>123825</xdr:rowOff>
    </xdr:from>
    <xdr:to>
      <xdr:col>27</xdr:col>
      <xdr:colOff>326116</xdr:colOff>
      <xdr:row>84</xdr:row>
      <xdr:rowOff>85725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715507</xdr:colOff>
      <xdr:row>79</xdr:row>
      <xdr:rowOff>47625</xdr:rowOff>
    </xdr:from>
    <xdr:to>
      <xdr:col>23</xdr:col>
      <xdr:colOff>257854</xdr:colOff>
      <xdr:row>82</xdr:row>
      <xdr:rowOff>114300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486682</xdr:colOff>
      <xdr:row>79</xdr:row>
      <xdr:rowOff>85725</xdr:rowOff>
    </xdr:from>
    <xdr:to>
      <xdr:col>12</xdr:col>
      <xdr:colOff>26306</xdr:colOff>
      <xdr:row>80</xdr:row>
      <xdr:rowOff>123825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554037</xdr:colOff>
      <xdr:row>81</xdr:row>
      <xdr:rowOff>0</xdr:rowOff>
    </xdr:from>
    <xdr:to>
      <xdr:col>10</xdr:col>
      <xdr:colOff>486682</xdr:colOff>
      <xdr:row>86</xdr:row>
      <xdr:rowOff>9525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95250</xdr:rowOff>
    </xdr:from>
    <xdr:to>
      <xdr:col>2</xdr:col>
      <xdr:colOff>819150</xdr:colOff>
      <xdr:row>80</xdr:row>
      <xdr:rowOff>28575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400956</xdr:colOff>
      <xdr:row>79</xdr:row>
      <xdr:rowOff>133350</xdr:rowOff>
    </xdr:from>
    <xdr:to>
      <xdr:col>30</xdr:col>
      <xdr:colOff>182562</xdr:colOff>
      <xdr:row>83</xdr:row>
      <xdr:rowOff>38100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68941</xdr:colOff>
      <xdr:row>78</xdr:row>
      <xdr:rowOff>76200</xdr:rowOff>
    </xdr:from>
    <xdr:to>
      <xdr:col>28</xdr:col>
      <xdr:colOff>353331</xdr:colOff>
      <xdr:row>80</xdr:row>
      <xdr:rowOff>104775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637721</xdr:colOff>
      <xdr:row>78</xdr:row>
      <xdr:rowOff>85725</xdr:rowOff>
    </xdr:from>
    <xdr:to>
      <xdr:col>22</xdr:col>
      <xdr:colOff>170995</xdr:colOff>
      <xdr:row>79</xdr:row>
      <xdr:rowOff>38100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666976</xdr:colOff>
      <xdr:row>78</xdr:row>
      <xdr:rowOff>95250</xdr:rowOff>
    </xdr:from>
    <xdr:to>
      <xdr:col>21</xdr:col>
      <xdr:colOff>173718</xdr:colOff>
      <xdr:row>79</xdr:row>
      <xdr:rowOff>133350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50</xdr:col>
      <xdr:colOff>104668</xdr:colOff>
      <xdr:row>77</xdr:row>
      <xdr:rowOff>28575</xdr:rowOff>
    </xdr:from>
    <xdr:to>
      <xdr:col>51</xdr:col>
      <xdr:colOff>398248</xdr:colOff>
      <xdr:row>78</xdr:row>
      <xdr:rowOff>152400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78</xdr:row>
      <xdr:rowOff>152400</xdr:rowOff>
    </xdr:from>
    <xdr:to>
      <xdr:col>28</xdr:col>
      <xdr:colOff>553356</xdr:colOff>
      <xdr:row>85</xdr:row>
      <xdr:rowOff>57150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305931</xdr:colOff>
      <xdr:row>77</xdr:row>
      <xdr:rowOff>95250</xdr:rowOff>
    </xdr:from>
    <xdr:to>
      <xdr:col>25</xdr:col>
      <xdr:colOff>600753</xdr:colOff>
      <xdr:row>78</xdr:row>
      <xdr:rowOff>152400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637721</xdr:colOff>
      <xdr:row>77</xdr:row>
      <xdr:rowOff>95250</xdr:rowOff>
    </xdr:from>
    <xdr:to>
      <xdr:col>22</xdr:col>
      <xdr:colOff>170995</xdr:colOff>
      <xdr:row>78</xdr:row>
      <xdr:rowOff>28575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486682</xdr:colOff>
      <xdr:row>77</xdr:row>
      <xdr:rowOff>114300</xdr:rowOff>
    </xdr:from>
    <xdr:to>
      <xdr:col>12</xdr:col>
      <xdr:colOff>26306</xdr:colOff>
      <xdr:row>79</xdr:row>
      <xdr:rowOff>104775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1792740</xdr:colOff>
      <xdr:row>79</xdr:row>
      <xdr:rowOff>47625</xdr:rowOff>
    </xdr:from>
    <xdr:to>
      <xdr:col>8</xdr:col>
      <xdr:colOff>592137</xdr:colOff>
      <xdr:row>82</xdr:row>
      <xdr:rowOff>114300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57150</xdr:rowOff>
    </xdr:from>
    <xdr:to>
      <xdr:col>7</xdr:col>
      <xdr:colOff>475568</xdr:colOff>
      <xdr:row>82</xdr:row>
      <xdr:rowOff>114300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77</xdr:row>
      <xdr:rowOff>114300</xdr:rowOff>
    </xdr:from>
    <xdr:to>
      <xdr:col>2</xdr:col>
      <xdr:colOff>819150</xdr:colOff>
      <xdr:row>78</xdr:row>
      <xdr:rowOff>152400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77</xdr:row>
      <xdr:rowOff>28575</xdr:rowOff>
    </xdr:from>
    <xdr:to>
      <xdr:col>28</xdr:col>
      <xdr:colOff>696231</xdr:colOff>
      <xdr:row>80</xdr:row>
      <xdr:rowOff>123825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410253</xdr:colOff>
      <xdr:row>77</xdr:row>
      <xdr:rowOff>28575</xdr:rowOff>
    </xdr:from>
    <xdr:to>
      <xdr:col>27</xdr:col>
      <xdr:colOff>326116</xdr:colOff>
      <xdr:row>80</xdr:row>
      <xdr:rowOff>123825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608692</xdr:colOff>
      <xdr:row>77</xdr:row>
      <xdr:rowOff>76200</xdr:rowOff>
    </xdr:from>
    <xdr:to>
      <xdr:col>22</xdr:col>
      <xdr:colOff>494845</xdr:colOff>
      <xdr:row>81</xdr:row>
      <xdr:rowOff>114300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1792740</xdr:colOff>
      <xdr:row>77</xdr:row>
      <xdr:rowOff>95250</xdr:rowOff>
    </xdr:from>
    <xdr:to>
      <xdr:col>8</xdr:col>
      <xdr:colOff>592137</xdr:colOff>
      <xdr:row>80</xdr:row>
      <xdr:rowOff>123825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76</xdr:row>
      <xdr:rowOff>57150</xdr:rowOff>
    </xdr:from>
    <xdr:to>
      <xdr:col>28</xdr:col>
      <xdr:colOff>696231</xdr:colOff>
      <xdr:row>79</xdr:row>
      <xdr:rowOff>133350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410253</xdr:colOff>
      <xdr:row>76</xdr:row>
      <xdr:rowOff>66675</xdr:rowOff>
    </xdr:from>
    <xdr:to>
      <xdr:col>27</xdr:col>
      <xdr:colOff>326116</xdr:colOff>
      <xdr:row>79</xdr:row>
      <xdr:rowOff>133350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76</xdr:row>
      <xdr:rowOff>114300</xdr:rowOff>
    </xdr:from>
    <xdr:to>
      <xdr:col>7</xdr:col>
      <xdr:colOff>475568</xdr:colOff>
      <xdr:row>79</xdr:row>
      <xdr:rowOff>133350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85725</xdr:rowOff>
    </xdr:from>
    <xdr:to>
      <xdr:col>28</xdr:col>
      <xdr:colOff>696231</xdr:colOff>
      <xdr:row>78</xdr:row>
      <xdr:rowOff>152400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410253</xdr:colOff>
      <xdr:row>75</xdr:row>
      <xdr:rowOff>95250</xdr:rowOff>
    </xdr:from>
    <xdr:to>
      <xdr:col>27</xdr:col>
      <xdr:colOff>326116</xdr:colOff>
      <xdr:row>79</xdr:row>
      <xdr:rowOff>133350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258306</xdr:colOff>
      <xdr:row>75</xdr:row>
      <xdr:rowOff>95250</xdr:rowOff>
    </xdr:from>
    <xdr:to>
      <xdr:col>26</xdr:col>
      <xdr:colOff>162604</xdr:colOff>
      <xdr:row>78</xdr:row>
      <xdr:rowOff>152400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645431</xdr:colOff>
      <xdr:row>75</xdr:row>
      <xdr:rowOff>123825</xdr:rowOff>
    </xdr:from>
    <xdr:to>
      <xdr:col>13</xdr:col>
      <xdr:colOff>474208</xdr:colOff>
      <xdr:row>78</xdr:row>
      <xdr:rowOff>152400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74</xdr:row>
      <xdr:rowOff>114300</xdr:rowOff>
    </xdr:from>
    <xdr:to>
      <xdr:col>28</xdr:col>
      <xdr:colOff>696231</xdr:colOff>
      <xdr:row>77</xdr:row>
      <xdr:rowOff>142875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410253</xdr:colOff>
      <xdr:row>74</xdr:row>
      <xdr:rowOff>123825</xdr:rowOff>
    </xdr:from>
    <xdr:to>
      <xdr:col>27</xdr:col>
      <xdr:colOff>326116</xdr:colOff>
      <xdr:row>78</xdr:row>
      <xdr:rowOff>152400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1792740</xdr:colOff>
      <xdr:row>74</xdr:row>
      <xdr:rowOff>161925</xdr:rowOff>
    </xdr:from>
    <xdr:to>
      <xdr:col>8</xdr:col>
      <xdr:colOff>592137</xdr:colOff>
      <xdr:row>77</xdr:row>
      <xdr:rowOff>142875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161925</xdr:rowOff>
    </xdr:from>
    <xdr:to>
      <xdr:col>7</xdr:col>
      <xdr:colOff>475568</xdr:colOff>
      <xdr:row>77</xdr:row>
      <xdr:rowOff>142875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276904</xdr:colOff>
      <xdr:row>74</xdr:row>
      <xdr:rowOff>76200</xdr:rowOff>
    </xdr:from>
    <xdr:to>
      <xdr:col>28</xdr:col>
      <xdr:colOff>600981</xdr:colOff>
      <xdr:row>76</xdr:row>
      <xdr:rowOff>152400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439057</xdr:colOff>
      <xdr:row>74</xdr:row>
      <xdr:rowOff>9525</xdr:rowOff>
    </xdr:from>
    <xdr:to>
      <xdr:col>12</xdr:col>
      <xdr:colOff>359681</xdr:colOff>
      <xdr:row>76</xdr:row>
      <xdr:rowOff>152400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9525</xdr:rowOff>
    </xdr:from>
    <xdr:to>
      <xdr:col>7</xdr:col>
      <xdr:colOff>475568</xdr:colOff>
      <xdr:row>76</xdr:row>
      <xdr:rowOff>152400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439057</xdr:colOff>
      <xdr:row>73</xdr:row>
      <xdr:rowOff>38100</xdr:rowOff>
    </xdr:from>
    <xdr:to>
      <xdr:col>12</xdr:col>
      <xdr:colOff>207281</xdr:colOff>
      <xdr:row>75</xdr:row>
      <xdr:rowOff>123825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649966</xdr:colOff>
      <xdr:row>71</xdr:row>
      <xdr:rowOff>114300</xdr:rowOff>
    </xdr:from>
    <xdr:to>
      <xdr:col>30</xdr:col>
      <xdr:colOff>96837</xdr:colOff>
      <xdr:row>74</xdr:row>
      <xdr:rowOff>133350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554037</xdr:colOff>
      <xdr:row>71</xdr:row>
      <xdr:rowOff>104775</xdr:rowOff>
    </xdr:from>
    <xdr:to>
      <xdr:col>10</xdr:col>
      <xdr:colOff>343807</xdr:colOff>
      <xdr:row>74</xdr:row>
      <xdr:rowOff>133350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1792740</xdr:colOff>
      <xdr:row>71</xdr:row>
      <xdr:rowOff>104775</xdr:rowOff>
    </xdr:from>
    <xdr:to>
      <xdr:col>8</xdr:col>
      <xdr:colOff>449262</xdr:colOff>
      <xdr:row>74</xdr:row>
      <xdr:rowOff>133350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104775</xdr:rowOff>
    </xdr:from>
    <xdr:to>
      <xdr:col>7</xdr:col>
      <xdr:colOff>475568</xdr:colOff>
      <xdr:row>74</xdr:row>
      <xdr:rowOff>133350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71</xdr:row>
      <xdr:rowOff>114300</xdr:rowOff>
    </xdr:from>
    <xdr:to>
      <xdr:col>3</xdr:col>
      <xdr:colOff>57150</xdr:colOff>
      <xdr:row>74</xdr:row>
      <xdr:rowOff>133350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276904</xdr:colOff>
      <xdr:row>70</xdr:row>
      <xdr:rowOff>133350</xdr:rowOff>
    </xdr:from>
    <xdr:to>
      <xdr:col>28</xdr:col>
      <xdr:colOff>467631</xdr:colOff>
      <xdr:row>73</xdr:row>
      <xdr:rowOff>123825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122916</xdr:colOff>
      <xdr:row>70</xdr:row>
      <xdr:rowOff>133350</xdr:rowOff>
    </xdr:from>
    <xdr:to>
      <xdr:col>27</xdr:col>
      <xdr:colOff>107041</xdr:colOff>
      <xdr:row>73</xdr:row>
      <xdr:rowOff>123825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276904</xdr:colOff>
      <xdr:row>69</xdr:row>
      <xdr:rowOff>152400</xdr:rowOff>
    </xdr:from>
    <xdr:to>
      <xdr:col>28</xdr:col>
      <xdr:colOff>600981</xdr:colOff>
      <xdr:row>72</xdr:row>
      <xdr:rowOff>161925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122916</xdr:colOff>
      <xdr:row>69</xdr:row>
      <xdr:rowOff>152400</xdr:rowOff>
    </xdr:from>
    <xdr:to>
      <xdr:col>27</xdr:col>
      <xdr:colOff>240391</xdr:colOff>
      <xdr:row>72</xdr:row>
      <xdr:rowOff>161925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258306</xdr:colOff>
      <xdr:row>69</xdr:row>
      <xdr:rowOff>85725</xdr:rowOff>
    </xdr:from>
    <xdr:to>
      <xdr:col>26</xdr:col>
      <xdr:colOff>181654</xdr:colOff>
      <xdr:row>72</xdr:row>
      <xdr:rowOff>161925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554037</xdr:colOff>
      <xdr:row>69</xdr:row>
      <xdr:rowOff>114300</xdr:rowOff>
    </xdr:from>
    <xdr:to>
      <xdr:col>10</xdr:col>
      <xdr:colOff>486682</xdr:colOff>
      <xdr:row>72</xdr:row>
      <xdr:rowOff>161925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114300</xdr:rowOff>
    </xdr:from>
    <xdr:to>
      <xdr:col>7</xdr:col>
      <xdr:colOff>475568</xdr:colOff>
      <xdr:row>72</xdr:row>
      <xdr:rowOff>161925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678089</xdr:colOff>
      <xdr:row>69</xdr:row>
      <xdr:rowOff>0</xdr:rowOff>
    </xdr:from>
    <xdr:to>
      <xdr:col>38</xdr:col>
      <xdr:colOff>507093</xdr:colOff>
      <xdr:row>71</xdr:row>
      <xdr:rowOff>142875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276904</xdr:colOff>
      <xdr:row>69</xdr:row>
      <xdr:rowOff>0</xdr:rowOff>
    </xdr:from>
    <xdr:to>
      <xdr:col>28</xdr:col>
      <xdr:colOff>600981</xdr:colOff>
      <xdr:row>71</xdr:row>
      <xdr:rowOff>142875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122916</xdr:colOff>
      <xdr:row>69</xdr:row>
      <xdr:rowOff>0</xdr:rowOff>
    </xdr:from>
    <xdr:to>
      <xdr:col>27</xdr:col>
      <xdr:colOff>240391</xdr:colOff>
      <xdr:row>71</xdr:row>
      <xdr:rowOff>142875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554037</xdr:colOff>
      <xdr:row>68</xdr:row>
      <xdr:rowOff>123825</xdr:rowOff>
    </xdr:from>
    <xdr:to>
      <xdr:col>10</xdr:col>
      <xdr:colOff>486682</xdr:colOff>
      <xdr:row>72</xdr:row>
      <xdr:rowOff>161925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133350</xdr:rowOff>
    </xdr:from>
    <xdr:to>
      <xdr:col>7</xdr:col>
      <xdr:colOff>475568</xdr:colOff>
      <xdr:row>71</xdr:row>
      <xdr:rowOff>142875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68</xdr:row>
      <xdr:rowOff>152400</xdr:rowOff>
    </xdr:from>
    <xdr:to>
      <xdr:col>3</xdr:col>
      <xdr:colOff>200025</xdr:colOff>
      <xdr:row>71</xdr:row>
      <xdr:rowOff>142875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637494</xdr:colOff>
      <xdr:row>68</xdr:row>
      <xdr:rowOff>28575</xdr:rowOff>
    </xdr:from>
    <xdr:to>
      <xdr:col>32</xdr:col>
      <xdr:colOff>409574</xdr:colOff>
      <xdr:row>71</xdr:row>
      <xdr:rowOff>76200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649966</xdr:colOff>
      <xdr:row>68</xdr:row>
      <xdr:rowOff>28575</xdr:rowOff>
    </xdr:from>
    <xdr:to>
      <xdr:col>30</xdr:col>
      <xdr:colOff>96837</xdr:colOff>
      <xdr:row>70</xdr:row>
      <xdr:rowOff>114300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200705</xdr:colOff>
      <xdr:row>67</xdr:row>
      <xdr:rowOff>38100</xdr:rowOff>
    </xdr:from>
    <xdr:to>
      <xdr:col>40</xdr:col>
      <xdr:colOff>30842</xdr:colOff>
      <xdr:row>69</xdr:row>
      <xdr:rowOff>161925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153079</xdr:colOff>
      <xdr:row>67</xdr:row>
      <xdr:rowOff>38100</xdr:rowOff>
    </xdr:from>
    <xdr:to>
      <xdr:col>27</xdr:col>
      <xdr:colOff>649966</xdr:colOff>
      <xdr:row>73</xdr:row>
      <xdr:rowOff>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532491</xdr:colOff>
      <xdr:row>67</xdr:row>
      <xdr:rowOff>38100</xdr:rowOff>
    </xdr:from>
    <xdr:to>
      <xdr:col>26</xdr:col>
      <xdr:colOff>276904</xdr:colOff>
      <xdr:row>69</xdr:row>
      <xdr:rowOff>161925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34</xdr:col>
      <xdr:colOff>182334</xdr:colOff>
      <xdr:row>60</xdr:row>
      <xdr:rowOff>57150</xdr:rowOff>
    </xdr:from>
    <xdr:to>
      <xdr:col>37</xdr:col>
      <xdr:colOff>169408</xdr:colOff>
      <xdr:row>63</xdr:row>
      <xdr:rowOff>47625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153079</xdr:colOff>
      <xdr:row>65</xdr:row>
      <xdr:rowOff>95250</xdr:rowOff>
    </xdr:from>
    <xdr:to>
      <xdr:col>27</xdr:col>
      <xdr:colOff>649966</xdr:colOff>
      <xdr:row>68</xdr:row>
      <xdr:rowOff>104775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399595</xdr:colOff>
      <xdr:row>65</xdr:row>
      <xdr:rowOff>95250</xdr:rowOff>
    </xdr:from>
    <xdr:to>
      <xdr:col>24</xdr:col>
      <xdr:colOff>341991</xdr:colOff>
      <xdr:row>68</xdr:row>
      <xdr:rowOff>38100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153079</xdr:colOff>
      <xdr:row>64</xdr:row>
      <xdr:rowOff>114300</xdr:rowOff>
    </xdr:from>
    <xdr:to>
      <xdr:col>27</xdr:col>
      <xdr:colOff>649966</xdr:colOff>
      <xdr:row>67</xdr:row>
      <xdr:rowOff>9525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532491</xdr:colOff>
      <xdr:row>64</xdr:row>
      <xdr:rowOff>114300</xdr:rowOff>
    </xdr:from>
    <xdr:to>
      <xdr:col>26</xdr:col>
      <xdr:colOff>276904</xdr:colOff>
      <xdr:row>67</xdr:row>
      <xdr:rowOff>9525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135618</xdr:colOff>
      <xdr:row>64</xdr:row>
      <xdr:rowOff>114300</xdr:rowOff>
    </xdr:from>
    <xdr:to>
      <xdr:col>22</xdr:col>
      <xdr:colOff>523420</xdr:colOff>
      <xdr:row>67</xdr:row>
      <xdr:rowOff>9525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76200</xdr:rowOff>
    </xdr:from>
    <xdr:to>
      <xdr:col>7</xdr:col>
      <xdr:colOff>475568</xdr:colOff>
      <xdr:row>67</xdr:row>
      <xdr:rowOff>9525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200705</xdr:colOff>
      <xdr:row>62</xdr:row>
      <xdr:rowOff>142875</xdr:rowOff>
    </xdr:from>
    <xdr:to>
      <xdr:col>40</xdr:col>
      <xdr:colOff>30842</xdr:colOff>
      <xdr:row>66</xdr:row>
      <xdr:rowOff>38100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153079</xdr:colOff>
      <xdr:row>62</xdr:row>
      <xdr:rowOff>142875</xdr:rowOff>
    </xdr:from>
    <xdr:to>
      <xdr:col>27</xdr:col>
      <xdr:colOff>649966</xdr:colOff>
      <xdr:row>66</xdr:row>
      <xdr:rowOff>38100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114300</xdr:rowOff>
    </xdr:from>
    <xdr:to>
      <xdr:col>7</xdr:col>
      <xdr:colOff>475568</xdr:colOff>
      <xdr:row>66</xdr:row>
      <xdr:rowOff>38100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532491</xdr:colOff>
      <xdr:row>62</xdr:row>
      <xdr:rowOff>9525</xdr:rowOff>
    </xdr:from>
    <xdr:to>
      <xdr:col>26</xdr:col>
      <xdr:colOff>276904</xdr:colOff>
      <xdr:row>66</xdr:row>
      <xdr:rowOff>47625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123825</xdr:rowOff>
    </xdr:from>
    <xdr:to>
      <xdr:col>7</xdr:col>
      <xdr:colOff>475568</xdr:colOff>
      <xdr:row>66</xdr:row>
      <xdr:rowOff>47625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61</xdr:row>
      <xdr:rowOff>142875</xdr:rowOff>
    </xdr:from>
    <xdr:to>
      <xdr:col>3</xdr:col>
      <xdr:colOff>200025</xdr:colOff>
      <xdr:row>65</xdr:row>
      <xdr:rowOff>28575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744764</xdr:colOff>
      <xdr:row>61</xdr:row>
      <xdr:rowOff>19050</xdr:rowOff>
    </xdr:from>
    <xdr:to>
      <xdr:col>38</xdr:col>
      <xdr:colOff>564243</xdr:colOff>
      <xdr:row>64</xdr:row>
      <xdr:rowOff>28575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751567</xdr:colOff>
      <xdr:row>61</xdr:row>
      <xdr:rowOff>19050</xdr:rowOff>
    </xdr:from>
    <xdr:to>
      <xdr:col>37</xdr:col>
      <xdr:colOff>571046</xdr:colOff>
      <xdr:row>64</xdr:row>
      <xdr:rowOff>28575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153079</xdr:colOff>
      <xdr:row>61</xdr:row>
      <xdr:rowOff>19050</xdr:rowOff>
    </xdr:from>
    <xdr:to>
      <xdr:col>27</xdr:col>
      <xdr:colOff>649966</xdr:colOff>
      <xdr:row>66</xdr:row>
      <xdr:rowOff>114300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532491</xdr:colOff>
      <xdr:row>61</xdr:row>
      <xdr:rowOff>19050</xdr:rowOff>
    </xdr:from>
    <xdr:to>
      <xdr:col>26</xdr:col>
      <xdr:colOff>276904</xdr:colOff>
      <xdr:row>65</xdr:row>
      <xdr:rowOff>47625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399595</xdr:colOff>
      <xdr:row>61</xdr:row>
      <xdr:rowOff>19050</xdr:rowOff>
    </xdr:from>
    <xdr:to>
      <xdr:col>24</xdr:col>
      <xdr:colOff>341991</xdr:colOff>
      <xdr:row>64</xdr:row>
      <xdr:rowOff>28575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645431</xdr:colOff>
      <xdr:row>60</xdr:row>
      <xdr:rowOff>133350</xdr:rowOff>
    </xdr:from>
    <xdr:to>
      <xdr:col>13</xdr:col>
      <xdr:colOff>474208</xdr:colOff>
      <xdr:row>64</xdr:row>
      <xdr:rowOff>28575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554037</xdr:colOff>
      <xdr:row>60</xdr:row>
      <xdr:rowOff>152400</xdr:rowOff>
    </xdr:from>
    <xdr:to>
      <xdr:col>10</xdr:col>
      <xdr:colOff>486682</xdr:colOff>
      <xdr:row>64</xdr:row>
      <xdr:rowOff>28575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60</xdr:row>
      <xdr:rowOff>152400</xdr:rowOff>
    </xdr:from>
    <xdr:to>
      <xdr:col>7</xdr:col>
      <xdr:colOff>475568</xdr:colOff>
      <xdr:row>64</xdr:row>
      <xdr:rowOff>28575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627741</xdr:colOff>
      <xdr:row>60</xdr:row>
      <xdr:rowOff>57150</xdr:rowOff>
    </xdr:from>
    <xdr:to>
      <xdr:col>26</xdr:col>
      <xdr:colOff>276904</xdr:colOff>
      <xdr:row>67</xdr:row>
      <xdr:rowOff>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135618</xdr:colOff>
      <xdr:row>60</xdr:row>
      <xdr:rowOff>57150</xdr:rowOff>
    </xdr:from>
    <xdr:to>
      <xdr:col>22</xdr:col>
      <xdr:colOff>523420</xdr:colOff>
      <xdr:row>63</xdr:row>
      <xdr:rowOff>47625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744764</xdr:colOff>
      <xdr:row>59</xdr:row>
      <xdr:rowOff>85725</xdr:rowOff>
    </xdr:from>
    <xdr:to>
      <xdr:col>38</xdr:col>
      <xdr:colOff>573768</xdr:colOff>
      <xdr:row>62</xdr:row>
      <xdr:rowOff>38100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751567</xdr:colOff>
      <xdr:row>59</xdr:row>
      <xdr:rowOff>85725</xdr:rowOff>
    </xdr:from>
    <xdr:to>
      <xdr:col>37</xdr:col>
      <xdr:colOff>580571</xdr:colOff>
      <xdr:row>62</xdr:row>
      <xdr:rowOff>38100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637494</xdr:colOff>
      <xdr:row>59</xdr:row>
      <xdr:rowOff>85725</xdr:rowOff>
    </xdr:from>
    <xdr:to>
      <xdr:col>32</xdr:col>
      <xdr:colOff>409574</xdr:colOff>
      <xdr:row>62</xdr:row>
      <xdr:rowOff>38100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153079</xdr:colOff>
      <xdr:row>59</xdr:row>
      <xdr:rowOff>85725</xdr:rowOff>
    </xdr:from>
    <xdr:to>
      <xdr:col>27</xdr:col>
      <xdr:colOff>649966</xdr:colOff>
      <xdr:row>62</xdr:row>
      <xdr:rowOff>38100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286429</xdr:colOff>
      <xdr:row>59</xdr:row>
      <xdr:rowOff>76200</xdr:rowOff>
    </xdr:from>
    <xdr:to>
      <xdr:col>25</xdr:col>
      <xdr:colOff>122916</xdr:colOff>
      <xdr:row>62</xdr:row>
      <xdr:rowOff>38100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66675</xdr:rowOff>
    </xdr:from>
    <xdr:to>
      <xdr:col>3</xdr:col>
      <xdr:colOff>200025</xdr:colOff>
      <xdr:row>62</xdr:row>
      <xdr:rowOff>38100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742496</xdr:colOff>
      <xdr:row>58</xdr:row>
      <xdr:rowOff>104775</xdr:rowOff>
    </xdr:from>
    <xdr:to>
      <xdr:col>39</xdr:col>
      <xdr:colOff>573767</xdr:colOff>
      <xdr:row>61</xdr:row>
      <xdr:rowOff>47625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751567</xdr:colOff>
      <xdr:row>54</xdr:row>
      <xdr:rowOff>19050</xdr:rowOff>
    </xdr:from>
    <xdr:to>
      <xdr:col>37</xdr:col>
      <xdr:colOff>580571</xdr:colOff>
      <xdr:row>56</xdr:row>
      <xdr:rowOff>114300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18743</xdr:colOff>
      <xdr:row>52</xdr:row>
      <xdr:rowOff>76200</xdr:rowOff>
    </xdr:from>
    <xdr:to>
      <xdr:col>54</xdr:col>
      <xdr:colOff>878</xdr:colOff>
      <xdr:row>55</xdr:row>
      <xdr:rowOff>114300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278492</xdr:colOff>
      <xdr:row>52</xdr:row>
      <xdr:rowOff>76200</xdr:rowOff>
    </xdr:from>
    <xdr:to>
      <xdr:col>38</xdr:col>
      <xdr:colOff>105455</xdr:colOff>
      <xdr:row>55</xdr:row>
      <xdr:rowOff>114300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8616</xdr:colOff>
      <xdr:row>52</xdr:row>
      <xdr:rowOff>76200</xdr:rowOff>
    </xdr:from>
    <xdr:to>
      <xdr:col>26</xdr:col>
      <xdr:colOff>723445</xdr:colOff>
      <xdr:row>55</xdr:row>
      <xdr:rowOff>114300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627741</xdr:colOff>
      <xdr:row>52</xdr:row>
      <xdr:rowOff>76200</xdr:rowOff>
    </xdr:from>
    <xdr:to>
      <xdr:col>26</xdr:col>
      <xdr:colOff>276904</xdr:colOff>
      <xdr:row>55</xdr:row>
      <xdr:rowOff>114300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135618</xdr:colOff>
      <xdr:row>52</xdr:row>
      <xdr:rowOff>76200</xdr:rowOff>
    </xdr:from>
    <xdr:to>
      <xdr:col>22</xdr:col>
      <xdr:colOff>523420</xdr:colOff>
      <xdr:row>55</xdr:row>
      <xdr:rowOff>114300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363311</xdr:colOff>
      <xdr:row>52</xdr:row>
      <xdr:rowOff>76200</xdr:rowOff>
    </xdr:from>
    <xdr:to>
      <xdr:col>12</xdr:col>
      <xdr:colOff>16781</xdr:colOff>
      <xdr:row>60</xdr:row>
      <xdr:rowOff>28575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51</xdr:row>
      <xdr:rowOff>142875</xdr:rowOff>
    </xdr:from>
    <xdr:to>
      <xdr:col>6</xdr:col>
      <xdr:colOff>1228725</xdr:colOff>
      <xdr:row>55</xdr:row>
      <xdr:rowOff>114300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278492</xdr:colOff>
      <xdr:row>51</xdr:row>
      <xdr:rowOff>104775</xdr:rowOff>
    </xdr:from>
    <xdr:to>
      <xdr:col>37</xdr:col>
      <xdr:colOff>723446</xdr:colOff>
      <xdr:row>55</xdr:row>
      <xdr:rowOff>38100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106362</xdr:colOff>
      <xdr:row>51</xdr:row>
      <xdr:rowOff>95250</xdr:rowOff>
    </xdr:from>
    <xdr:to>
      <xdr:col>31</xdr:col>
      <xdr:colOff>630236</xdr:colOff>
      <xdr:row>54</xdr:row>
      <xdr:rowOff>66675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276904</xdr:colOff>
      <xdr:row>51</xdr:row>
      <xdr:rowOff>104775</xdr:rowOff>
    </xdr:from>
    <xdr:to>
      <xdr:col>27</xdr:col>
      <xdr:colOff>649966</xdr:colOff>
      <xdr:row>54</xdr:row>
      <xdr:rowOff>66675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8616</xdr:colOff>
      <xdr:row>51</xdr:row>
      <xdr:rowOff>104775</xdr:rowOff>
    </xdr:from>
    <xdr:to>
      <xdr:col>26</xdr:col>
      <xdr:colOff>276904</xdr:colOff>
      <xdr:row>54</xdr:row>
      <xdr:rowOff>66675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124504</xdr:colOff>
      <xdr:row>50</xdr:row>
      <xdr:rowOff>114300</xdr:rowOff>
    </xdr:from>
    <xdr:to>
      <xdr:col>24</xdr:col>
      <xdr:colOff>627741</xdr:colOff>
      <xdr:row>54</xdr:row>
      <xdr:rowOff>66675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363311</xdr:colOff>
      <xdr:row>51</xdr:row>
      <xdr:rowOff>104775</xdr:rowOff>
    </xdr:from>
    <xdr:to>
      <xdr:col>11</xdr:col>
      <xdr:colOff>626381</xdr:colOff>
      <xdr:row>55</xdr:row>
      <xdr:rowOff>38100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95250</xdr:rowOff>
    </xdr:from>
    <xdr:to>
      <xdr:col>3</xdr:col>
      <xdr:colOff>57150</xdr:colOff>
      <xdr:row>54</xdr:row>
      <xdr:rowOff>66675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278492</xdr:colOff>
      <xdr:row>50</xdr:row>
      <xdr:rowOff>114300</xdr:rowOff>
    </xdr:from>
    <xdr:to>
      <xdr:col>37</xdr:col>
      <xdr:colOff>723446</xdr:colOff>
      <xdr:row>53</xdr:row>
      <xdr:rowOff>76200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8616</xdr:colOff>
      <xdr:row>50</xdr:row>
      <xdr:rowOff>114300</xdr:rowOff>
    </xdr:from>
    <xdr:to>
      <xdr:col>26</xdr:col>
      <xdr:colOff>276904</xdr:colOff>
      <xdr:row>53</xdr:row>
      <xdr:rowOff>104775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124504</xdr:colOff>
      <xdr:row>49</xdr:row>
      <xdr:rowOff>123825</xdr:rowOff>
    </xdr:from>
    <xdr:to>
      <xdr:col>24</xdr:col>
      <xdr:colOff>627741</xdr:colOff>
      <xdr:row>53</xdr:row>
      <xdr:rowOff>76200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19050</xdr:rowOff>
    </xdr:from>
    <xdr:to>
      <xdr:col>6</xdr:col>
      <xdr:colOff>1085850</xdr:colOff>
      <xdr:row>53</xdr:row>
      <xdr:rowOff>76200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95250</xdr:rowOff>
    </xdr:from>
    <xdr:to>
      <xdr:col>3</xdr:col>
      <xdr:colOff>57150</xdr:colOff>
      <xdr:row>53</xdr:row>
      <xdr:rowOff>76200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591228</xdr:colOff>
      <xdr:row>49</xdr:row>
      <xdr:rowOff>123825</xdr:rowOff>
    </xdr:from>
    <xdr:to>
      <xdr:col>27</xdr:col>
      <xdr:colOff>326116</xdr:colOff>
      <xdr:row>52</xdr:row>
      <xdr:rowOff>114300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598712</xdr:colOff>
      <xdr:row>49</xdr:row>
      <xdr:rowOff>123825</xdr:rowOff>
    </xdr:from>
    <xdr:to>
      <xdr:col>25</xdr:col>
      <xdr:colOff>410253</xdr:colOff>
      <xdr:row>52</xdr:row>
      <xdr:rowOff>114300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474208</xdr:colOff>
      <xdr:row>49</xdr:row>
      <xdr:rowOff>123825</xdr:rowOff>
    </xdr:from>
    <xdr:to>
      <xdr:col>15</xdr:col>
      <xdr:colOff>287110</xdr:colOff>
      <xdr:row>52</xdr:row>
      <xdr:rowOff>114300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57150</xdr:rowOff>
    </xdr:from>
    <xdr:to>
      <xdr:col>6</xdr:col>
      <xdr:colOff>1085850</xdr:colOff>
      <xdr:row>52</xdr:row>
      <xdr:rowOff>114300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34</xdr:col>
      <xdr:colOff>182334</xdr:colOff>
      <xdr:row>48</xdr:row>
      <xdr:rowOff>0</xdr:rowOff>
    </xdr:from>
    <xdr:to>
      <xdr:col>37</xdr:col>
      <xdr:colOff>169408</xdr:colOff>
      <xdr:row>50</xdr:row>
      <xdr:rowOff>114300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18</xdr:col>
      <xdr:colOff>581931</xdr:colOff>
      <xdr:row>48</xdr:row>
      <xdr:rowOff>0</xdr:rowOff>
    </xdr:from>
    <xdr:to>
      <xdr:col>20</xdr:col>
      <xdr:colOff>354692</xdr:colOff>
      <xdr:row>50</xdr:row>
      <xdr:rowOff>114300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30162</xdr:colOff>
      <xdr:row>48</xdr:row>
      <xdr:rowOff>0</xdr:rowOff>
    </xdr:from>
    <xdr:to>
      <xdr:col>10</xdr:col>
      <xdr:colOff>572407</xdr:colOff>
      <xdr:row>50</xdr:row>
      <xdr:rowOff>114300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2343150</xdr:colOff>
      <xdr:row>48</xdr:row>
      <xdr:rowOff>0</xdr:rowOff>
    </xdr:from>
    <xdr:to>
      <xdr:col>9</xdr:col>
      <xdr:colOff>325437</xdr:colOff>
      <xdr:row>50</xdr:row>
      <xdr:rowOff>95250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47</xdr:row>
      <xdr:rowOff>133350</xdr:rowOff>
    </xdr:from>
    <xdr:to>
      <xdr:col>3</xdr:col>
      <xdr:colOff>1628775</xdr:colOff>
      <xdr:row>50</xdr:row>
      <xdr:rowOff>95250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47</xdr:row>
      <xdr:rowOff>142875</xdr:rowOff>
    </xdr:from>
    <xdr:to>
      <xdr:col>3</xdr:col>
      <xdr:colOff>57150</xdr:colOff>
      <xdr:row>50</xdr:row>
      <xdr:rowOff>114300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2343150</xdr:colOff>
      <xdr:row>47</xdr:row>
      <xdr:rowOff>28575</xdr:rowOff>
    </xdr:from>
    <xdr:to>
      <xdr:col>9</xdr:col>
      <xdr:colOff>325437</xdr:colOff>
      <xdr:row>49</xdr:row>
      <xdr:rowOff>95250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50</xdr:col>
      <xdr:colOff>104668</xdr:colOff>
      <xdr:row>48</xdr:row>
      <xdr:rowOff>47625</xdr:rowOff>
    </xdr:from>
    <xdr:to>
      <xdr:col>51</xdr:col>
      <xdr:colOff>398248</xdr:colOff>
      <xdr:row>49</xdr:row>
      <xdr:rowOff>123825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57150</xdr:rowOff>
    </xdr:from>
    <xdr:to>
      <xdr:col>6</xdr:col>
      <xdr:colOff>1849436</xdr:colOff>
      <xdr:row>42</xdr:row>
      <xdr:rowOff>152400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5" tableType="queryTable" totalsRowShown="0">
  <autoFilter ref="A1:J5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42"/>
    <tableColumn id="5" xr3:uid="{00000000-0010-0000-0100-000005000000}" name="Vencimiento" dataDxfId="41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H11" totalsRowShown="0" headerRowDxfId="40" dataDxfId="39" headerRowCellStyle="Excel Built-in Normal" dataCellStyle="Excel Built-in Normal">
  <autoFilter ref="A1:H11" xr:uid="{EA030056-8E43-4D9A-A6D7-CB2D1A16BB69}"/>
  <sortState xmlns:xlrd2="http://schemas.microsoft.com/office/spreadsheetml/2017/richdata2" ref="A2:G2">
    <sortCondition ref="A1:A2"/>
  </sortState>
  <tableColumns count="8">
    <tableColumn id="1" xr3:uid="{7F267445-D454-474A-AF5B-6A2C007878E8}" name="Fecha" dataDxfId="38"/>
    <tableColumn id="2" xr3:uid="{D07A5B59-9678-41E6-A985-27565CDFDE63}" name="Producto" dataDxfId="37" dataCellStyle="Excel Built-in Normal"/>
    <tableColumn id="7" xr3:uid="{7D84F83E-EA79-4F99-AC95-0A27313CD5D5}" name="Saldo" dataDxfId="36" dataCellStyle="Excel Built-in Normal"/>
    <tableColumn id="5" xr3:uid="{AD713841-E219-4B64-994B-D2C3B7BEF3EA}" name="Valor liquidativo" dataDxfId="35" dataCellStyle="Excel Built-in Normal"/>
    <tableColumn id="4" xr3:uid="{3B69B224-EE89-4D29-BED8-CA9C0EDA8328}" name="Valor liquidativo (Moneda Extranjera)" dataDxfId="34" dataCellStyle="Excel Built-in Normal"/>
    <tableColumn id="3" xr3:uid="{625DB355-2B9E-49BF-B569-72FA7E7E8F59}" name="Cambio" dataDxfId="33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2" dataCellStyle="Excel Built-in Normal"/>
    <tableColumn id="6" xr3:uid="{F6DD998F-101C-4DA8-B247-70E51A6D3797}" name="Detalle" dataDxfId="2" dataCellStyle="Excel Built-in Norma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T7" totalsRowShown="0" headerRowDxfId="31" dataDxfId="3" headerRowBorderDxfId="30" tableBorderDxfId="29" totalsRowBorderDxfId="28" headerRowCellStyle="Excel Built-in Normal">
  <autoFilter ref="A1:T7" xr:uid="{59A8F5D1-1D35-4E77-B3E1-914AE63C542F}"/>
  <tableColumns count="20">
    <tableColumn id="1" xr3:uid="{57C59816-66D5-43D8-A762-A82DA4A1981C}" name="Fecha" dataDxfId="22"/>
    <tableColumn id="2" xr3:uid="{89FBFC97-C05A-4758-A59C-EA1F609C291D}" name="Producto" dataDxfId="21" dataCellStyle="Excel Built-in Normal"/>
    <tableColumn id="4" xr3:uid="{DA143E86-8BF3-4CDA-9918-465C2D9AAE5D}" name="Cuenta Producto" dataDxfId="20" dataCellStyle="Excel Built-in Normal"/>
    <tableColumn id="20" xr3:uid="{08ED74F7-4D00-462D-82F4-F885B2A3D6B4}" name="Hora" dataDxfId="0"/>
    <tableColumn id="14" xr3:uid="{A515AE99-FF48-4633-AED3-81553B2BBDD3}" name="Producto Contraparte" dataDxfId="19" dataCellStyle="Excel Built-in Normal"/>
    <tableColumn id="9" xr3:uid="{C7C32CE3-7846-4263-B6CF-7FD56152E605}" name="Cuenta Contraparte" dataDxfId="18" dataCellStyle="Excel Built-in Normal"/>
    <tableColumn id="10" xr3:uid="{E4B13B87-11E7-442D-BFC9-BA9C29DEFCC5}" name="Tipo Transacción" dataDxfId="17" dataCellStyle="Excel Built-in Normal"/>
    <tableColumn id="5" xr3:uid="{97005C12-B66E-4003-BC73-AF671C6E98B3}" name="Participaciones" dataDxfId="16"/>
    <tableColumn id="6" xr3:uid="{1A07615D-02B0-40CE-A6F0-B78B68110570}" name="Precio Participación" dataDxfId="15"/>
    <tableColumn id="11" xr3:uid="{57D0B035-8541-4449-B47E-032A9501C074}" name="Precio (Moneda Transacción)" dataDxfId="14"/>
    <tableColumn id="21" xr3:uid="{A868407C-92FE-4471-B34F-AB56EF857692}" name="Moneda" dataDxfId="13"/>
    <tableColumn id="13" xr3:uid="{441D2C59-1FA5-4EF3-AD42-D28BBA99308E}" name="Cambio" dataDxfId="12"/>
    <tableColumn id="8" xr3:uid="{D6B67FB8-55F8-4D5E-903C-62029286102B}" name="Importe Bruto" dataDxfId="11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0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9" dataCellStyle="Excel Built-in Normal"/>
    <tableColumn id="17" xr3:uid="{DECB4B71-AC8F-4348-90A9-AED7BDBA5B06}" name="Retenido (Moneda Transacción)" dataDxfId="8"/>
    <tableColumn id="3" xr3:uid="{E2828C4F-4762-4A44-B52A-6D4F688674AE}" name="Año IRPF" dataDxfId="7" dataCellStyle="Excel Built-in Normal"/>
    <tableColumn id="7" xr3:uid="{6ED45E5D-623D-4377-BF83-C8DB97F097FC}" name="Comisión" dataDxfId="6" dataCellStyle="Excel Built-in Normal"/>
    <tableColumn id="15" xr3:uid="{54D5FFBB-1D8A-4008-96D2-149A95ED780D}" name="Comisión (Moneda Transacción)" dataDxfId="5" dataCellStyle="Excel Built-in Normal"/>
    <tableColumn id="18" xr3:uid="{B9E514CA-98B3-4F7D-963E-2F404A70DFD8}" name="Detalle" dataDxfId="4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27">
  <autoFilter ref="A1:B6716" xr:uid="{3A93B3FC-24CE-4014-8DD4-A7AC1BB97950}"/>
  <tableColumns count="2">
    <tableColumn id="1" xr3:uid="{F43A2AB1-3903-40BD-9146-3FF725191025}" name="DATE" dataDxfId="26"/>
    <tableColumn id="2" xr3:uid="{23F6C21F-E467-42DF-B872-A1AD58B85C06}" name="Euro/US dollar" dataDxfId="25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14" totalsRowShown="0">
  <autoFilter ref="A1:E14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23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5"/>
  <sheetViews>
    <sheetView tabSelected="1" workbookViewId="0">
      <selection activeCell="A6" sqref="A6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45348</v>
      </c>
      <c r="B2" t="s">
        <v>69</v>
      </c>
      <c r="C2" t="s">
        <v>75</v>
      </c>
      <c r="D2" t="s">
        <v>33</v>
      </c>
      <c r="E2" t="s">
        <v>76</v>
      </c>
      <c r="F2">
        <v>2000</v>
      </c>
      <c r="G2">
        <v>10500</v>
      </c>
      <c r="H2" t="s">
        <v>64</v>
      </c>
      <c r="I2" t="s">
        <v>20</v>
      </c>
      <c r="J2" s="41" t="s">
        <v>84</v>
      </c>
    </row>
    <row r="3" spans="1:10">
      <c r="A3" s="3">
        <v>45328</v>
      </c>
      <c r="B3" t="s">
        <v>69</v>
      </c>
      <c r="C3" t="s">
        <v>77</v>
      </c>
      <c r="D3" t="s">
        <v>78</v>
      </c>
      <c r="E3" t="s">
        <v>93</v>
      </c>
      <c r="F3">
        <v>-500</v>
      </c>
      <c r="G3">
        <v>9500</v>
      </c>
      <c r="H3" t="s">
        <v>77</v>
      </c>
      <c r="I3" t="s">
        <v>29</v>
      </c>
      <c r="J3" s="41" t="s">
        <v>84</v>
      </c>
    </row>
    <row r="4" spans="1:10">
      <c r="A4" s="3">
        <v>45292</v>
      </c>
      <c r="B4" t="s">
        <v>69</v>
      </c>
      <c r="C4" t="s">
        <v>75</v>
      </c>
      <c r="D4" t="s">
        <v>33</v>
      </c>
      <c r="E4" t="s">
        <v>92</v>
      </c>
      <c r="F4">
        <v>2000</v>
      </c>
      <c r="G4">
        <v>14500</v>
      </c>
      <c r="H4" t="s">
        <v>64</v>
      </c>
      <c r="I4" t="s">
        <v>20</v>
      </c>
      <c r="J4" t="s">
        <v>95</v>
      </c>
    </row>
    <row r="5" spans="1:10">
      <c r="A5" s="3">
        <v>45292</v>
      </c>
      <c r="B5" t="s">
        <v>69</v>
      </c>
      <c r="C5" t="s">
        <v>77</v>
      </c>
      <c r="D5" t="s">
        <v>78</v>
      </c>
      <c r="E5" t="s">
        <v>94</v>
      </c>
      <c r="F5">
        <v>-500</v>
      </c>
      <c r="G5">
        <v>14000</v>
      </c>
      <c r="H5" t="s">
        <v>77</v>
      </c>
      <c r="I5" t="s">
        <v>29</v>
      </c>
      <c r="J5" t="s">
        <v>95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64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64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64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C36" sqref="C36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65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72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68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71</v>
      </c>
      <c r="B6" t="s">
        <v>26</v>
      </c>
      <c r="C6" t="s">
        <v>26</v>
      </c>
      <c r="E6" s="4"/>
      <c r="F6" s="4"/>
      <c r="G6" s="5"/>
    </row>
    <row r="7" spans="1:7">
      <c r="A7" t="s">
        <v>69</v>
      </c>
      <c r="B7" t="s">
        <v>25</v>
      </c>
      <c r="C7" t="s">
        <v>25</v>
      </c>
      <c r="D7" t="s">
        <v>74</v>
      </c>
      <c r="F7" s="4"/>
    </row>
    <row r="8" spans="1:7">
      <c r="A8" t="s">
        <v>70</v>
      </c>
      <c r="B8" t="s">
        <v>25</v>
      </c>
      <c r="C8" s="7" t="s">
        <v>25</v>
      </c>
      <c r="D8" s="4" t="s">
        <v>73</v>
      </c>
      <c r="E8" s="4"/>
      <c r="F8" s="4"/>
    </row>
    <row r="9" spans="1:7">
      <c r="A9" t="s">
        <v>66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67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11"/>
  <sheetViews>
    <sheetView workbookViewId="0">
      <selection activeCell="H2" sqref="H2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34.5" style="1" customWidth="1"/>
    <col min="9" max="206" width="9.875" style="1" customWidth="1"/>
  </cols>
  <sheetData>
    <row r="1" spans="1:8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41" t="s">
        <v>6</v>
      </c>
    </row>
    <row r="2" spans="1:8" ht="13.9" customHeight="1">
      <c r="A2" s="14">
        <v>45322</v>
      </c>
      <c r="B2" s="2" t="s">
        <v>69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H2" s="41" t="s">
        <v>84</v>
      </c>
    </row>
    <row r="3" spans="1:8" ht="13.9">
      <c r="A3" s="14">
        <v>45322</v>
      </c>
      <c r="B3" t="s">
        <v>66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H3" s="41" t="s">
        <v>84</v>
      </c>
    </row>
    <row r="4" spans="1:8" ht="13.9">
      <c r="A4" s="14">
        <v>45351</v>
      </c>
      <c r="B4" s="1" t="s">
        <v>69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H4" s="41" t="s">
        <v>84</v>
      </c>
    </row>
    <row r="5" spans="1:8" ht="13.9">
      <c r="A5" s="14">
        <v>45351</v>
      </c>
      <c r="B5" s="1" t="s">
        <v>66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H5" s="41" t="s">
        <v>84</v>
      </c>
    </row>
    <row r="6" spans="1:8" ht="13.9">
      <c r="A6" s="14">
        <v>45291</v>
      </c>
      <c r="B6" s="1" t="s">
        <v>69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H6" s="41" t="s">
        <v>95</v>
      </c>
    </row>
    <row r="7" spans="1:8" ht="13.9">
      <c r="A7" s="14">
        <v>45291</v>
      </c>
      <c r="B7" s="1" t="s">
        <v>66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H7" s="41" t="s">
        <v>95</v>
      </c>
    </row>
    <row r="8" spans="1:8" ht="13.9">
      <c r="A8" s="14">
        <v>45657</v>
      </c>
      <c r="B8" s="1" t="s">
        <v>69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H8" s="41" t="s">
        <v>95</v>
      </c>
    </row>
    <row r="9" spans="1:8" ht="13.9">
      <c r="A9" s="14">
        <v>45657</v>
      </c>
      <c r="B9" s="1" t="s">
        <v>66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H9" s="41" t="s">
        <v>95</v>
      </c>
    </row>
    <row r="10" spans="1:8" ht="13.9">
      <c r="A10" s="14">
        <v>45658</v>
      </c>
      <c r="B10" s="1" t="s">
        <v>69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H10" s="41" t="s">
        <v>95</v>
      </c>
    </row>
    <row r="11" spans="1:8" ht="13.9">
      <c r="A11" s="14">
        <v>45658</v>
      </c>
      <c r="B11" s="1" t="s">
        <v>66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H11" s="41" t="s">
        <v>95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T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13.6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875" customWidth="1"/>
    <col min="19" max="19" width="12.625" customWidth="1"/>
    <col min="20" max="20" width="37.8125" bestFit="1" customWidth="1"/>
    <col min="21" max="21" width="22.875" customWidth="1"/>
  </cols>
  <sheetData>
    <row r="1" spans="1:20" ht="39.75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60</v>
      </c>
      <c r="K1" s="19" t="s">
        <v>59</v>
      </c>
      <c r="L1" s="24" t="s">
        <v>47</v>
      </c>
      <c r="M1" s="21" t="s">
        <v>51</v>
      </c>
      <c r="N1" s="19" t="s">
        <v>61</v>
      </c>
      <c r="O1" s="21" t="s">
        <v>42</v>
      </c>
      <c r="P1" s="19" t="s">
        <v>63</v>
      </c>
      <c r="Q1" s="19" t="s">
        <v>46</v>
      </c>
      <c r="R1" s="21" t="s">
        <v>40</v>
      </c>
      <c r="S1" s="19" t="s">
        <v>62</v>
      </c>
      <c r="T1" s="34" t="s">
        <v>6</v>
      </c>
    </row>
    <row r="2" spans="1:20" ht="13.9" thickTop="1">
      <c r="A2" s="35">
        <v>45292</v>
      </c>
      <c r="B2" s="20" t="s">
        <v>66</v>
      </c>
      <c r="C2" s="25"/>
      <c r="D2" s="26">
        <v>1.1574074074074073E-5</v>
      </c>
      <c r="E2" s="20" t="s">
        <v>69</v>
      </c>
      <c r="F2" s="20"/>
      <c r="G2" s="27" t="s">
        <v>90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91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v>1</v>
      </c>
      <c r="S2" s="40">
        <v>1</v>
      </c>
      <c r="T2" s="33" t="s">
        <v>95</v>
      </c>
    </row>
    <row r="3" spans="1:20">
      <c r="A3" s="35">
        <v>45444</v>
      </c>
      <c r="B3" s="20" t="s">
        <v>65</v>
      </c>
      <c r="C3" s="25"/>
      <c r="D3" s="26">
        <v>1.1574074074074073E-5</v>
      </c>
      <c r="E3" s="20" t="s">
        <v>69</v>
      </c>
      <c r="F3" s="20"/>
      <c r="G3" s="27" t="s">
        <v>90</v>
      </c>
      <c r="H3" s="36">
        <v>200</v>
      </c>
      <c r="I3" s="22">
        <f>T_Transacciones[[#This Row],[Precio (Moneda Transacción)]]/T_Transacciones[[#This Row],[Cambio]]</f>
        <v>100</v>
      </c>
      <c r="J3" s="37">
        <v>100</v>
      </c>
      <c r="K3" s="38" t="s">
        <v>91</v>
      </c>
      <c r="L3" s="39">
        <v>1</v>
      </c>
      <c r="M3" s="22">
        <f>T_Transacciones[[#This Row],[Importe Bruto (Moneda Transacción)]]/T_Transacciones[[#This Row],[Cambio]]</f>
        <v>20000</v>
      </c>
      <c r="N3" s="28">
        <f>IF(T_Transacciones[[#This Row],[Precio (Moneda Transacción)]]&lt;&gt;"",T_Transacciones[[#This Row],[Precio (Moneda Transacción)]]*T_Transacciones[[#This Row],[Participaciones]],"")</f>
        <v>20000</v>
      </c>
      <c r="O3" s="29"/>
      <c r="P3" s="23"/>
      <c r="Q3" s="30"/>
      <c r="R3" s="31">
        <v>1</v>
      </c>
      <c r="S3" s="40">
        <v>1</v>
      </c>
      <c r="T3" s="33" t="s">
        <v>102</v>
      </c>
    </row>
    <row r="4" spans="1:20">
      <c r="A4" s="35">
        <v>45627</v>
      </c>
      <c r="B4" s="20" t="s">
        <v>65</v>
      </c>
      <c r="C4" s="25"/>
      <c r="D4" s="26">
        <v>1.1574074074074073E-5</v>
      </c>
      <c r="E4" s="20" t="s">
        <v>69</v>
      </c>
      <c r="F4" s="20"/>
      <c r="G4" s="27" t="s">
        <v>100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91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v>1</v>
      </c>
      <c r="S4" s="40">
        <v>1</v>
      </c>
      <c r="T4" s="33" t="s">
        <v>102</v>
      </c>
    </row>
    <row r="5" spans="1:20">
      <c r="A5" s="35">
        <v>45809</v>
      </c>
      <c r="B5" s="20" t="s">
        <v>65</v>
      </c>
      <c r="C5" s="25"/>
      <c r="D5" s="26">
        <v>1.1574074074074073E-5</v>
      </c>
      <c r="E5" s="20" t="s">
        <v>69</v>
      </c>
      <c r="F5" s="20"/>
      <c r="G5" s="27" t="s">
        <v>100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91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v>1</v>
      </c>
      <c r="S5" s="40">
        <v>1</v>
      </c>
      <c r="T5" s="33" t="s">
        <v>102</v>
      </c>
    </row>
    <row r="6" spans="1:20">
      <c r="A6" s="35">
        <v>45444</v>
      </c>
      <c r="B6" s="20" t="s">
        <v>72</v>
      </c>
      <c r="C6" s="25"/>
      <c r="D6" s="26">
        <v>1.1574074074074073E-5</v>
      </c>
      <c r="E6" s="20" t="s">
        <v>69</v>
      </c>
      <c r="F6" s="20"/>
      <c r="G6" s="27" t="s">
        <v>90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91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v>1</v>
      </c>
      <c r="S6" s="40">
        <v>1</v>
      </c>
      <c r="T6" s="33" t="s">
        <v>102</v>
      </c>
    </row>
    <row r="7" spans="1:20">
      <c r="A7" s="35">
        <v>45627</v>
      </c>
      <c r="B7" s="20" t="s">
        <v>72</v>
      </c>
      <c r="C7" s="25"/>
      <c r="D7" s="26">
        <v>1.1574074074074073E-5</v>
      </c>
      <c r="E7" s="20" t="s">
        <v>69</v>
      </c>
      <c r="F7" s="20"/>
      <c r="G7" s="27" t="s">
        <v>100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91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v>1</v>
      </c>
      <c r="S7" s="40">
        <v>1</v>
      </c>
      <c r="T7" s="33" t="s">
        <v>102</v>
      </c>
    </row>
  </sheetData>
  <conditionalFormatting sqref="L2:L7">
    <cfRule type="expression" dxfId="1" priority="1">
      <formula>NOT(_xlfn.ISFORMULA(L2))</formula>
    </cfRule>
  </conditionalFormatting>
  <dataValidations count="1">
    <dataValidation type="list" allowBlank="1" showInputMessage="1" showErrorMessage="1" sqref="E2:E7 B2:C7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16"/>
  <sheetViews>
    <sheetView workbookViewId="0">
      <selection activeCell="A261" sqref="A261:XFD3478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>
      <selection activeCell="G38" sqref="G38"/>
    </sheetView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14"/>
  <sheetViews>
    <sheetView workbookViewId="0">
      <selection activeCell="C3" sqref="C3"/>
    </sheetView>
  </sheetViews>
  <sheetFormatPr baseColWidth="10" defaultRowHeight="13.5"/>
  <cols>
    <col min="1" max="1" width="29" customWidth="1"/>
    <col min="2" max="2" width="36.875" customWidth="1"/>
    <col min="3" max="3" width="49.875" customWidth="1"/>
    <col min="4" max="4" width="17.5" customWidth="1"/>
    <col min="5" max="5" width="24.5" customWidth="1"/>
  </cols>
  <sheetData>
    <row r="1" spans="1:5">
      <c r="A1" t="s">
        <v>79</v>
      </c>
      <c r="B1" t="s">
        <v>80</v>
      </c>
      <c r="C1" t="s">
        <v>82</v>
      </c>
      <c r="D1" t="s">
        <v>81</v>
      </c>
      <c r="E1" t="s">
        <v>87</v>
      </c>
    </row>
    <row r="2" spans="1:5" ht="94.5">
      <c r="A2" t="s">
        <v>83</v>
      </c>
      <c r="B2" t="s">
        <v>84</v>
      </c>
      <c r="C2" s="4" t="s">
        <v>108</v>
      </c>
      <c r="D2">
        <v>-500</v>
      </c>
      <c r="E2" t="s">
        <v>107</v>
      </c>
    </row>
    <row r="3" spans="1:5" ht="94.5">
      <c r="A3" t="s">
        <v>88</v>
      </c>
      <c r="B3" t="s">
        <v>84</v>
      </c>
      <c r="C3" s="4" t="s">
        <v>108</v>
      </c>
      <c r="D3">
        <v>15000</v>
      </c>
      <c r="E3" t="s">
        <v>107</v>
      </c>
    </row>
    <row r="4" spans="1:5" ht="94.5">
      <c r="A4" t="s">
        <v>85</v>
      </c>
      <c r="B4" t="s">
        <v>84</v>
      </c>
      <c r="C4" s="4" t="s">
        <v>108</v>
      </c>
      <c r="D4">
        <v>18500</v>
      </c>
      <c r="E4" t="s">
        <v>107</v>
      </c>
    </row>
    <row r="5" spans="1:5" ht="54">
      <c r="A5" t="s">
        <v>86</v>
      </c>
      <c r="B5" t="s">
        <v>84</v>
      </c>
      <c r="C5" s="4" t="s">
        <v>109</v>
      </c>
      <c r="D5">
        <v>2500</v>
      </c>
      <c r="E5" t="s">
        <v>107</v>
      </c>
    </row>
    <row r="6" spans="1:5" ht="54">
      <c r="A6" t="s">
        <v>89</v>
      </c>
      <c r="B6" t="s">
        <v>84</v>
      </c>
      <c r="C6" s="4" t="s">
        <v>110</v>
      </c>
      <c r="D6">
        <v>1500</v>
      </c>
      <c r="E6" t="s">
        <v>107</v>
      </c>
    </row>
    <row r="7" spans="1:5" ht="94.5">
      <c r="A7" t="s">
        <v>83</v>
      </c>
      <c r="B7" t="s">
        <v>95</v>
      </c>
      <c r="C7" s="4" t="s">
        <v>111</v>
      </c>
      <c r="D7">
        <v>-999</v>
      </c>
      <c r="E7" t="s">
        <v>99</v>
      </c>
    </row>
    <row r="8" spans="1:5" ht="94.5">
      <c r="A8" t="s">
        <v>88</v>
      </c>
      <c r="B8" t="s">
        <v>95</v>
      </c>
      <c r="C8" s="4" t="s">
        <v>111</v>
      </c>
      <c r="D8">
        <v>22500</v>
      </c>
      <c r="E8" t="s">
        <v>99</v>
      </c>
    </row>
    <row r="9" spans="1:5" ht="27">
      <c r="A9" t="s">
        <v>85</v>
      </c>
      <c r="B9" t="s">
        <v>95</v>
      </c>
      <c r="C9" s="4" t="s">
        <v>96</v>
      </c>
      <c r="D9">
        <v>24500</v>
      </c>
      <c r="E9" t="s">
        <v>99</v>
      </c>
    </row>
    <row r="10" spans="1:5" ht="81">
      <c r="A10" t="s">
        <v>86</v>
      </c>
      <c r="B10" t="s">
        <v>95</v>
      </c>
      <c r="C10" s="4" t="s">
        <v>97</v>
      </c>
      <c r="D10">
        <v>1499</v>
      </c>
      <c r="E10" t="s">
        <v>99</v>
      </c>
    </row>
    <row r="11" spans="1:5" ht="54">
      <c r="A11" t="s">
        <v>89</v>
      </c>
      <c r="B11" t="s">
        <v>95</v>
      </c>
      <c r="C11" s="4" t="s">
        <v>112</v>
      </c>
      <c r="D11">
        <v>1500</v>
      </c>
      <c r="E11" t="s">
        <v>99</v>
      </c>
    </row>
    <row r="12" spans="1:5" ht="67.5">
      <c r="A12" t="s">
        <v>98</v>
      </c>
      <c r="B12" t="s">
        <v>102</v>
      </c>
      <c r="C12" s="4" t="s">
        <v>101</v>
      </c>
      <c r="D12" s="32">
        <v>0.19</v>
      </c>
      <c r="E12" t="s">
        <v>99</v>
      </c>
    </row>
    <row r="13" spans="1:5" ht="67.5">
      <c r="A13" t="s">
        <v>103</v>
      </c>
      <c r="B13" t="s">
        <v>102</v>
      </c>
      <c r="C13" s="4" t="s">
        <v>101</v>
      </c>
      <c r="D13" s="32">
        <v>0.19</v>
      </c>
      <c r="E13" t="s">
        <v>99</v>
      </c>
    </row>
    <row r="14" spans="1:5" ht="67.5">
      <c r="A14" t="s">
        <v>98</v>
      </c>
      <c r="B14" t="s">
        <v>104</v>
      </c>
      <c r="C14" s="4" t="s">
        <v>105</v>
      </c>
      <c r="D14" s="32">
        <v>0.19</v>
      </c>
      <c r="E14" t="s">
        <v>106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1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8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9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2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20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5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6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7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9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Elementos Financieros</vt:lpstr>
      <vt:lpstr>Saldo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2025-04-19T20:03:58Z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