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ownloads\"/>
    </mc:Choice>
  </mc:AlternateContent>
  <xr:revisionPtr revIDLastSave="0" documentId="13_ncr:1_{3A79794E-6D13-4675-BC5E-9BCF1B717C7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<sst xmlns="http://schemas.openxmlformats.org/spreadsheetml/2006/main" count="406" uniqueCount="134">
  <si>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</si>
  <si>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</si>
  <si>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</si>
  <si>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</si>
  <si>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</si>
  <si>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</si>
  <si>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</si>
  <si>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</si>
  <si>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</si>
  <si>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</si>
  <si>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</si>
  <si>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</si>
  <si>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</si>
  <si>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</si>
  <si>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</si>
  <si>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</si>
  <si>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</si>
  <si>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</si>
  <si>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</si>
  <si>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</si>
  <si>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</si>
  <si>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</si>
  <si>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</si>
  <si>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</si>
  <si>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</si>
  <si>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</si>
  <si>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</si>
  <si>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</si>
  <si>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</si>
  <si>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</si>
  <si>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</si>
  <si>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</si>
  <si>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</si>
  <si>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</si>
  <si>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</si>
  <si>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</si>
  <si>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</si>
  <si>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</si>
  <si>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</si>
  <si>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</si>
  <si>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</si>
  <si>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</si>
  <si>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</si>
  <si>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</si>
  <si>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</si>
  <si>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</si>
  <si>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</si>
  <si>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</si>
  <si>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</si>
  <si>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</si>
  <si>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</si>
  <si>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</si>
  <si>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</si>
  <si>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</si>
  <si>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</si>
  <si>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</si>
  <si>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</si>
  <si>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</si>
  <si>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</si>
  <si>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</si>
  <si>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</si>
  <si>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</si>
  <si>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</si>
  <si>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</si>
  <si>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</si>
  <si>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</si>
  <si>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</si>
  <si>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</si>
  <si>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</si>
  <si>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</si>
  <si>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</si>
  <si>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</si>
  <si>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</si>
  <si>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</si>
  <si>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</si>
  <si>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</si>
  <si>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</si>
  <si>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</si>
  <si>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</si>
  <si>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</si>
  <si>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</si>
  <si>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</si>
  <si>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</si>
  <si>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</si>
  <si>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</si>
  <si>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</si>
  <si>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</si>
  <si>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</si>
  <si>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</si>
  <si>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</si>
  <si>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</si>
  <si>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</si>
  <si>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</si>
  <si>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</si>
  <si>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</si>
  <si>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</si>
  <si>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</si>
  <si>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</si>
  <si>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</si>
  <si>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</si>
  <si>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</si>
  <si>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</si>
  <si>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</si>
  <si>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</si>
  <si>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</si>
  <si>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</si>
  <si>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</si>
  <si>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</si>
  <si>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</si>
  <si>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</si>
  <si>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</si>
  <si>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</si>
  <si>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</si>
  <si>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</si>
  <si>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</si>
  <si>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</si>
  <si>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</si>
  <si>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</si>
  <si>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</si>
  <si>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</si>
  <si>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</si>
  <si>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</si>
  <si>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</si>
  <si>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</si>
  <si>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</si>
  <si>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</si>
  <si>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</si>
  <si>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</si>
  <si>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</si>
  <si>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</si>
  <si>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Roaming_AP2</t>
  </si>
  <si>
    <t>0A:00:3E:45:71:EB</t>
  </si>
  <si>
    <t>M9XL02LFFQL5</t>
  </si>
  <si>
    <t>AMSL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</si>
</sst>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8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27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9"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15" t="s">
        <v>2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3" t="s">
        <v>25</v>
      </c>
      <c r="G32" s="113"/>
      <c r="H32" s="113"/>
      <c r="I32" s="113"/>
      <c r="J32" s="113"/>
      <c r="K32" s="113"/>
      <c r="L32" s="113"/>
      <c r="M32" s="113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3" t="s">
        <v>39</v>
      </c>
      <c r="G39" s="113"/>
      <c r="H39" s="113"/>
      <c r="I39" s="113"/>
      <c r="J39" s="113"/>
      <c r="K39" s="113"/>
      <c r="L39" s="113"/>
      <c r="M39" s="113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3" t="s">
        <v>44</v>
      </c>
      <c r="D42" s="113"/>
      <c r="E42" s="22"/>
      <c r="F42" s="116" t="s">
        <v>45</v>
      </c>
      <c r="G42" s="116"/>
      <c r="H42" s="116"/>
      <c r="I42" s="116"/>
      <c r="J42" s="116"/>
      <c r="K42" s="116"/>
      <c r="L42" s="116"/>
      <c r="M42" s="116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4" t="s">
        <v>46</v>
      </c>
      <c r="G43" s="114"/>
      <c r="H43" s="114"/>
      <c r="I43" s="114"/>
      <c r="J43" s="114"/>
      <c r="K43" s="114"/>
      <c r="L43" s="114"/>
      <c r="M43" s="114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3" t="s">
        <v>48</v>
      </c>
      <c r="G44" s="113"/>
      <c r="H44" s="113"/>
      <c r="I44" s="113"/>
      <c r="J44" s="113"/>
      <c r="K44" s="113"/>
      <c r="L44" s="113"/>
      <c r="M44" s="113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17" t="s">
        <v>49</v>
      </c>
      <c r="D45" s="117"/>
      <c r="E45" s="22"/>
      <c r="F45" s="116" t="s">
        <v>50</v>
      </c>
      <c r="G45" s="116"/>
      <c r="H45" s="116"/>
      <c r="I45" s="116"/>
      <c r="J45" s="116"/>
      <c r="K45" s="116"/>
      <c r="L45" s="116"/>
      <c r="M45" s="116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4" t="s">
        <v>46</v>
      </c>
      <c r="G46" s="114"/>
      <c r="H46" s="114"/>
      <c r="I46" s="114"/>
      <c r="J46" s="114"/>
      <c r="K46" s="114"/>
      <c r="L46" s="114"/>
      <c r="M46" s="114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3" t="s">
        <v>52</v>
      </c>
      <c r="G47" s="113"/>
      <c r="H47" s="113"/>
      <c r="I47" s="113"/>
      <c r="J47" s="113"/>
      <c r="K47" s="113"/>
      <c r="L47" s="113"/>
      <c r="M47" s="113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3" t="s">
        <v>54</v>
      </c>
      <c r="G48" s="113"/>
      <c r="H48" s="113"/>
      <c r="I48" s="113"/>
      <c r="J48" s="113"/>
      <c r="K48" s="113"/>
      <c r="L48" s="113"/>
      <c r="M48" s="113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J9" sqref="J9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18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21" t="s">
        <v>129</v>
      </c>
      <c r="R2" s="122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70</v>
      </c>
      <c r="B3" s="119" t="s">
        <v>126</v>
      </c>
      <c r="C3" s="120"/>
      <c r="D3" s="39"/>
      <c r="E3" s="39"/>
      <c r="F3" s="39" t="s">
        <v>71</v>
      </c>
      <c r="G3" s="39" t="s">
        <v>72</v>
      </c>
      <c r="H3" s="39"/>
      <c r="I3" s="39"/>
      <c r="J3" s="118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23"/>
      <c r="R3" s="124"/>
      <c r="S3" s="41"/>
      <c r="U3" s="76" t="s">
        <v>62</v>
      </c>
      <c r="V3" s="77">
        <v>25</v>
      </c>
      <c r="W3" s="77">
        <v>0</v>
      </c>
      <c r="X3" s="77" t="s">
        <v>78</v>
      </c>
      <c r="Y3" s="77">
        <v>46</v>
      </c>
      <c r="Z3" s="78"/>
      <c r="AA3" s="43"/>
    </row>
    <row r="4" spans="1:16384" ht="15" customHeight="1">
      <c r="A4" s="44" t="str">
        <f>IF(A3="PMP","AP","BHM")</f>
        <v>AP</v>
      </c>
      <c r="B4" s="64" t="s">
        <v>64</v>
      </c>
      <c r="C4" s="60" t="s">
        <v>130</v>
      </c>
      <c r="D4" s="60" t="s">
        <v>131</v>
      </c>
      <c r="E4" s="46" t="s">
        <v>132</v>
      </c>
      <c r="F4" s="87">
        <v>44.444000000000003</v>
      </c>
      <c r="G4" s="87">
        <v>-110.444</v>
      </c>
      <c r="H4" s="46">
        <v>10</v>
      </c>
      <c r="I4" s="46" t="s">
        <v>133</v>
      </c>
      <c r="J4" s="71">
        <f>IF(ISBLANK(B4),"",IF(A4="AP",VLOOKUP(B4,$U$3:$W$6,3,0),VLOOKUP(B4,$U$9:$W$15,3,0)))</f>
        <v>0</v>
      </c>
      <c r="K4" s="46">
        <v>10</v>
      </c>
      <c r="L4" s="46">
        <v>10</v>
      </c>
      <c r="M4" s="47">
        <v>10</v>
      </c>
      <c r="N4" s="46">
        <v>10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SM</v>
      </c>
      <c r="B5" s="64"/>
      <c r="C5" s="60"/>
      <c r="D5" s="60"/>
      <c r="E5" s="46"/>
      <c r="F5" s="87"/>
      <c r="G5" s="87"/>
      <c r="H5" s="46"/>
      <c r="I5" s="46"/>
      <c r="J5" s="71" t="str">
        <f t="shared" ref="J5:J68" si="0">IF(ISBLANK(B5),"",VLOOKUP(B5,$U$9:$W$15,3,0))</f>
        <v/>
      </c>
      <c r="K5" s="46"/>
      <c r="L5" s="46"/>
      <c r="M5" s="85" t="str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/>
      </c>
      <c r="N5" s="46"/>
      <c r="O5" s="45"/>
      <c r="P5" s="79"/>
      <c r="Q5" s="125" t="s">
        <v>80</v>
      </c>
      <c r="R5" s="126"/>
      <c r="T5" s="81"/>
      <c r="U5" s="82" t="s">
        <v>64</v>
      </c>
      <c r="V5" s="83">
        <v>25</v>
      </c>
      <c r="W5" s="83">
        <v>0</v>
      </c>
      <c r="X5" s="83" t="s">
        <v>78</v>
      </c>
      <c r="Y5" s="83">
        <v>47</v>
      </c>
      <c r="Z5" s="84"/>
      <c r="AA5" s="81"/>
    </row>
    <row r="6" spans="1:16384">
      <c r="A6" s="44" t="s">
        <v>79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81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79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82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83</v>
      </c>
      <c r="R8" s="93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84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79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78</v>
      </c>
      <c r="Y10" s="77">
        <v>46</v>
      </c>
      <c r="Z10" s="78"/>
    </row>
    <row r="11" spans="1:16384">
      <c r="A11" s="44" t="s">
        <v>79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85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79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86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78</v>
      </c>
      <c r="Y12" s="77">
        <v>47</v>
      </c>
      <c r="Z12" s="78"/>
    </row>
    <row r="13" spans="1:16384">
      <c r="A13" s="44" t="s">
        <v>79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87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79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82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79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83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79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79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88</v>
      </c>
      <c r="R17" s="97"/>
      <c r="V17" s="55"/>
      <c r="Y17" s="55"/>
    </row>
    <row r="18" spans="1:27">
      <c r="A18" s="44" t="s">
        <v>79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89</v>
      </c>
      <c r="R18" s="97"/>
      <c r="V18" s="55"/>
      <c r="Y18" s="55"/>
    </row>
    <row r="19" spans="1:27">
      <c r="A19" s="44" t="s">
        <v>79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90</v>
      </c>
      <c r="R19" s="106">
        <v>16</v>
      </c>
      <c r="AA19" s="37"/>
    </row>
    <row r="20" spans="1:27">
      <c r="A20" s="44" t="s">
        <v>79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91</v>
      </c>
      <c r="R20" s="95">
        <v>65</v>
      </c>
      <c r="AA20" s="37"/>
    </row>
    <row r="21" spans="1:27" ht="15.75" customHeight="1">
      <c r="A21" s="44" t="s">
        <v>79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92</v>
      </c>
      <c r="R21" s="106"/>
      <c r="AA21" s="37"/>
    </row>
    <row r="22" spans="1:27">
      <c r="A22" s="44" t="s">
        <v>79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90</v>
      </c>
      <c r="R22" s="106">
        <v>16</v>
      </c>
      <c r="AA22" s="37"/>
    </row>
    <row r="23" spans="1:27">
      <c r="A23" s="44" t="s">
        <v>79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91</v>
      </c>
      <c r="R23" s="95">
        <v>120</v>
      </c>
      <c r="AA23" s="37"/>
    </row>
    <row r="24" spans="1:27">
      <c r="A24" s="44" t="s">
        <v>79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93</v>
      </c>
      <c r="R24" s="106"/>
      <c r="AA24" s="37"/>
    </row>
    <row r="25" spans="1:27">
      <c r="A25" s="44" t="s">
        <v>79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90</v>
      </c>
      <c r="R25" s="106">
        <v>13</v>
      </c>
      <c r="AA25" s="37"/>
    </row>
    <row r="26" spans="1:27">
      <c r="A26" s="44" t="s">
        <v>79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91</v>
      </c>
      <c r="R26" s="95">
        <v>9</v>
      </c>
      <c r="AA26" s="37"/>
    </row>
    <row r="27" spans="1:27">
      <c r="A27" s="44" t="s">
        <v>79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94</v>
      </c>
      <c r="R27" s="97"/>
      <c r="AA27" s="37"/>
    </row>
    <row r="28" spans="1:27">
      <c r="A28" s="44" t="s">
        <v>79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90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91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95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90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91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79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25" t="s">
        <v>96</v>
      </c>
      <c r="R34" s="126"/>
    </row>
    <row r="35" spans="1:18">
      <c r="A35" s="44" t="s">
        <v>79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81</v>
      </c>
      <c r="R35" s="108"/>
    </row>
    <row r="36" spans="1:18">
      <c r="A36" s="44" t="s">
        <v>79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97</v>
      </c>
      <c r="R36" s="110">
        <v>55</v>
      </c>
    </row>
    <row r="37" spans="1:18">
      <c r="A37" s="44" t="s">
        <v>79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98</v>
      </c>
      <c r="R37" s="99">
        <v>17</v>
      </c>
    </row>
    <row r="38" spans="1:18">
      <c r="A38" s="44" t="s">
        <v>79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99</v>
      </c>
      <c r="R38" s="99">
        <v>12</v>
      </c>
    </row>
    <row r="39" spans="1:18">
      <c r="A39" s="44" t="s">
        <v>79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87</v>
      </c>
      <c r="R39" s="112"/>
    </row>
    <row r="40" spans="1:18">
      <c r="A40" s="44" t="s">
        <v>79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97</v>
      </c>
      <c r="R40" s="110">
        <v>0</v>
      </c>
    </row>
    <row r="41" spans="1:18">
      <c r="A41" s="44" t="s">
        <v>79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98</v>
      </c>
      <c r="R41" s="99">
        <v>0</v>
      </c>
    </row>
    <row r="42" spans="1:18">
      <c r="A42" s="44" t="s">
        <v>79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99</v>
      </c>
      <c r="R42" s="99">
        <v>0</v>
      </c>
    </row>
    <row r="43" spans="1:18">
      <c r="A43" s="44" t="s">
        <v>79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79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79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79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79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79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79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79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79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79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79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79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79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79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79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79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79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79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79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79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79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79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79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8" priority="27">
      <formula>$A$3="PTP"</formula>
    </cfRule>
  </conditionalFormatting>
  <conditionalFormatting sqref="A4:E5 N5:P5 H5:L5 H4:P4">
    <cfRule type="expression" dxfId="17" priority="26">
      <formula>$A$3="PTP"</formula>
    </cfRule>
  </conditionalFormatting>
  <conditionalFormatting sqref="A13:L242 N5:P242 A4:E12 H5:L12 H4:P4">
    <cfRule type="expression" dxfId="16" priority="33">
      <formula>$A$3="PMP"</formula>
    </cfRule>
  </conditionalFormatting>
  <conditionalFormatting sqref="M5:M242">
    <cfRule type="expression" dxfId="15" priority="15">
      <formula>$A$3="PTP"</formula>
    </cfRule>
  </conditionalFormatting>
  <conditionalFormatting sqref="M5">
    <cfRule type="expression" dxfId="14" priority="14">
      <formula>$A$3="PTP"</formula>
    </cfRule>
  </conditionalFormatting>
  <conditionalFormatting sqref="M5:M242">
    <cfRule type="expression" dxfId="13" priority="16">
      <formula>$A$3="PMP"</formula>
    </cfRule>
  </conditionalFormatting>
  <conditionalFormatting sqref="M6">
    <cfRule type="expression" dxfId="12" priority="13">
      <formula>$A$3="PTP"</formula>
    </cfRule>
  </conditionalFormatting>
  <conditionalFormatting sqref="M5:M242">
    <cfRule type="expression" dxfId="11" priority="12">
      <formula>$A$3="PTP"</formula>
    </cfRule>
  </conditionalFormatting>
  <conditionalFormatting sqref="M239">
    <cfRule type="expression" dxfId="10" priority="11">
      <formula>$A$3="PTP"</formula>
    </cfRule>
  </conditionalFormatting>
  <conditionalFormatting sqref="M240">
    <cfRule type="expression" dxfId="9" priority="10">
      <formula>$A$3="PTP"</formula>
    </cfRule>
  </conditionalFormatting>
  <conditionalFormatting sqref="M241">
    <cfRule type="expression" dxfId="8" priority="9">
      <formula>$A$3="PTP"</formula>
    </cfRule>
  </conditionalFormatting>
  <conditionalFormatting sqref="M242">
    <cfRule type="expression" dxfId="7" priority="8">
      <formula>$A$3="PTP"</formula>
    </cfRule>
  </conditionalFormatting>
  <conditionalFormatting sqref="M6:M241">
    <cfRule type="expression" dxfId="6" priority="7">
      <formula>$A$3="PTP"</formula>
    </cfRule>
  </conditionalFormatting>
  <conditionalFormatting sqref="M242">
    <cfRule type="expression" dxfId="5" priority="6">
      <formula>$A$3="PTP"</formula>
    </cfRule>
  </conditionalFormatting>
  <conditionalFormatting sqref="M242">
    <cfRule type="expression" dxfId="4" priority="5">
      <formula>$A$3="PTP"</formula>
    </cfRule>
  </conditionalFormatting>
  <conditionalFormatting sqref="M6:M242">
    <cfRule type="expression" dxfId="3" priority="4">
      <formula>$A$3="PTP"</formula>
    </cfRule>
  </conditionalFormatting>
  <conditionalFormatting sqref="F6:G12">
    <cfRule type="expression" dxfId="2" priority="2">
      <formula>$A$3="PTP"</formula>
    </cfRule>
  </conditionalFormatting>
  <conditionalFormatting sqref="F4:G5">
    <cfRule type="expression" dxfId="1" priority="1">
      <formula>$A$3="PTP"</formula>
    </cfRule>
  </conditionalFormatting>
  <conditionalFormatting sqref="F4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2022-08-04T12:40:17Z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