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D9FDD283-027C-4205-80B8-A5F829762502}" xr6:coauthVersionLast="46" xr6:coauthVersionMax="46" xr10:uidLastSave="{00000000-0000-0000-0000-000000000000}"/>
  <workbookProtection workbookAlgorithmName="SHA-512" workbookHashValue="e9oKt4awnRTeYxFCmEuAg1tjb493AqAnDk/u3F1LLB8opASryLR1GcHtBKZhMF8MJbIQ5V5crg2vzM31Mnw/SA==" workbookSaltValue="d5dJiKvduz8COoIzS1sJ9Q==" workbookSpinCount="100000" lockStructure="1"/>
  <bookViews>
    <workbookView xWindow="-120" yWindow="-120" windowWidth="29040" windowHeight="15840" activeTab="1" xr2:uid="{619A14DF-A141-4A5F-AC06-C50F886E854A}"/>
  </bookViews>
  <sheets>
    <sheet name="Instructions" sheetId="2" r:id="rId1"/>
    <sheet name="CBS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L6" i="1" l="1"/>
  <c r="AK6" i="1"/>
  <c r="AL5" i="1"/>
  <c r="AK5" i="1"/>
  <c r="AL3" i="1" l="1"/>
  <c r="AK3" i="1"/>
  <c r="AM3" i="1" l="1"/>
  <c r="Q12" i="1" s="1"/>
  <c r="K5" i="1" l="1"/>
  <c r="K100" i="1" l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Deobrat Pandey</author>
  </authors>
  <commentList>
    <comment ref="F2" authorId="0" shapeId="0" xr:uid="{3E44C172-C4DD-46AD-A21D-DDE0A2A76370}">
      <text>
        <r>
          <rPr>
            <sz val="9"/>
            <color indexed="81"/>
            <rFont val="Tahoma"/>
            <family val="2"/>
          </rPr>
          <t>Positive values represent latitudes north of the equator; negative values south of the equator</t>
        </r>
      </text>
    </comment>
    <comment ref="G2" authorId="0" shapeId="0" xr:uid="{08EB2559-0B81-4B7D-9193-34A548F0E43B}">
      <text>
        <r>
          <rPr>
            <sz val="9"/>
            <color indexed="81"/>
            <rFont val="Tahoma"/>
            <family val="2"/>
          </rPr>
          <t xml:space="preserve">Positive values represent longitudes east of the prime meridian; negative values west of the prime meridian
</t>
        </r>
      </text>
    </comment>
    <comment ref="H2" authorId="0" shapeId="0" xr:uid="{83A82BCF-DEC9-4FAC-845A-3325DFFAAE54}">
      <text>
        <r>
          <rPr>
            <sz val="9"/>
            <color indexed="81"/>
            <rFont val="Tahoma"/>
            <family val="2"/>
          </rPr>
          <t xml:space="preserve">Integer or numeric value </t>
        </r>
      </text>
    </comment>
    <comment ref="J2" authorId="0" shapeId="0" xr:uid="{E1F2F736-4CDD-485B-8855-048517138C28}">
      <text>
        <r>
          <rPr>
            <sz val="9"/>
            <color indexed="81"/>
            <rFont val="Tahoma"/>
            <family val="2"/>
          </rPr>
          <t>Integrated Antenna Gain if it is integrated device else this field should be updated with ZERO.</t>
        </r>
      </text>
    </comment>
    <comment ref="K2" authorId="0" shapeId="0" xr:uid="{9674390A-4D5D-404A-983D-B0716A48EBB7}">
      <text>
        <r>
          <rPr>
            <sz val="9"/>
            <color indexed="81"/>
            <rFont val="Tahoma"/>
            <family val="2"/>
          </rPr>
          <t>External Antenna gain if it the device has external antenna else it should be updated with ZERO.</t>
        </r>
      </text>
    </comment>
    <comment ref="M2" authorId="0" shapeId="0" xr:uid="{4E7B9540-D5E0-483C-B679-B19CD674FA01}">
      <text>
        <r>
          <rPr>
            <sz val="9"/>
            <color indexed="81"/>
            <rFont val="Tahoma"/>
            <family val="2"/>
          </rPr>
          <t>Integer with a value between 0 and 359 inclusive.  A value of 0 degrees means true north; a value of 90 degrees means east.
SM azimuth is calculated automatically based AP and SM location (lat and long)</t>
        </r>
      </text>
    </comment>
    <comment ref="N2" authorId="0" shapeId="0" xr:uid="{E77D416B-8466-4620-97A0-DDC0CC4E3395}">
      <text>
        <r>
          <rPr>
            <sz val="9"/>
            <color indexed="81"/>
            <rFont val="Tahoma"/>
            <family val="2"/>
          </rPr>
          <t>Integer with a value between -90 and +90 inclusive; a negative value means the antenna is tilted up (above horizontal)</t>
        </r>
      </text>
    </comment>
    <comment ref="O2" authorId="0" shapeId="0" xr:uid="{F5B77BF6-B6CA-478D-9903-7A84D1BFBE7D}">
      <text>
        <r>
          <rPr>
            <sz val="9"/>
            <color indexed="81"/>
            <rFont val="Tahoma"/>
            <family val="2"/>
          </rPr>
          <t>Positive integer in meters. This optional parameter should only be present if its value is less than the FCC requirement of 50 meters</t>
        </r>
      </text>
    </comment>
    <comment ref="P2" authorId="0" shapeId="0" xr:uid="{8AA60E4C-EC96-48FE-9C66-9995F74A0F05}">
      <text>
        <r>
          <rPr>
            <sz val="9"/>
            <color indexed="81"/>
            <rFont val="Tahoma"/>
            <family val="2"/>
          </rPr>
          <t xml:space="preserve">Positive integer in meters. This optional parameter should only be present if its value is less than the FCC requirement of 3 meters.
</t>
        </r>
      </text>
    </comment>
  </commentList>
</comments>
</file>

<file path=xl/sharedStrings.xml><?xml version="1.0" encoding="utf-8"?>
<sst xmlns="http://schemas.openxmlformats.org/spreadsheetml/2006/main" count="264" uniqueCount="147">
  <si>
    <t>Template Version</t>
  </si>
  <si>
    <t>:</t>
  </si>
  <si>
    <r>
      <rPr>
        <b/>
        <sz val="11"/>
        <color rgb="FFFF0000"/>
        <rFont val="Calibri"/>
        <family val="2"/>
        <scheme val="minor"/>
      </rPr>
      <t>Disclaimer</t>
    </r>
    <r>
      <rPr>
        <sz val="11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</si>
  <si>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</si>
  <si>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</si>
  <si>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Populate all CBSDs</t>
  </si>
  <si>
    <t>- For "Third Party" RRH, it is recommended to enter all CPI parameter for display purpose but it is not mandatory</t>
  </si>
  <si>
    <t>- Select "device Type" for SM and enter all required parameters. Repeat this step for all available SMs</t>
  </si>
  <si>
    <t>Note:</t>
  </si>
  <si>
    <t xml:space="preserve">ii) Antenna Azimuth for SMs are computed automatically based on RRH and SM GPS coordinates. </t>
  </si>
  <si>
    <t xml:space="preserve">    However Antenna Azimuth for SMs can be overwritten.</t>
  </si>
  <si>
    <t>iv) for Third Party RRH, the following parameters are optional:</t>
  </si>
  <si>
    <t>Field Color Code:</t>
  </si>
  <si>
    <t>Mandatory Field</t>
  </si>
  <si>
    <t>Optional Field</t>
  </si>
  <si>
    <t>RRH only field</t>
  </si>
  <si>
    <t>NA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</si>
  <si>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</si>
  <si>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</si>
  <si>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</si>
  <si>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</si>
  <si>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</si>
  <si>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</si>
  <si>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</si>
  <si>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</si>
  <si>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</si>
  <si>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</si>
  <si>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</si>
  <si>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</si>
  <si>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</si>
  <si>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</si>
  <si>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</si>
  <si>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</si>
  <si>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</si>
  <si>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</si>
  <si>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 
AGL height is measured relative to the ground level. 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</si>
  <si>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</si>
  <si>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</si>
  <si>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</si>
  <si>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</si>
  <si>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</si>
  <si>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 xml:space="preserve">3-dB beamwidth of the antenna in the horizontal-plane in degrees. 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</si>
  <si>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</si>
  <si>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</si>
  <si>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</si>
  <si>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</si>
  <si>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</si>
  <si>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</si>
  <si>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</si>
  <si>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</si>
  <si>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E-UTRAN Cell Global Identifier (ECGI = PLMN ID+ ECI)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</si>
  <si>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</si>
  <si>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</si>
  <si>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</si>
  <si>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</si>
  <si>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</si>
  <si>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</si>
  <si>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</si>
  <si>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</si>
  <si>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</si>
  <si>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</si>
  <si>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</si>
  <si>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</si>
  <si>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</si>
  <si>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</si>
  <si>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</si>
  <si>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</si>
  <si>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ECGI</t>
  </si>
  <si>
    <t>RF Link Mode</t>
  </si>
  <si>
    <t>Device name</t>
  </si>
  <si>
    <r>
      <t xml:space="preserve">Height
</t>
    </r>
    <r>
      <rPr>
        <sz val="9"/>
        <color theme="1"/>
        <rFont val="Calibri"/>
        <family val="2"/>
        <scheme val="minor"/>
      </rPr>
      <t>(m)</t>
    </r>
  </si>
  <si>
    <r>
      <t xml:space="preserve">Integrated Antenna Gain
</t>
    </r>
    <r>
      <rPr>
        <sz val="9"/>
        <color theme="1"/>
        <rFont val="Calibri"/>
        <family val="2"/>
        <scheme val="minor"/>
      </rPr>
      <t>(dBi)</t>
    </r>
  </si>
  <si>
    <r>
      <t xml:space="preserve">Antenna 3-dB Beamwidth
</t>
    </r>
    <r>
      <rPr>
        <sz val="9"/>
        <color theme="1"/>
        <rFont val="Calibri"/>
        <family val="2"/>
        <scheme val="minor"/>
      </rPr>
      <t>(degrees)</t>
    </r>
  </si>
  <si>
    <r>
      <t xml:space="preserve">Antenna Azimuth
</t>
    </r>
    <r>
      <rPr>
        <sz val="9"/>
        <color theme="1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</si>
  <si>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theme="1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</si>
  <si>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theme="1"/>
        <rFont val="Calibri"/>
        <family val="2"/>
        <scheme val="minor"/>
      </rPr>
      <t>(m)</t>
    </r>
  </si>
  <si>
    <r>
      <t xml:space="preserve">Vertical Accuracy
</t>
    </r>
    <r>
      <rPr>
        <sz val="9"/>
        <color theme="1"/>
        <rFont val="Calibri"/>
        <family val="2"/>
        <scheme val="minor"/>
      </rPr>
      <t>(m)</t>
    </r>
  </si>
  <si>
    <t>RRH and SM reference Data</t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</si>
  <si>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 are pasting data from other files.</t>
    </r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</si>
  <si>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</si>
  <si>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</si>
  <si>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</si>
  <si>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</si>
  <si>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</si>
  <si>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</si>
  <si>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</si>
  <si>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RRH</t>
  </si>
  <si>
    <t>Max Tx power</t>
  </si>
  <si>
    <t>Internal antenna gain</t>
  </si>
  <si>
    <t>External Gain</t>
  </si>
  <si>
    <t>Antenna beamwidth</t>
  </si>
  <si>
    <t>10 MHz FCC grant (dBm)</t>
  </si>
  <si>
    <t>-</t>
  </si>
  <si>
    <t>Third Party</t>
  </si>
  <si>
    <t>SM</t>
  </si>
  <si>
    <t>ECGI Calculator</t>
  </si>
  <si>
    <t>PLMN ID</t>
  </si>
  <si>
    <r>
      <t xml:space="preserve">E-UTRAN Cell Global Identifier 
</t>
    </r>
    <r>
      <rPr>
        <sz val="9"/>
        <color theme="1"/>
        <rFont val="Calibri"/>
        <family val="2"/>
        <scheme val="minor"/>
      </rPr>
      <t>(ECGI)</t>
    </r>
  </si>
  <si>
    <r>
      <t xml:space="preserve">External Antenna Gain </t>
    </r>
    <r>
      <rPr>
        <sz val="9"/>
        <color theme="1"/>
        <rFont val="Calibri"/>
        <family val="2"/>
        <scheme val="minor"/>
      </rPr>
      <t>(dBi)</t>
    </r>
  </si>
  <si>
    <t>ECGI = PLMN ID+ ECI (eNode ID + cell ID)</t>
  </si>
  <si>
    <t>(Note: Enter PLMN ID and  ECI in decimal)</t>
  </si>
  <si>
    <t xml:space="preserve">28-bit Cell ID / ECI </t>
  </si>
  <si>
    <t>MSN, Latitude, Longitude, Height, Height Type, Integrated Antenna Gain, Antenna 3-dB Beamwidth,</t>
  </si>
  <si>
    <t>Antenna Azimuth, Electrical and Mechanical Antenna Downtilt, Horizontal Accuracy, Vertical Accuracy</t>
  </si>
  <si>
    <t>- Requires two parameters to compute ECGI</t>
  </si>
  <si>
    <r>
      <t xml:space="preserve">•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(Public Land Mobile Network Identifier)</t>
    </r>
  </si>
  <si>
    <r>
      <t xml:space="preserve">•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(E-UTRAN Cell Identifier)</t>
    </r>
  </si>
  <si>
    <r>
      <t xml:space="preserve">- To calculate </t>
    </r>
    <r>
      <rPr>
        <b/>
        <sz val="9"/>
        <color theme="1"/>
        <rFont val="Calibri"/>
        <family val="2"/>
        <scheme val="minor"/>
      </rPr>
      <t>ECGI</t>
    </r>
  </si>
  <si>
    <t xml:space="preserve">   0 to 999999</t>
  </si>
  <si>
    <r>
      <t xml:space="preserve">• Enter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(in decimal) ranging from  0 to 268435455</t>
    </r>
  </si>
  <si>
    <t>Antenna Reference Table</t>
  </si>
  <si>
    <t>Integrated Antenna 3-dB beamwidth</t>
  </si>
  <si>
    <t>cnRanger 201 SM</t>
  </si>
  <si>
    <t>External Antennas</t>
  </si>
  <si>
    <t>Cambium cnRanger Sector Antenna  (CXXXXXXXXXXX)</t>
  </si>
  <si>
    <t>Gain (dBi)</t>
  </si>
  <si>
    <t>Beamwidth (3-dB)</t>
  </si>
  <si>
    <t>Calculated ECGI</t>
  </si>
  <si>
    <r>
      <t xml:space="preserve">• Enter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(in decimal 5 or 6 digit long) ranging from</t>
    </r>
  </si>
  <si>
    <t>3GHz cnRanger 201 SM</t>
  </si>
  <si>
    <r>
      <t xml:space="preserve">    </t>
    </r>
    <r>
      <rPr>
        <sz val="9"/>
        <color theme="1"/>
        <rFont val="Calibri"/>
        <family val="2"/>
        <scheme val="minor"/>
      </rPr>
      <t xml:space="preserve">- </t>
    </r>
    <r>
      <rPr>
        <b/>
        <sz val="9"/>
        <color theme="1"/>
        <rFont val="Calibri"/>
        <family val="2"/>
        <scheme val="minor"/>
      </rPr>
      <t>ECI</t>
    </r>
    <r>
      <rPr>
        <sz val="9"/>
        <color theme="1"/>
        <rFont val="Calibri"/>
        <family val="2"/>
        <scheme val="minor"/>
      </rPr>
      <t xml:space="preserve"> has a length of 28 bits and contains the eNodeB-ID. </t>
    </r>
  </si>
  <si>
    <t xml:space="preserve">        The ECI can address either 1 or up to 256 cells per eNodeB, </t>
  </si>
  <si>
    <t xml:space="preserve">        depending on the length of the eNB-ID</t>
  </si>
  <si>
    <r>
      <t xml:space="preserve">     - "</t>
    </r>
    <r>
      <rPr>
        <i/>
        <sz val="9"/>
        <color theme="1"/>
        <rFont val="Calibri"/>
        <family val="2"/>
        <scheme val="minor"/>
      </rPr>
      <t>Enter Both Parameter(s)</t>
    </r>
    <r>
      <rPr>
        <sz val="9"/>
        <color theme="1"/>
        <rFont val="Calibri"/>
        <family val="2"/>
        <scheme val="minor"/>
      </rPr>
      <t xml:space="preserve">" message displayed in </t>
    </r>
    <r>
      <rPr>
        <b/>
        <sz val="9"/>
        <color theme="1"/>
        <rFont val="Calibri"/>
        <family val="2"/>
        <scheme val="minor"/>
      </rPr>
      <t xml:space="preserve">Calculated </t>
    </r>
  </si>
  <si>
    <t xml:space="preserve">          ECGI field, if one or both parameters missing</t>
  </si>
  <si>
    <r>
      <t xml:space="preserve">      - "</t>
    </r>
    <r>
      <rPr>
        <i/>
        <sz val="9"/>
        <color theme="1"/>
        <rFont val="Calibri"/>
        <family val="2"/>
        <scheme val="minor"/>
      </rPr>
      <t>Invalid Input Parameter(s)!</t>
    </r>
    <r>
      <rPr>
        <sz val="9"/>
        <color theme="1"/>
        <rFont val="Calibri"/>
        <family val="2"/>
        <scheme val="minor"/>
      </rPr>
      <t>" message displayed in Calculated</t>
    </r>
  </si>
  <si>
    <t xml:space="preserve">          ECGI field, if any enter parameter has invalid value</t>
  </si>
  <si>
    <t>v16</t>
  </si>
  <si>
    <t>i) ECGI is applicable for RRH only</t>
  </si>
  <si>
    <t>ECGI calculator help</t>
  </si>
  <si>
    <t>iii) ECGI parameter of RRH will go RED if it is empty:</t>
  </si>
  <si>
    <r>
      <t xml:space="preserve">(Above ECGI value can be copied and pasted via option </t>
    </r>
    <r>
      <rPr>
        <b/>
        <i/>
        <sz val="8"/>
        <color theme="1"/>
        <rFont val="Calibri"/>
        <family val="2"/>
        <scheme val="minor"/>
      </rPr>
      <t>Excel &gt; Paste Specail &gt; Paste Values</t>
    </r>
    <r>
      <rPr>
        <sz val="8"/>
        <color theme="1"/>
        <rFont val="Calibri"/>
        <family val="2"/>
        <scheme val="minor"/>
      </rPr>
      <t xml:space="preserve"> to ECGI field)</t>
    </r>
  </si>
  <si>
    <t>- Ensure that the MAC and ECGI mandatory parameters are updated in sheet</t>
  </si>
  <si>
    <t>3GHz cnRanger 210 RRH</t>
  </si>
  <si>
    <t>LTE</t>
  </si>
  <si>
    <t>2. Select RRH from drop down 3GHz cnRanger 210 RRH or Third Party</t>
  </si>
  <si>
    <t>Cell ID</t>
  </si>
  <si>
    <t>ECGI error check</t>
  </si>
  <si>
    <t>58:C1:7A:36:F1:BC</t>
  </si>
  <si>
    <t>LGWH00089WQ4</t>
  </si>
  <si>
    <t>SM1</t>
  </si>
  <si>
    <t>58:C1:7A:2D:49:50</t>
  </si>
  <si>
    <t>L6WD000HRH26</t>
  </si>
  <si>
    <t>SM2</t>
  </si>
  <si>
    <t>58:C1:7A:2D:49:9A</t>
  </si>
  <si>
    <t>L6WD001Q57K8</t>
  </si>
  <si>
    <t>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</si>
</sst>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protection locked="0"/>
    </xf>
  </cellStyleXfs>
  <cellXfs count="10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3" borderId="0" xfId="0" quotePrefix="1" applyFill="1" applyAlignment="1">
      <alignment horizontal="left" indent="2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3"/>
    </xf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9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0" xfId="1" applyFill="1" applyProtection="1"/>
    <xf numFmtId="0" fontId="0" fillId="3" borderId="7" xfId="0" applyFill="1" applyBorder="1" applyAlignment="1">
      <alignment vertical="center"/>
    </xf>
    <xf numFmtId="0" fontId="7" fillId="3" borderId="7" xfId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center" wrapText="1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/>
    <xf numFmtId="0" fontId="0" fillId="0" borderId="0" xfId="0" applyProtection="1"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/>
    </xf>
    <xf numFmtId="0" fontId="0" fillId="8" borderId="15" xfId="0" applyFill="1" applyBorder="1"/>
    <xf numFmtId="0" fontId="0" fillId="8" borderId="0" xfId="0" applyFill="1"/>
    <xf numFmtId="0" fontId="0" fillId="8" borderId="16" xfId="0" applyFill="1" applyBorder="1"/>
    <xf numFmtId="0" fontId="15" fillId="8" borderId="0" xfId="0" applyFont="1" applyFill="1"/>
    <xf numFmtId="0" fontId="0" fillId="10" borderId="18" xfId="0" applyFill="1" applyBorder="1" applyProtection="1">
      <protection locked="0"/>
    </xf>
    <xf numFmtId="0" fontId="0" fillId="10" borderId="19" xfId="0" applyFill="1" applyBorder="1" applyProtection="1">
      <protection locked="0"/>
    </xf>
    <xf numFmtId="0" fontId="14" fillId="10" borderId="9" xfId="0" applyFont="1" applyFill="1" applyBorder="1" applyAlignment="1" applyProtection="1">
      <alignment horizontal="left" vertical="center" wrapText="1"/>
      <protection hidden="1"/>
    </xf>
    <xf numFmtId="0" fontId="0" fillId="12" borderId="0" xfId="0" applyFill="1" applyProtection="1"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1" fontId="0" fillId="8" borderId="22" xfId="0" applyNumberFormat="1" applyFill="1" applyBorder="1"/>
    <xf numFmtId="0" fontId="8" fillId="8" borderId="23" xfId="0" quotePrefix="1" applyFont="1" applyFill="1" applyBorder="1" applyAlignment="1">
      <alignment horizontal="left" indent="1"/>
    </xf>
    <xf numFmtId="0" fontId="8" fillId="8" borderId="24" xfId="0" applyFont="1" applyFill="1" applyBorder="1"/>
    <xf numFmtId="0" fontId="8" fillId="8" borderId="23" xfId="0" applyFont="1" applyFill="1" applyBorder="1" applyAlignment="1">
      <alignment horizontal="left" indent="3"/>
    </xf>
    <xf numFmtId="0" fontId="8" fillId="8" borderId="24" xfId="0" applyFont="1" applyFill="1" applyBorder="1" applyAlignment="1">
      <alignment horizontal="left" indent="1"/>
    </xf>
    <xf numFmtId="0" fontId="8" fillId="8" borderId="24" xfId="0" applyFont="1" applyFill="1" applyBorder="1" applyAlignment="1">
      <alignment wrapText="1"/>
    </xf>
    <xf numFmtId="3" fontId="8" fillId="8" borderId="23" xfId="0" applyNumberFormat="1" applyFont="1" applyFill="1" applyBorder="1" applyAlignment="1">
      <alignment horizontal="left" indent="3"/>
    </xf>
    <xf numFmtId="0" fontId="21" fillId="15" borderId="25" xfId="0" applyFont="1" applyFill="1" applyBorder="1"/>
    <xf numFmtId="0" fontId="22" fillId="16" borderId="27" xfId="0" applyFont="1" applyFill="1" applyBorder="1"/>
    <xf numFmtId="0" fontId="23" fillId="14" borderId="28" xfId="0" applyFont="1" applyFill="1" applyBorder="1" applyAlignment="1">
      <alignment horizontal="left"/>
    </xf>
    <xf numFmtId="0" fontId="22" fillId="16" borderId="28" xfId="0" applyFont="1" applyFill="1" applyBorder="1" applyAlignment="1">
      <alignment horizontal="center"/>
    </xf>
    <xf numFmtId="0" fontId="22" fillId="17" borderId="29" xfId="0" applyFont="1" applyFill="1" applyBorder="1"/>
    <xf numFmtId="0" fontId="22" fillId="17" borderId="30" xfId="0" applyFont="1" applyFill="1" applyBorder="1"/>
    <xf numFmtId="0" fontId="21" fillId="15" borderId="21" xfId="0" applyFont="1" applyFill="1" applyBorder="1"/>
    <xf numFmtId="0" fontId="22" fillId="16" borderId="22" xfId="0" applyFont="1" applyFill="1" applyBorder="1"/>
    <xf numFmtId="12" fontId="0" fillId="0" borderId="12" xfId="0" applyNumberFormat="1" applyBorder="1" applyAlignment="1" applyProtection="1">
      <protection locked="0"/>
    </xf>
    <xf numFmtId="0" fontId="22" fillId="16" borderId="27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left"/>
    </xf>
    <xf numFmtId="0" fontId="23" fillId="14" borderId="25" xfId="0" applyFont="1" applyFill="1" applyBorder="1" applyAlignment="1">
      <alignment horizontal="left"/>
    </xf>
    <xf numFmtId="0" fontId="0" fillId="8" borderId="1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7" xfId="0" applyFill="1" applyBorder="1" applyAlignment="1">
      <alignment wrapText="1"/>
    </xf>
    <xf numFmtId="0" fontId="8" fillId="8" borderId="24" xfId="0" quotePrefix="1" applyFont="1" applyFill="1" applyBorder="1" applyAlignment="1">
      <alignment vertical="center" wrapText="1"/>
    </xf>
    <xf numFmtId="0" fontId="8" fillId="8" borderId="23" xfId="0" quotePrefix="1" applyFont="1" applyFill="1" applyBorder="1" applyAlignment="1">
      <alignment vertical="center"/>
    </xf>
    <xf numFmtId="0" fontId="18" fillId="8" borderId="23" xfId="0" quotePrefix="1" applyFont="1" applyFill="1" applyBorder="1" applyAlignment="1">
      <alignment vertical="center"/>
    </xf>
    <xf numFmtId="0" fontId="20" fillId="14" borderId="25" xfId="0" applyFont="1" applyFill="1" applyBorder="1" applyAlignment="1">
      <alignment horizontal="center"/>
    </xf>
    <xf numFmtId="0" fontId="20" fillId="14" borderId="26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32" xfId="0" applyFont="1" applyFill="1" applyBorder="1"/>
    <xf numFmtId="0" fontId="16" fillId="8" borderId="31" xfId="0" applyFont="1" applyFill="1" applyBorder="1"/>
    <xf numFmtId="0" fontId="8" fillId="8" borderId="23" xfId="0" quotePrefix="1" applyFont="1" applyFill="1" applyBorder="1"/>
    <xf numFmtId="0" fontId="8" fillId="8" borderId="24" xfId="0" quotePrefix="1" applyFont="1" applyFill="1" applyBorder="1"/>
    <xf numFmtId="0" fontId="0" fillId="13" borderId="0" xfId="0" applyFill="1" applyAlignment="1" applyProtection="1">
      <protection locked="0"/>
    </xf>
    <xf numFmtId="0" fontId="0" fillId="8" borderId="0" xfId="0" applyFill="1" applyProtection="1">
      <protection locked="0"/>
    </xf>
    <xf numFmtId="0" fontId="0" fillId="6" borderId="0" xfId="0" applyFill="1"/>
    <xf numFmtId="12" fontId="0" fillId="0" borderId="12" xfId="0" applyNumberFormat="1" applyBorder="1" applyProtection="1"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8" fillId="0" borderId="0" xfId="0" applyNumberFormat="1" applyFont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4" fillId="10" borderId="34" xfId="0" applyFont="1" applyFill="1" applyBorder="1" applyAlignment="1" applyProtection="1">
      <alignment horizontal="center"/>
      <protection hidden="1"/>
    </xf>
    <xf numFmtId="0" fontId="24" fillId="10" borderId="35" xfId="0" applyFont="1" applyFill="1" applyBorder="1" applyAlignment="1" applyProtection="1">
      <alignment horizontal="center"/>
      <protection hidden="1"/>
    </xf>
    <xf numFmtId="0" fontId="20" fillId="14" borderId="25" xfId="0" applyFont="1" applyFill="1" applyBorder="1" applyAlignment="1">
      <alignment horizontal="center"/>
    </xf>
    <xf numFmtId="0" fontId="20" fillId="14" borderId="26" xfId="0" applyFont="1" applyFill="1" applyBorder="1" applyAlignment="1">
      <alignment horizontal="center"/>
    </xf>
    <xf numFmtId="0" fontId="11" fillId="8" borderId="36" xfId="0" quotePrefix="1" applyFont="1" applyFill="1" applyBorder="1" applyAlignment="1">
      <alignment horizontal="center" vertical="top" wrapText="1"/>
    </xf>
    <xf numFmtId="0" fontId="11" fillId="8" borderId="37" xfId="0" quotePrefix="1" applyFont="1" applyFill="1" applyBorder="1" applyAlignment="1">
      <alignment horizontal="center" vertical="top" wrapText="1"/>
    </xf>
    <xf numFmtId="0" fontId="24" fillId="10" borderId="34" xfId="0" applyFont="1" applyFill="1" applyBorder="1" applyAlignment="1" applyProtection="1">
      <alignment horizontal="center"/>
      <protection locked="0" hidden="1"/>
    </xf>
    <xf numFmtId="0" fontId="24" fillId="10" borderId="35" xfId="0" applyFont="1" applyFill="1" applyBorder="1" applyAlignment="1" applyProtection="1">
      <alignment horizontal="center"/>
      <protection locked="0" hidden="1"/>
    </xf>
  </cellXfs>
  <cellStyles count="2">
    <cellStyle name="Hyperlink" xfId="1" builtinId="8"/>
    <cellStyle name="Normal" xfId="0" builtinId="0"/>
  </cellStyles>
  <dxfs count="10"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D69-5226-48B4-A1EA-216EFA75F9BD}">
  <dimension ref="A1:N52"/>
  <sheetViews>
    <sheetView workbookViewId="0">
      <selection activeCell="C21" sqref="C21"/>
    </sheetView>
  </sheetViews>
  <sheetFormatPr defaultColWidth="0" defaultRowHeight="15" zeroHeight="1" x14ac:dyDescent="0.25"/>
  <cols>
    <col min="1" max="1" width="4.85546875" customWidth="1"/>
    <col min="2" max="2" width="6.42578125" customWidth="1"/>
    <col min="3" max="3" width="13.5703125" customWidth="1"/>
    <col min="4" max="14" width="8.85546875" customWidth="1"/>
    <col min="15" max="16384" width="8.85546875" hidden="1"/>
  </cols>
  <sheetData>
    <row r="1" spans="1:14" ht="15.75" thickBot="1" x14ac:dyDescent="0.3">
      <c r="A1" s="1"/>
      <c r="B1" s="2"/>
      <c r="C1" s="2" t="s">
        <v>0</v>
      </c>
      <c r="D1" s="2"/>
      <c r="E1" s="2" t="s">
        <v>1</v>
      </c>
      <c r="F1" s="2" t="s">
        <v>127</v>
      </c>
      <c r="G1" s="2"/>
      <c r="H1" s="2"/>
      <c r="I1" s="2"/>
      <c r="J1" s="2"/>
      <c r="K1" s="2"/>
      <c r="L1" s="2"/>
      <c r="M1" s="2"/>
      <c r="N1" s="3"/>
    </row>
    <row r="2" spans="1:14" ht="14.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7.95" customHeight="1" x14ac:dyDescent="0.25">
      <c r="A3" s="4"/>
      <c r="B3" s="89" t="s">
        <v>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4"/>
    </row>
    <row r="4" spans="1:14" ht="14.1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 x14ac:dyDescent="0.25">
      <c r="A5" s="5"/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</row>
    <row r="6" spans="1:14" x14ac:dyDescent="0.25">
      <c r="A6" s="4"/>
      <c r="B6" s="4"/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 t="s">
        <v>135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8" t="s">
        <v>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8" t="s">
        <v>132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8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9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10" t="s">
        <v>128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10" t="s">
        <v>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11" t="s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10" t="s">
        <v>130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10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12" t="s">
        <v>102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12" t="s">
        <v>103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x14ac:dyDescent="0.25">
      <c r="A23" s="13"/>
      <c r="B23" s="6" t="s">
        <v>12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</row>
    <row r="24" spans="1:14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thickBot="1" x14ac:dyDescent="0.3">
      <c r="A25" s="13"/>
      <c r="B25" s="13"/>
      <c r="C25" s="13" t="s">
        <v>13</v>
      </c>
      <c r="D25" s="13"/>
      <c r="E25" s="15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75" thickBot="1" x14ac:dyDescent="0.3">
      <c r="A26" s="13"/>
      <c r="B26" s="13"/>
      <c r="C26" s="13" t="s">
        <v>14</v>
      </c>
      <c r="D26" s="13"/>
      <c r="E26" s="16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75" thickBot="1" x14ac:dyDescent="0.3">
      <c r="A27" s="13"/>
      <c r="B27" s="13"/>
      <c r="C27" s="13" t="s">
        <v>15</v>
      </c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thickBot="1" x14ac:dyDescent="0.3">
      <c r="A28" s="13"/>
      <c r="B28" s="13"/>
      <c r="C28" s="13" t="s">
        <v>16</v>
      </c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x14ac:dyDescent="0.25">
      <c r="A31" s="5"/>
      <c r="B31" s="6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19" t="s">
        <v>18</v>
      </c>
      <c r="D33" s="19"/>
      <c r="E33" s="19"/>
      <c r="F33" s="19" t="s">
        <v>19</v>
      </c>
      <c r="G33" s="19"/>
      <c r="H33" s="19"/>
      <c r="I33" s="19"/>
      <c r="J33" s="19"/>
      <c r="K33" s="19"/>
      <c r="L33" s="19"/>
      <c r="M33" s="19"/>
      <c r="N33" s="4"/>
    </row>
    <row r="34" spans="1:14" ht="35.1" customHeight="1" x14ac:dyDescent="0.25">
      <c r="A34" s="4"/>
      <c r="B34" s="4"/>
      <c r="C34" s="20" t="s">
        <v>20</v>
      </c>
      <c r="D34" s="20"/>
      <c r="E34" s="20"/>
      <c r="F34" s="85" t="s">
        <v>21</v>
      </c>
      <c r="G34" s="85"/>
      <c r="H34" s="85"/>
      <c r="I34" s="85"/>
      <c r="J34" s="85"/>
      <c r="K34" s="85"/>
      <c r="L34" s="85"/>
      <c r="M34" s="85"/>
      <c r="N34" s="4"/>
    </row>
    <row r="35" spans="1:14" ht="15.95" customHeight="1" x14ac:dyDescent="0.25">
      <c r="A35" s="4"/>
      <c r="B35" s="4"/>
      <c r="C35" s="20" t="s">
        <v>22</v>
      </c>
      <c r="D35" s="20"/>
      <c r="E35" s="20"/>
      <c r="F35" s="20" t="s">
        <v>23</v>
      </c>
      <c r="G35" s="20"/>
      <c r="H35" s="20"/>
      <c r="I35" s="20"/>
      <c r="J35" s="20"/>
      <c r="K35" s="20"/>
      <c r="L35" s="20"/>
      <c r="M35" s="20"/>
      <c r="N35" s="4"/>
    </row>
    <row r="36" spans="1:14" ht="15.95" customHeight="1" x14ac:dyDescent="0.25">
      <c r="A36" s="4"/>
      <c r="B36" s="4"/>
      <c r="C36" s="20" t="s">
        <v>24</v>
      </c>
      <c r="D36" s="20"/>
      <c r="E36" s="20"/>
      <c r="F36" s="20" t="s">
        <v>25</v>
      </c>
      <c r="G36" s="20"/>
      <c r="H36" s="20"/>
      <c r="I36" s="20"/>
      <c r="J36" s="20"/>
      <c r="K36" s="20"/>
      <c r="L36" s="20"/>
      <c r="M36" s="20"/>
      <c r="N36" s="4"/>
    </row>
    <row r="37" spans="1:14" ht="15.95" customHeight="1" x14ac:dyDescent="0.25">
      <c r="A37" s="4"/>
      <c r="B37" s="4"/>
      <c r="C37" s="20" t="s">
        <v>26</v>
      </c>
      <c r="D37" s="20"/>
      <c r="E37" s="20"/>
      <c r="F37" s="20" t="s">
        <v>27</v>
      </c>
      <c r="G37" s="20"/>
      <c r="H37" s="20"/>
      <c r="I37" s="20"/>
      <c r="J37" s="20"/>
      <c r="K37" s="20"/>
      <c r="L37" s="20"/>
      <c r="M37" s="20"/>
      <c r="N37" s="4"/>
    </row>
    <row r="38" spans="1:14" ht="15.95" customHeight="1" x14ac:dyDescent="0.25">
      <c r="A38" s="4"/>
      <c r="B38" s="4"/>
      <c r="C38" s="20" t="s">
        <v>28</v>
      </c>
      <c r="D38" s="20"/>
      <c r="E38" s="20"/>
      <c r="F38" s="20" t="s">
        <v>29</v>
      </c>
      <c r="G38" s="20"/>
      <c r="H38" s="20"/>
      <c r="I38" s="20"/>
      <c r="J38" s="20"/>
      <c r="K38" s="20"/>
      <c r="L38" s="20"/>
      <c r="M38" s="20"/>
      <c r="N38" s="4"/>
    </row>
    <row r="39" spans="1:14" ht="15.95" customHeight="1" x14ac:dyDescent="0.25">
      <c r="A39" s="4"/>
      <c r="B39" s="4"/>
      <c r="C39" s="20" t="s">
        <v>30</v>
      </c>
      <c r="D39" s="20"/>
      <c r="E39" s="20"/>
      <c r="F39" s="20" t="s">
        <v>31</v>
      </c>
      <c r="G39" s="20"/>
      <c r="H39" s="20"/>
      <c r="I39" s="20"/>
      <c r="J39" s="20"/>
      <c r="K39" s="20"/>
      <c r="L39" s="20"/>
      <c r="M39" s="20"/>
      <c r="N39" s="4"/>
    </row>
    <row r="40" spans="1:14" ht="15.95" customHeight="1" x14ac:dyDescent="0.25">
      <c r="A40" s="4"/>
      <c r="B40" s="4"/>
      <c r="C40" s="20" t="s">
        <v>32</v>
      </c>
      <c r="D40" s="20"/>
      <c r="E40" s="20"/>
      <c r="F40" s="20" t="s">
        <v>33</v>
      </c>
      <c r="G40" s="20"/>
      <c r="H40" s="20"/>
      <c r="I40" s="20"/>
      <c r="J40" s="20"/>
      <c r="K40" s="20"/>
      <c r="L40" s="20"/>
      <c r="M40" s="20"/>
      <c r="N40" s="4"/>
    </row>
    <row r="41" spans="1:14" ht="44.1" customHeight="1" x14ac:dyDescent="0.25">
      <c r="A41" s="4"/>
      <c r="B41" s="4"/>
      <c r="C41" s="20" t="s">
        <v>34</v>
      </c>
      <c r="D41" s="20"/>
      <c r="E41" s="20"/>
      <c r="F41" s="85" t="s">
        <v>35</v>
      </c>
      <c r="G41" s="85"/>
      <c r="H41" s="85"/>
      <c r="I41" s="85"/>
      <c r="J41" s="85"/>
      <c r="K41" s="85"/>
      <c r="L41" s="85"/>
      <c r="M41" s="85"/>
      <c r="N41" s="4"/>
    </row>
    <row r="42" spans="1:14" ht="15.95" customHeight="1" x14ac:dyDescent="0.25">
      <c r="A42" s="4"/>
      <c r="B42" s="4"/>
      <c r="C42" s="20" t="s">
        <v>36</v>
      </c>
      <c r="D42" s="20"/>
      <c r="E42" s="20"/>
      <c r="F42" s="20" t="s">
        <v>37</v>
      </c>
      <c r="G42" s="20"/>
      <c r="H42" s="20"/>
      <c r="I42" s="20"/>
      <c r="J42" s="20"/>
      <c r="K42" s="20"/>
      <c r="L42" s="20"/>
      <c r="M42" s="20"/>
      <c r="N42" s="4"/>
    </row>
    <row r="43" spans="1:14" ht="15.95" customHeight="1" x14ac:dyDescent="0.25">
      <c r="A43" s="4"/>
      <c r="B43" s="4"/>
      <c r="C43" s="20" t="s">
        <v>38</v>
      </c>
      <c r="D43" s="20"/>
      <c r="E43" s="20"/>
      <c r="F43" s="20" t="s">
        <v>39</v>
      </c>
      <c r="G43" s="20"/>
      <c r="H43" s="20"/>
      <c r="I43" s="20"/>
      <c r="J43" s="20"/>
      <c r="K43" s="20"/>
      <c r="L43" s="20"/>
      <c r="M43" s="20"/>
      <c r="N43" s="4"/>
    </row>
    <row r="44" spans="1:14" ht="14.45" customHeight="1" x14ac:dyDescent="0.25">
      <c r="A44" s="4"/>
      <c r="B44" s="4"/>
      <c r="C44" s="86" t="s">
        <v>40</v>
      </c>
      <c r="D44" s="86"/>
      <c r="E44" s="21"/>
      <c r="F44" s="88" t="s">
        <v>41</v>
      </c>
      <c r="G44" s="88"/>
      <c r="H44" s="88"/>
      <c r="I44" s="88"/>
      <c r="J44" s="88"/>
      <c r="K44" s="88"/>
      <c r="L44" s="88"/>
      <c r="M44" s="88"/>
      <c r="N44" s="22"/>
    </row>
    <row r="45" spans="1:14" x14ac:dyDescent="0.25">
      <c r="A45" s="4"/>
      <c r="B45" s="4"/>
      <c r="C45" s="87"/>
      <c r="D45" s="87"/>
      <c r="E45" s="23"/>
      <c r="F45" s="24"/>
      <c r="G45" s="25"/>
      <c r="H45" s="25"/>
      <c r="I45" s="25"/>
      <c r="J45" s="25"/>
      <c r="K45" s="24"/>
      <c r="L45" s="23"/>
      <c r="M45" s="24"/>
      <c r="N45" s="22"/>
    </row>
    <row r="46" spans="1:14" ht="31.5" customHeight="1" x14ac:dyDescent="0.25">
      <c r="A46" s="4"/>
      <c r="B46" s="4"/>
      <c r="C46" s="20" t="s">
        <v>42</v>
      </c>
      <c r="D46" s="20"/>
      <c r="E46" s="20"/>
      <c r="F46" s="85" t="s">
        <v>43</v>
      </c>
      <c r="G46" s="85"/>
      <c r="H46" s="85"/>
      <c r="I46" s="85"/>
      <c r="J46" s="85"/>
      <c r="K46" s="85"/>
      <c r="L46" s="85"/>
      <c r="M46" s="85"/>
      <c r="N46" s="4"/>
    </row>
    <row r="47" spans="1:14" ht="44.45" customHeight="1" x14ac:dyDescent="0.25">
      <c r="A47" s="4"/>
      <c r="B47" s="4"/>
      <c r="C47" s="86" t="s">
        <v>44</v>
      </c>
      <c r="D47" s="86"/>
      <c r="E47" s="21"/>
      <c r="F47" s="88" t="s">
        <v>45</v>
      </c>
      <c r="G47" s="88"/>
      <c r="H47" s="88"/>
      <c r="I47" s="88"/>
      <c r="J47" s="88"/>
      <c r="K47" s="88"/>
      <c r="L47" s="88"/>
      <c r="M47" s="88"/>
      <c r="N47" s="4"/>
    </row>
    <row r="48" spans="1:14" x14ac:dyDescent="0.25">
      <c r="A48" s="4"/>
      <c r="B48" s="4"/>
      <c r="C48" s="87"/>
      <c r="D48" s="87"/>
      <c r="E48" s="23"/>
      <c r="F48" s="24"/>
      <c r="G48" s="25"/>
      <c r="H48" s="25"/>
      <c r="I48" s="25"/>
      <c r="J48" s="25"/>
      <c r="K48" s="25"/>
      <c r="L48" s="25"/>
      <c r="M48" s="25"/>
      <c r="N48" s="4"/>
    </row>
    <row r="49" spans="1:14" ht="32.1" customHeight="1" x14ac:dyDescent="0.25">
      <c r="A49" s="4"/>
      <c r="B49" s="4"/>
      <c r="C49" s="20" t="s">
        <v>46</v>
      </c>
      <c r="D49" s="20"/>
      <c r="E49" s="20"/>
      <c r="F49" s="85" t="s">
        <v>47</v>
      </c>
      <c r="G49" s="85"/>
      <c r="H49" s="85"/>
      <c r="I49" s="85"/>
      <c r="J49" s="85"/>
      <c r="K49" s="85"/>
      <c r="L49" s="85"/>
      <c r="M49" s="85"/>
      <c r="N49" s="4"/>
    </row>
    <row r="50" spans="1:14" ht="30.95" customHeight="1" x14ac:dyDescent="0.25">
      <c r="A50" s="4"/>
      <c r="B50" s="4"/>
      <c r="C50" s="20" t="s">
        <v>48</v>
      </c>
      <c r="D50" s="20"/>
      <c r="E50" s="20"/>
      <c r="F50" s="85" t="s">
        <v>49</v>
      </c>
      <c r="G50" s="85"/>
      <c r="H50" s="85"/>
      <c r="I50" s="85"/>
      <c r="J50" s="85"/>
      <c r="K50" s="85"/>
      <c r="L50" s="85"/>
      <c r="M50" s="85"/>
      <c r="N50" s="4"/>
    </row>
    <row r="51" spans="1:14" ht="15.95" customHeight="1" x14ac:dyDescent="0.25">
      <c r="A51" s="4"/>
      <c r="B51" s="4"/>
      <c r="C51" s="20" t="s">
        <v>67</v>
      </c>
      <c r="D51" s="20"/>
      <c r="E51" s="20"/>
      <c r="F51" s="20" t="s">
        <v>50</v>
      </c>
      <c r="G51" s="20"/>
      <c r="H51" s="20"/>
      <c r="I51" s="20"/>
      <c r="J51" s="20"/>
      <c r="K51" s="20"/>
      <c r="L51" s="20"/>
      <c r="M51" s="20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</sheetData>
  <sheetProtection algorithmName="SHA-512" hashValue="vjVLtWoE2hI52lbiXyl1tte+LpY8DnCEiy82GrpwyomnR+RV69Jr7NMAcDniC3teOq1wRyBGKUobTgjvteTfSw==" saltValue="uX500PtwLbY3gdUX6h6oRw==" spinCount="100000" sheet="1" objects="1" scenarios="1"/>
  <mergeCells count="10">
    <mergeCell ref="B3:M3"/>
    <mergeCell ref="F34:M34"/>
    <mergeCell ref="F41:M41"/>
    <mergeCell ref="C44:D45"/>
    <mergeCell ref="F44:M44"/>
    <mergeCell ref="F46:M46"/>
    <mergeCell ref="C47:D48"/>
    <mergeCell ref="F47:M47"/>
    <mergeCell ref="F49:M49"/>
    <mergeCell ref="F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4CE-33BC-4329-B5B8-8FBE2EE2B705}">
  <dimension ref="A1:MJ101"/>
  <sheetViews>
    <sheetView tabSelected="1" topLeftCell="A2" zoomScale="90" zoomScaleNormal="90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G14" sqref="G14"/>
    </sheetView>
  </sheetViews>
  <sheetFormatPr defaultColWidth="0" defaultRowHeight="15" zeroHeight="1" x14ac:dyDescent="0.25"/>
  <cols>
    <col min="1" max="1" width="11.42578125" customWidth="1"/>
    <col min="2" max="2" width="26" customWidth="1"/>
    <col min="3" max="3" width="26.85546875" customWidth="1"/>
    <col min="4" max="4" width="23.140625" customWidth="1"/>
    <col min="5" max="5" width="23" customWidth="1"/>
    <col min="6" max="7" width="15" customWidth="1"/>
    <col min="8" max="9" width="11.5703125" customWidth="1"/>
    <col min="10" max="11" width="11.85546875" customWidth="1"/>
    <col min="12" max="12" width="12.85546875" customWidth="1"/>
    <col min="13" max="13" width="12" customWidth="1"/>
    <col min="14" max="14" width="13.140625" customWidth="1"/>
    <col min="15" max="16" width="11.85546875" customWidth="1"/>
    <col min="17" max="17" width="25.5703125" customWidth="1"/>
    <col min="18" max="18" width="20.140625" customWidth="1"/>
    <col min="19" max="19" width="6.28515625" hidden="1" customWidth="1"/>
    <col min="20" max="20" width="5.28515625" hidden="1" customWidth="1"/>
    <col min="21" max="21" width="21.85546875" hidden="1" customWidth="1"/>
    <col min="22" max="22" width="13.42578125" hidden="1" customWidth="1"/>
    <col min="23" max="23" width="20.140625" hidden="1" customWidth="1"/>
    <col min="24" max="124" width="5.28515625" hidden="1" customWidth="1"/>
    <col min="125" max="16384" width="0.140625" hidden="1"/>
  </cols>
  <sheetData>
    <row r="1" spans="1:348" hidden="1" x14ac:dyDescent="0.25">
      <c r="A1" s="26" t="s">
        <v>51</v>
      </c>
      <c r="B1" s="26" t="s">
        <v>52</v>
      </c>
      <c r="C1" s="26" t="s">
        <v>53</v>
      </c>
      <c r="D1" s="26" t="s">
        <v>54</v>
      </c>
      <c r="E1" s="26" t="s">
        <v>55</v>
      </c>
      <c r="F1" s="26" t="s">
        <v>56</v>
      </c>
      <c r="G1" s="26" t="s">
        <v>57</v>
      </c>
      <c r="H1" s="27" t="s">
        <v>58</v>
      </c>
      <c r="I1" s="26" t="s">
        <v>59</v>
      </c>
      <c r="J1" s="28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94" t="s">
        <v>67</v>
      </c>
      <c r="R1" s="94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48" s="29" customFormat="1" ht="74.25" customHeight="1" x14ac:dyDescent="0.25">
      <c r="A2" s="30" t="s">
        <v>68</v>
      </c>
      <c r="B2" s="30" t="s">
        <v>22</v>
      </c>
      <c r="C2" s="31" t="s">
        <v>69</v>
      </c>
      <c r="D2" s="30" t="s">
        <v>24</v>
      </c>
      <c r="E2" s="30" t="s">
        <v>26</v>
      </c>
      <c r="F2" s="30" t="s">
        <v>28</v>
      </c>
      <c r="G2" s="30" t="s">
        <v>30</v>
      </c>
      <c r="H2" s="30" t="s">
        <v>70</v>
      </c>
      <c r="I2" s="30" t="s">
        <v>34</v>
      </c>
      <c r="J2" s="92" t="s">
        <v>71</v>
      </c>
      <c r="K2" s="31" t="s">
        <v>98</v>
      </c>
      <c r="L2" s="30" t="s">
        <v>72</v>
      </c>
      <c r="M2" s="30" t="s">
        <v>73</v>
      </c>
      <c r="N2" s="30" t="s">
        <v>74</v>
      </c>
      <c r="O2" s="31" t="s">
        <v>75</v>
      </c>
      <c r="P2" s="31" t="s">
        <v>76</v>
      </c>
      <c r="Q2" s="95" t="s">
        <v>97</v>
      </c>
      <c r="R2" s="96"/>
      <c r="U2" s="81" t="s">
        <v>77</v>
      </c>
      <c r="V2" s="81"/>
      <c r="W2" s="81"/>
      <c r="X2" s="81"/>
      <c r="Y2" s="81"/>
      <c r="Z2" s="81"/>
      <c r="AA2" s="81"/>
      <c r="AB2" s="81"/>
      <c r="AC2"/>
      <c r="AD2"/>
      <c r="AE2"/>
      <c r="AF2"/>
      <c r="AG2"/>
      <c r="AH2"/>
      <c r="AI2"/>
      <c r="AJ2"/>
      <c r="AK2" t="s">
        <v>96</v>
      </c>
      <c r="AL2" t="s">
        <v>136</v>
      </c>
      <c r="AM2" t="s">
        <v>137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</row>
    <row r="3" spans="1:348" s="29" customFormat="1" ht="24" customHeight="1" x14ac:dyDescent="0.25">
      <c r="A3" s="46" t="s">
        <v>134</v>
      </c>
      <c r="B3" s="90" t="s">
        <v>78</v>
      </c>
      <c r="C3" s="91"/>
      <c r="D3" s="32"/>
      <c r="E3" s="32"/>
      <c r="F3" s="32" t="s">
        <v>79</v>
      </c>
      <c r="G3" s="32" t="s">
        <v>80</v>
      </c>
      <c r="H3" s="32"/>
      <c r="I3" s="32"/>
      <c r="J3" s="93"/>
      <c r="K3" s="33" t="s">
        <v>81</v>
      </c>
      <c r="L3" s="32" t="s">
        <v>82</v>
      </c>
      <c r="M3" s="32" t="s">
        <v>83</v>
      </c>
      <c r="N3" s="32" t="s">
        <v>79</v>
      </c>
      <c r="O3" s="33" t="s">
        <v>84</v>
      </c>
      <c r="P3" s="33" t="s">
        <v>85</v>
      </c>
      <c r="Q3" s="97" t="s">
        <v>99</v>
      </c>
      <c r="R3" s="98"/>
      <c r="U3" s="47" t="s">
        <v>86</v>
      </c>
      <c r="V3" s="47" t="s">
        <v>87</v>
      </c>
      <c r="W3" s="47" t="s">
        <v>88</v>
      </c>
      <c r="X3" s="47" t="s">
        <v>89</v>
      </c>
      <c r="Y3" s="47" t="s">
        <v>90</v>
      </c>
      <c r="Z3" s="47" t="s">
        <v>91</v>
      </c>
      <c r="AA3" s="47"/>
      <c r="AB3" s="47"/>
      <c r="AC3"/>
      <c r="AD3"/>
      <c r="AE3"/>
      <c r="AF3"/>
      <c r="AG3"/>
      <c r="AH3"/>
      <c r="AI3"/>
      <c r="AJ3"/>
      <c r="AK3" s="82">
        <f>SUM(AK5:AK6)</f>
        <v>0</v>
      </c>
      <c r="AL3" s="82">
        <f>SUM(AL5:AL6)</f>
        <v>0</v>
      </c>
      <c r="AM3" s="41">
        <f>SUM(AK3:AL3)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</row>
    <row r="4" spans="1:348" s="29" customFormat="1" x14ac:dyDescent="0.25">
      <c r="A4" s="34" t="s">
        <v>86</v>
      </c>
      <c r="B4" s="35" t="s">
        <v>93</v>
      </c>
      <c r="C4" s="37" t="s">
        <v>86</v>
      </c>
      <c r="D4" s="36" t="s">
        <v>138</v>
      </c>
      <c r="E4" s="84" t="s">
        <v>139</v>
      </c>
      <c r="F4" s="48">
        <v>44.555549999999997</v>
      </c>
      <c r="G4" s="48">
        <v>-110.44444</v>
      </c>
      <c r="H4" s="37">
        <v>22</v>
      </c>
      <c r="I4" s="37" t="s">
        <v>146</v>
      </c>
      <c r="J4" s="38">
        <f t="shared" ref="J4:J35" si="0">IF(ISBLANK(B4),"",IF(A4="RRH",VLOOKUP(B4,$U$4:$Z$5,3,0),VLOOKUP(B4,$U$10:$Z$10,3,0)))</f>
        <v>0</v>
      </c>
      <c r="K4" s="37">
        <v>22</v>
      </c>
      <c r="L4" s="37">
        <v>22</v>
      </c>
      <c r="M4" s="37">
        <v>22</v>
      </c>
      <c r="N4" s="37">
        <v>22</v>
      </c>
      <c r="O4" s="37"/>
      <c r="P4" s="37"/>
      <c r="Q4" s="107">
        <v>27219263488</v>
      </c>
      <c r="R4" s="108"/>
      <c r="U4" s="47" t="s">
        <v>133</v>
      </c>
      <c r="V4" s="47">
        <v>33</v>
      </c>
      <c r="W4" s="47">
        <v>0</v>
      </c>
      <c r="X4" s="47">
        <v>17</v>
      </c>
      <c r="Y4" s="47" t="s">
        <v>92</v>
      </c>
      <c r="Z4" s="47">
        <v>45</v>
      </c>
      <c r="AA4" s="47"/>
      <c r="AB4" s="47"/>
      <c r="AC4"/>
      <c r="AD4"/>
      <c r="AE4"/>
      <c r="AF4"/>
      <c r="AG4"/>
      <c r="AH4"/>
      <c r="AI4"/>
      <c r="AJ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</row>
    <row r="5" spans="1:348" s="29" customFormat="1" x14ac:dyDescent="0.25">
      <c r="A5" s="34" t="s">
        <v>94</v>
      </c>
      <c r="B5" s="35" t="s">
        <v>119</v>
      </c>
      <c r="C5" s="37" t="s">
        <v>140</v>
      </c>
      <c r="D5" s="36" t="s">
        <v>141</v>
      </c>
      <c r="E5" s="84" t="s">
        <v>142</v>
      </c>
      <c r="F5" s="48">
        <v>44.66666</v>
      </c>
      <c r="G5" s="48">
        <v>-110.55555</v>
      </c>
      <c r="H5" s="37">
        <v>22</v>
      </c>
      <c r="I5" s="37" t="s">
        <v>146</v>
      </c>
      <c r="J5" s="38">
        <f t="shared" si="0"/>
        <v>21</v>
      </c>
      <c r="K5" s="38">
        <f t="shared" ref="K5:K35" si="1">IF(ISBLANK(B5),"",IF(A5="RRH",VLOOKUP(B5,$U$4:$Z$5,4,0),VLOOKUP(B5,$U$10:$Z$10,4,0)))</f>
        <v>0</v>
      </c>
      <c r="L5" s="37">
        <v>22</v>
      </c>
      <c r="M5" s="39">
        <f t="shared" ref="M5:M68" si="2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37">
        <v>22</v>
      </c>
      <c r="O5" s="37"/>
      <c r="P5" s="37"/>
      <c r="Q5" s="40"/>
      <c r="R5" s="42"/>
      <c r="U5" s="47" t="s">
        <v>93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/>
      <c r="AB5" s="47"/>
      <c r="AC5"/>
      <c r="AD5"/>
      <c r="AE5"/>
      <c r="AF5"/>
      <c r="AG5"/>
      <c r="AH5"/>
      <c r="AI5"/>
      <c r="AJ5"/>
      <c r="AK5" s="83">
        <f>IF(LEN(R9)&gt;6,-1,0)</f>
        <v>0</v>
      </c>
      <c r="AL5" s="83">
        <f>IF(R10&gt;268435455,-1,0)</f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</row>
    <row r="6" spans="1:348" s="29" customFormat="1" x14ac:dyDescent="0.25">
      <c r="A6" s="34" t="s">
        <v>94</v>
      </c>
      <c r="B6" s="35" t="s">
        <v>119</v>
      </c>
      <c r="C6" s="37" t="s">
        <v>143</v>
      </c>
      <c r="D6" s="35" t="s">
        <v>144</v>
      </c>
      <c r="E6" s="84" t="s">
        <v>145</v>
      </c>
      <c r="F6" s="48">
        <v>44.44444</v>
      </c>
      <c r="G6" s="48">
        <v>-110.66665999999999</v>
      </c>
      <c r="H6" s="37">
        <v>22</v>
      </c>
      <c r="I6" s="37" t="s">
        <v>146</v>
      </c>
      <c r="J6" s="38">
        <f t="shared" si="0"/>
        <v>21</v>
      </c>
      <c r="K6" s="38">
        <f t="shared" si="1"/>
        <v>0</v>
      </c>
      <c r="L6" s="37">
        <v>22</v>
      </c>
      <c r="M6" s="39">
        <f t="shared" si="2"/>
        <v>55</v>
      </c>
      <c r="N6" s="37">
        <v>22</v>
      </c>
      <c r="O6" s="37"/>
      <c r="P6" s="37"/>
      <c r="Q6" s="43" t="s">
        <v>95</v>
      </c>
      <c r="R6" s="41"/>
      <c r="AC6"/>
      <c r="AD6"/>
      <c r="AE6"/>
      <c r="AF6"/>
      <c r="AG6"/>
      <c r="AH6"/>
      <c r="AI6"/>
      <c r="AJ6"/>
      <c r="AK6" s="83">
        <f>IF(R9&lt;0,-1,0)</f>
        <v>0</v>
      </c>
      <c r="AL6" s="83">
        <f>IF(R10&lt;0,-1,0)</f>
        <v>0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</row>
    <row r="7" spans="1:348" s="29" customFormat="1" x14ac:dyDescent="0.25">
      <c r="A7" s="34" t="s">
        <v>94</v>
      </c>
      <c r="B7" s="35"/>
      <c r="C7" s="37"/>
      <c r="D7" s="35"/>
      <c r="E7" s="64"/>
      <c r="F7" s="48"/>
      <c r="G7" s="48"/>
      <c r="H7" s="37"/>
      <c r="I7" s="37"/>
      <c r="J7" s="38" t="str">
        <f t="shared" si="0"/>
        <v/>
      </c>
      <c r="K7" s="38" t="str">
        <f t="shared" si="1"/>
        <v/>
      </c>
      <c r="L7" s="37"/>
      <c r="M7" s="39" t="str">
        <f t="shared" si="2"/>
        <v/>
      </c>
      <c r="N7" s="37"/>
      <c r="O7" s="37"/>
      <c r="P7" s="37"/>
      <c r="Q7" s="76" t="s">
        <v>100</v>
      </c>
      <c r="R7" s="69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</row>
    <row r="8" spans="1:348" s="29" customFormat="1" ht="14.45" customHeight="1" thickBot="1" x14ac:dyDescent="0.3">
      <c r="A8" s="34" t="s">
        <v>94</v>
      </c>
      <c r="B8" s="35"/>
      <c r="C8" s="37"/>
      <c r="D8" s="35"/>
      <c r="E8" s="64"/>
      <c r="F8" s="48"/>
      <c r="G8" s="48"/>
      <c r="H8" s="37"/>
      <c r="I8" s="37"/>
      <c r="J8" s="38" t="str">
        <f t="shared" si="0"/>
        <v/>
      </c>
      <c r="K8" s="38" t="str">
        <f t="shared" si="1"/>
        <v/>
      </c>
      <c r="L8" s="37"/>
      <c r="M8" s="39" t="str">
        <f t="shared" si="2"/>
        <v/>
      </c>
      <c r="N8" s="37"/>
      <c r="O8" s="37"/>
      <c r="P8" s="37"/>
      <c r="Q8" s="68"/>
      <c r="R8" s="70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</row>
    <row r="9" spans="1:348" s="29" customFormat="1" ht="15.75" thickTop="1" x14ac:dyDescent="0.25">
      <c r="A9" s="34" t="s">
        <v>94</v>
      </c>
      <c r="B9" s="35"/>
      <c r="C9" s="37"/>
      <c r="D9" s="35"/>
      <c r="E9" s="64"/>
      <c r="F9" s="48"/>
      <c r="G9" s="48"/>
      <c r="H9" s="37"/>
      <c r="I9" s="37"/>
      <c r="J9" s="38" t="str">
        <f t="shared" si="0"/>
        <v/>
      </c>
      <c r="K9" s="38" t="str">
        <f t="shared" si="1"/>
        <v/>
      </c>
      <c r="L9" s="37"/>
      <c r="M9" s="39" t="str">
        <f t="shared" si="2"/>
        <v/>
      </c>
      <c r="N9" s="37"/>
      <c r="O9" s="37"/>
      <c r="P9" s="37"/>
      <c r="Q9" s="77" t="s">
        <v>96</v>
      </c>
      <c r="R9" s="44">
        <v>101</v>
      </c>
      <c r="U9" s="47" t="s">
        <v>94</v>
      </c>
      <c r="V9" s="47" t="s">
        <v>87</v>
      </c>
      <c r="W9" s="47" t="s">
        <v>88</v>
      </c>
      <c r="X9" s="47" t="s">
        <v>89</v>
      </c>
      <c r="Y9" s="47" t="s">
        <v>90</v>
      </c>
      <c r="Z9" s="47" t="s">
        <v>91</v>
      </c>
      <c r="AA9" s="47"/>
      <c r="AB9" s="47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</row>
    <row r="10" spans="1:348" s="29" customFormat="1" x14ac:dyDescent="0.25">
      <c r="A10" s="34" t="s">
        <v>94</v>
      </c>
      <c r="B10" s="35"/>
      <c r="C10" s="37"/>
      <c r="D10" s="35"/>
      <c r="E10" s="64"/>
      <c r="F10" s="48"/>
      <c r="G10" s="48"/>
      <c r="H10" s="37"/>
      <c r="I10" s="37"/>
      <c r="J10" s="38" t="str">
        <f t="shared" si="0"/>
        <v/>
      </c>
      <c r="K10" s="38" t="str">
        <f t="shared" si="1"/>
        <v/>
      </c>
      <c r="L10" s="37"/>
      <c r="M10" s="39" t="str">
        <f t="shared" si="2"/>
        <v/>
      </c>
      <c r="N10" s="37"/>
      <c r="O10" s="37"/>
      <c r="P10" s="37"/>
      <c r="Q10" s="78" t="s">
        <v>101</v>
      </c>
      <c r="R10" s="45">
        <v>107282432</v>
      </c>
      <c r="U10" s="47" t="s">
        <v>119</v>
      </c>
      <c r="V10" s="47">
        <v>23</v>
      </c>
      <c r="W10" s="47">
        <v>21</v>
      </c>
      <c r="X10" s="47">
        <v>0</v>
      </c>
      <c r="Y10" s="47">
        <v>55</v>
      </c>
      <c r="Z10" s="47">
        <v>46</v>
      </c>
      <c r="AA10" s="47"/>
      <c r="AB10" s="47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</row>
    <row r="11" spans="1:348" s="29" customFormat="1" x14ac:dyDescent="0.25">
      <c r="A11" s="34" t="s">
        <v>94</v>
      </c>
      <c r="B11" s="35"/>
      <c r="C11" s="37"/>
      <c r="D11" s="35"/>
      <c r="E11" s="64"/>
      <c r="F11" s="48"/>
      <c r="G11" s="48"/>
      <c r="H11" s="37"/>
      <c r="I11" s="37"/>
      <c r="J11" s="38" t="str">
        <f t="shared" si="0"/>
        <v/>
      </c>
      <c r="K11" s="38" t="str">
        <f t="shared" si="1"/>
        <v/>
      </c>
      <c r="L11" s="37"/>
      <c r="M11" s="39" t="str">
        <f t="shared" si="2"/>
        <v/>
      </c>
      <c r="N11" s="37"/>
      <c r="O11" s="37"/>
      <c r="P11" s="37"/>
      <c r="Q11" s="99" t="s">
        <v>117</v>
      </c>
      <c r="R11" s="100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</row>
    <row r="12" spans="1:348" s="29" customFormat="1" x14ac:dyDescent="0.25">
      <c r="A12" s="34" t="s">
        <v>94</v>
      </c>
      <c r="B12" s="35"/>
      <c r="C12" s="37"/>
      <c r="D12" s="35"/>
      <c r="E12" s="64"/>
      <c r="F12" s="48"/>
      <c r="G12" s="48"/>
      <c r="H12" s="37"/>
      <c r="I12" s="37"/>
      <c r="J12" s="38" t="str">
        <f t="shared" si="0"/>
        <v/>
      </c>
      <c r="K12" s="38" t="str">
        <f t="shared" si="1"/>
        <v/>
      </c>
      <c r="L12" s="37"/>
      <c r="M12" s="39" t="str">
        <f t="shared" si="2"/>
        <v/>
      </c>
      <c r="N12" s="37"/>
      <c r="O12" s="37"/>
      <c r="P12" s="37"/>
      <c r="Q12" s="101">
        <f>IF(COUNTBLANK(R9:R10)=0,  IF(AM3&lt;0,"Invalid input parameter!", _xlfn.BITOR(R10,_xlfn.BITLSHIFT(R9,28))),"Enter both parameters ")</f>
        <v>27219263488</v>
      </c>
      <c r="R12" s="10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</row>
    <row r="13" spans="1:348" s="29" customFormat="1" x14ac:dyDescent="0.25">
      <c r="A13" s="34" t="s">
        <v>94</v>
      </c>
      <c r="B13" s="35"/>
      <c r="C13" s="37"/>
      <c r="D13" s="35"/>
      <c r="E13" s="64"/>
      <c r="F13" s="48"/>
      <c r="G13" s="48"/>
      <c r="H13" s="37"/>
      <c r="I13" s="37"/>
      <c r="J13" s="38" t="str">
        <f t="shared" si="0"/>
        <v/>
      </c>
      <c r="K13" s="38" t="str">
        <f t="shared" si="1"/>
        <v/>
      </c>
      <c r="L13" s="37"/>
      <c r="M13" s="39" t="str">
        <f t="shared" si="2"/>
        <v/>
      </c>
      <c r="N13" s="37"/>
      <c r="O13" s="37"/>
      <c r="P13" s="37"/>
      <c r="Q13" s="105" t="s">
        <v>131</v>
      </c>
      <c r="R13" s="105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</row>
    <row r="14" spans="1:348" s="29" customFormat="1" x14ac:dyDescent="0.25">
      <c r="A14" s="34" t="s">
        <v>94</v>
      </c>
      <c r="B14" s="35"/>
      <c r="C14" s="37"/>
      <c r="D14" s="35"/>
      <c r="E14" s="64"/>
      <c r="F14" s="48"/>
      <c r="G14" s="48"/>
      <c r="H14" s="37"/>
      <c r="I14" s="37"/>
      <c r="J14" s="38" t="str">
        <f t="shared" si="0"/>
        <v/>
      </c>
      <c r="K14" s="38" t="str">
        <f t="shared" si="1"/>
        <v/>
      </c>
      <c r="L14" s="37"/>
      <c r="M14" s="39" t="str">
        <f t="shared" si="2"/>
        <v/>
      </c>
      <c r="N14" s="37"/>
      <c r="O14" s="37"/>
      <c r="P14" s="37"/>
      <c r="Q14" s="106"/>
      <c r="R14" s="106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</row>
    <row r="15" spans="1:348" s="29" customFormat="1" x14ac:dyDescent="0.25">
      <c r="A15" s="34" t="s">
        <v>94</v>
      </c>
      <c r="B15" s="35"/>
      <c r="C15" s="37"/>
      <c r="D15" s="35"/>
      <c r="E15" s="64"/>
      <c r="F15" s="48"/>
      <c r="G15" s="48"/>
      <c r="H15" s="37"/>
      <c r="I15" s="37"/>
      <c r="J15" s="38" t="str">
        <f t="shared" si="0"/>
        <v/>
      </c>
      <c r="K15" s="38" t="str">
        <f t="shared" si="1"/>
        <v/>
      </c>
      <c r="L15" s="37"/>
      <c r="M15" s="39" t="str">
        <f t="shared" si="2"/>
        <v/>
      </c>
      <c r="N15" s="37"/>
      <c r="O15" s="37"/>
      <c r="P15" s="37"/>
      <c r="Q15" s="103" t="s">
        <v>129</v>
      </c>
      <c r="R15" s="104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</row>
    <row r="16" spans="1:348" s="29" customFormat="1" x14ac:dyDescent="0.25">
      <c r="A16" s="34" t="s">
        <v>94</v>
      </c>
      <c r="B16" s="35"/>
      <c r="C16" s="37"/>
      <c r="D16" s="35"/>
      <c r="E16" s="64"/>
      <c r="F16" s="48"/>
      <c r="G16" s="48"/>
      <c r="H16" s="37"/>
      <c r="I16" s="37"/>
      <c r="J16" s="38" t="str">
        <f t="shared" si="0"/>
        <v/>
      </c>
      <c r="K16" s="38" t="str">
        <f t="shared" si="1"/>
        <v/>
      </c>
      <c r="L16" s="37"/>
      <c r="M16" s="39" t="str">
        <f t="shared" si="2"/>
        <v/>
      </c>
      <c r="N16" s="37"/>
      <c r="O16" s="37"/>
      <c r="P16" s="37"/>
      <c r="Q16" s="50" t="s">
        <v>104</v>
      </c>
      <c r="R16" s="49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</row>
    <row r="17" spans="1:348" s="29" customFormat="1" x14ac:dyDescent="0.25">
      <c r="A17" s="34" t="s">
        <v>94</v>
      </c>
      <c r="B17" s="35"/>
      <c r="C17" s="37"/>
      <c r="D17" s="35"/>
      <c r="E17" s="64"/>
      <c r="F17" s="48"/>
      <c r="G17" s="48"/>
      <c r="H17" s="37"/>
      <c r="I17" s="37"/>
      <c r="J17" s="38" t="str">
        <f t="shared" si="0"/>
        <v/>
      </c>
      <c r="K17" s="38" t="str">
        <f t="shared" si="1"/>
        <v/>
      </c>
      <c r="L17" s="37"/>
      <c r="M17" s="39" t="str">
        <f t="shared" si="2"/>
        <v/>
      </c>
      <c r="N17" s="37"/>
      <c r="O17" s="37"/>
      <c r="P17" s="37"/>
      <c r="Q17" s="52" t="s">
        <v>105</v>
      </c>
      <c r="R17" s="51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</row>
    <row r="18" spans="1:348" s="29" customFormat="1" ht="14.45" customHeight="1" x14ac:dyDescent="0.25">
      <c r="A18" s="34" t="s">
        <v>94</v>
      </c>
      <c r="B18" s="35"/>
      <c r="C18" s="37"/>
      <c r="D18" s="35"/>
      <c r="E18" s="64"/>
      <c r="F18" s="48"/>
      <c r="G18" s="48"/>
      <c r="H18" s="37"/>
      <c r="I18" s="37"/>
      <c r="J18" s="38" t="str">
        <f t="shared" si="0"/>
        <v/>
      </c>
      <c r="K18" s="38" t="str">
        <f t="shared" si="1"/>
        <v/>
      </c>
      <c r="L18" s="37"/>
      <c r="M18" s="39" t="str">
        <f t="shared" si="2"/>
        <v/>
      </c>
      <c r="N18" s="37"/>
      <c r="O18" s="37"/>
      <c r="P18" s="37"/>
      <c r="Q18" s="52" t="s">
        <v>106</v>
      </c>
      <c r="R18" s="53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</row>
    <row r="19" spans="1:348" s="29" customFormat="1" ht="14.45" customHeight="1" x14ac:dyDescent="0.25">
      <c r="A19" s="34" t="s">
        <v>94</v>
      </c>
      <c r="B19" s="35"/>
      <c r="C19" s="37"/>
      <c r="D19" s="35"/>
      <c r="E19" s="64"/>
      <c r="F19" s="48"/>
      <c r="G19" s="48"/>
      <c r="H19" s="37"/>
      <c r="I19" s="37"/>
      <c r="J19" s="38" t="str">
        <f t="shared" si="0"/>
        <v/>
      </c>
      <c r="K19" s="38" t="str">
        <f t="shared" si="1"/>
        <v/>
      </c>
      <c r="L19" s="37"/>
      <c r="M19" s="39" t="str">
        <f t="shared" si="2"/>
        <v/>
      </c>
      <c r="N19" s="37"/>
      <c r="O19" s="37"/>
      <c r="P19" s="37"/>
      <c r="Q19" s="73" t="s">
        <v>120</v>
      </c>
      <c r="R19" s="53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</row>
    <row r="20" spans="1:348" s="29" customFormat="1" x14ac:dyDescent="0.25">
      <c r="A20" s="34" t="s">
        <v>94</v>
      </c>
      <c r="B20" s="35"/>
      <c r="C20" s="37"/>
      <c r="D20" s="35"/>
      <c r="E20" s="64"/>
      <c r="F20" s="48"/>
      <c r="G20" s="48"/>
      <c r="H20" s="37"/>
      <c r="I20" s="37"/>
      <c r="J20" s="38" t="str">
        <f t="shared" si="0"/>
        <v/>
      </c>
      <c r="K20" s="38" t="str">
        <f t="shared" si="1"/>
        <v/>
      </c>
      <c r="L20" s="37"/>
      <c r="M20" s="39" t="str">
        <f t="shared" si="2"/>
        <v/>
      </c>
      <c r="N20" s="37"/>
      <c r="O20" s="37"/>
      <c r="P20" s="37"/>
      <c r="Q20" s="72" t="s">
        <v>121</v>
      </c>
      <c r="R20" s="71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</row>
    <row r="21" spans="1:348" s="29" customFormat="1" x14ac:dyDescent="0.25">
      <c r="A21" s="34" t="s">
        <v>94</v>
      </c>
      <c r="B21" s="35"/>
      <c r="C21" s="37"/>
      <c r="D21" s="35"/>
      <c r="E21" s="64"/>
      <c r="F21" s="48"/>
      <c r="G21" s="48"/>
      <c r="H21" s="37"/>
      <c r="I21" s="37"/>
      <c r="J21" s="38" t="str">
        <f t="shared" si="0"/>
        <v/>
      </c>
      <c r="K21" s="38" t="str">
        <f t="shared" si="1"/>
        <v/>
      </c>
      <c r="L21" s="37"/>
      <c r="M21" s="39" t="str">
        <f t="shared" si="2"/>
        <v/>
      </c>
      <c r="N21" s="37"/>
      <c r="O21" s="37"/>
      <c r="P21" s="37"/>
      <c r="Q21" s="72" t="s">
        <v>122</v>
      </c>
      <c r="R21" s="7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</row>
    <row r="22" spans="1:348" s="29" customFormat="1" x14ac:dyDescent="0.25">
      <c r="A22" s="34" t="s">
        <v>94</v>
      </c>
      <c r="B22" s="35"/>
      <c r="C22" s="37"/>
      <c r="D22" s="35"/>
      <c r="E22" s="64"/>
      <c r="F22" s="48"/>
      <c r="G22" s="48"/>
      <c r="H22" s="37"/>
      <c r="I22" s="37"/>
      <c r="J22" s="38" t="str">
        <f t="shared" si="0"/>
        <v/>
      </c>
      <c r="K22" s="38" t="str">
        <f t="shared" si="1"/>
        <v/>
      </c>
      <c r="L22" s="37"/>
      <c r="M22" s="39" t="str">
        <f t="shared" si="2"/>
        <v/>
      </c>
      <c r="N22" s="37"/>
      <c r="O22" s="37"/>
      <c r="P22" s="37"/>
      <c r="Q22" s="50" t="s">
        <v>107</v>
      </c>
      <c r="R22" s="71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</row>
    <row r="23" spans="1:348" s="29" customFormat="1" x14ac:dyDescent="0.25">
      <c r="A23" s="34" t="s">
        <v>94</v>
      </c>
      <c r="B23" s="35"/>
      <c r="C23" s="37"/>
      <c r="D23" s="35"/>
      <c r="E23" s="64"/>
      <c r="F23" s="48"/>
      <c r="G23" s="48"/>
      <c r="H23" s="37"/>
      <c r="I23" s="37"/>
      <c r="J23" s="38" t="str">
        <f t="shared" si="0"/>
        <v/>
      </c>
      <c r="K23" s="38" t="str">
        <f t="shared" si="1"/>
        <v/>
      </c>
      <c r="L23" s="37"/>
      <c r="M23" s="39" t="str">
        <f t="shared" si="2"/>
        <v/>
      </c>
      <c r="N23" s="37"/>
      <c r="O23" s="37"/>
      <c r="P23" s="37"/>
      <c r="Q23" s="52" t="s">
        <v>118</v>
      </c>
      <c r="R23" s="54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</row>
    <row r="24" spans="1:348" s="29" customFormat="1" x14ac:dyDescent="0.25">
      <c r="A24" s="34" t="s">
        <v>94</v>
      </c>
      <c r="B24" s="35"/>
      <c r="C24" s="37"/>
      <c r="D24" s="35"/>
      <c r="E24" s="64"/>
      <c r="F24" s="48"/>
      <c r="G24" s="48"/>
      <c r="H24" s="37"/>
      <c r="I24" s="37"/>
      <c r="J24" s="38" t="str">
        <f t="shared" si="0"/>
        <v/>
      </c>
      <c r="K24" s="38" t="str">
        <f t="shared" si="1"/>
        <v/>
      </c>
      <c r="L24" s="37"/>
      <c r="M24" s="39" t="str">
        <f t="shared" si="2"/>
        <v/>
      </c>
      <c r="N24" s="37"/>
      <c r="O24" s="37"/>
      <c r="P24" s="37"/>
      <c r="Q24" s="55" t="s">
        <v>108</v>
      </c>
      <c r="R24" s="51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</row>
    <row r="25" spans="1:348" s="29" customFormat="1" ht="14.45" customHeight="1" x14ac:dyDescent="0.25">
      <c r="A25" s="34" t="s">
        <v>94</v>
      </c>
      <c r="B25" s="35"/>
      <c r="C25" s="37"/>
      <c r="D25" s="35"/>
      <c r="E25" s="64"/>
      <c r="F25" s="48"/>
      <c r="G25" s="48"/>
      <c r="H25" s="37"/>
      <c r="I25" s="37"/>
      <c r="J25" s="38" t="str">
        <f t="shared" si="0"/>
        <v/>
      </c>
      <c r="K25" s="38" t="str">
        <f t="shared" si="1"/>
        <v/>
      </c>
      <c r="L25" s="37"/>
      <c r="M25" s="39" t="str">
        <f t="shared" si="2"/>
        <v/>
      </c>
      <c r="N25" s="37"/>
      <c r="O25" s="37"/>
      <c r="P25" s="37"/>
      <c r="Q25" s="52" t="s">
        <v>109</v>
      </c>
      <c r="R25" s="51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</row>
    <row r="26" spans="1:348" s="29" customFormat="1" ht="15" customHeight="1" x14ac:dyDescent="0.25">
      <c r="A26" s="34" t="s">
        <v>94</v>
      </c>
      <c r="B26" s="35"/>
      <c r="C26" s="37"/>
      <c r="D26" s="35"/>
      <c r="E26" s="64"/>
      <c r="F26" s="48"/>
      <c r="G26" s="48"/>
      <c r="H26" s="37"/>
      <c r="I26" s="37"/>
      <c r="J26" s="38" t="str">
        <f t="shared" si="0"/>
        <v/>
      </c>
      <c r="K26" s="38" t="str">
        <f t="shared" si="1"/>
        <v/>
      </c>
      <c r="L26" s="37"/>
      <c r="M26" s="39" t="str">
        <f t="shared" si="2"/>
        <v/>
      </c>
      <c r="N26" s="37"/>
      <c r="O26" s="37"/>
      <c r="P26" s="37"/>
      <c r="Q26" s="79" t="s">
        <v>123</v>
      </c>
      <c r="R26" s="51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</row>
    <row r="27" spans="1:348" s="29" customFormat="1" ht="14.45" customHeight="1" x14ac:dyDescent="0.25">
      <c r="A27" s="34" t="s">
        <v>94</v>
      </c>
      <c r="B27" s="35"/>
      <c r="C27" s="37"/>
      <c r="D27" s="35"/>
      <c r="E27" s="64"/>
      <c r="F27" s="48"/>
      <c r="G27" s="48"/>
      <c r="H27" s="37"/>
      <c r="I27" s="37"/>
      <c r="J27" s="38" t="str">
        <f t="shared" si="0"/>
        <v/>
      </c>
      <c r="K27" s="38" t="str">
        <f t="shared" si="1"/>
        <v/>
      </c>
      <c r="L27" s="37"/>
      <c r="M27" s="39" t="str">
        <f t="shared" si="2"/>
        <v/>
      </c>
      <c r="N27" s="37"/>
      <c r="O27" s="37"/>
      <c r="P27" s="37"/>
      <c r="Q27" s="79" t="s">
        <v>124</v>
      </c>
      <c r="R27" s="80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</row>
    <row r="28" spans="1:348" s="29" customFormat="1" ht="14.45" customHeight="1" x14ac:dyDescent="0.25">
      <c r="A28" s="34" t="s">
        <v>94</v>
      </c>
      <c r="B28" s="35"/>
      <c r="C28" s="37"/>
      <c r="D28" s="35"/>
      <c r="E28" s="64"/>
      <c r="F28" s="48"/>
      <c r="G28" s="48"/>
      <c r="H28" s="37"/>
      <c r="I28" s="37"/>
      <c r="J28" s="38" t="str">
        <f t="shared" si="0"/>
        <v/>
      </c>
      <c r="K28" s="38" t="str">
        <f t="shared" si="1"/>
        <v/>
      </c>
      <c r="L28" s="37"/>
      <c r="M28" s="39" t="str">
        <f t="shared" si="2"/>
        <v/>
      </c>
      <c r="N28" s="37"/>
      <c r="O28" s="37"/>
      <c r="P28" s="37"/>
      <c r="Q28" s="79" t="s">
        <v>125</v>
      </c>
      <c r="R28" s="80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</row>
    <row r="29" spans="1:348" s="29" customFormat="1" x14ac:dyDescent="0.25">
      <c r="A29" s="34" t="s">
        <v>94</v>
      </c>
      <c r="B29" s="35"/>
      <c r="C29" s="37"/>
      <c r="D29" s="35"/>
      <c r="E29" s="64"/>
      <c r="F29" s="48"/>
      <c r="G29" s="48"/>
      <c r="H29" s="37"/>
      <c r="I29" s="37"/>
      <c r="J29" s="38" t="str">
        <f t="shared" si="0"/>
        <v/>
      </c>
      <c r="K29" s="38" t="str">
        <f t="shared" si="1"/>
        <v/>
      </c>
      <c r="L29" s="37"/>
      <c r="M29" s="39" t="str">
        <f t="shared" si="2"/>
        <v/>
      </c>
      <c r="N29" s="37"/>
      <c r="O29" s="37"/>
      <c r="P29" s="37"/>
      <c r="Q29" s="79" t="s">
        <v>126</v>
      </c>
      <c r="R29" s="80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</row>
    <row r="30" spans="1:348" s="29" customFormat="1" x14ac:dyDescent="0.25">
      <c r="A30" s="34" t="s">
        <v>94</v>
      </c>
      <c r="B30" s="35"/>
      <c r="C30" s="37"/>
      <c r="D30" s="35"/>
      <c r="E30" s="64"/>
      <c r="F30" s="48"/>
      <c r="G30" s="48"/>
      <c r="H30" s="37"/>
      <c r="I30" s="37"/>
      <c r="J30" s="38" t="str">
        <f t="shared" si="0"/>
        <v/>
      </c>
      <c r="K30" s="38" t="str">
        <f t="shared" si="1"/>
        <v/>
      </c>
      <c r="L30" s="37"/>
      <c r="M30" s="39" t="str">
        <f t="shared" si="2"/>
        <v/>
      </c>
      <c r="N30" s="37"/>
      <c r="O30" s="37"/>
      <c r="P30" s="37"/>
      <c r="Q30" s="79"/>
      <c r="R30" s="8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</row>
    <row r="31" spans="1:348" s="29" customFormat="1" x14ac:dyDescent="0.25">
      <c r="A31" s="34" t="s">
        <v>94</v>
      </c>
      <c r="B31" s="35"/>
      <c r="C31" s="37"/>
      <c r="D31" s="35"/>
      <c r="E31" s="64"/>
      <c r="F31" s="48"/>
      <c r="G31" s="48"/>
      <c r="H31" s="37"/>
      <c r="I31" s="37"/>
      <c r="J31" s="38" t="str">
        <f t="shared" si="0"/>
        <v/>
      </c>
      <c r="K31" s="38" t="str">
        <f t="shared" si="1"/>
        <v/>
      </c>
      <c r="L31" s="37"/>
      <c r="M31" s="39" t="str">
        <f t="shared" si="2"/>
        <v/>
      </c>
      <c r="N31" s="37"/>
      <c r="O31" s="37"/>
      <c r="P31" s="37"/>
      <c r="Q31" s="79"/>
      <c r="R31" s="80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</row>
    <row r="32" spans="1:348" s="29" customFormat="1" x14ac:dyDescent="0.25">
      <c r="A32" s="34" t="s">
        <v>94</v>
      </c>
      <c r="B32" s="35"/>
      <c r="C32" s="37"/>
      <c r="D32" s="35"/>
      <c r="E32" s="64"/>
      <c r="F32" s="48"/>
      <c r="G32" s="48"/>
      <c r="H32" s="37"/>
      <c r="I32" s="37"/>
      <c r="J32" s="38" t="str">
        <f t="shared" si="0"/>
        <v/>
      </c>
      <c r="K32" s="38" t="str">
        <f t="shared" si="1"/>
        <v/>
      </c>
      <c r="L32" s="37"/>
      <c r="M32" s="39" t="str">
        <f t="shared" si="2"/>
        <v/>
      </c>
      <c r="N32" s="37"/>
      <c r="O32" s="37"/>
      <c r="P32" s="37"/>
      <c r="Q32" s="74" t="s">
        <v>110</v>
      </c>
      <c r="R32" s="75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</row>
    <row r="33" spans="1:348" s="29" customFormat="1" x14ac:dyDescent="0.25">
      <c r="A33" s="34" t="s">
        <v>94</v>
      </c>
      <c r="B33" s="35"/>
      <c r="C33" s="37"/>
      <c r="D33" s="35"/>
      <c r="E33" s="64"/>
      <c r="F33" s="48"/>
      <c r="G33" s="48"/>
      <c r="H33" s="37"/>
      <c r="I33" s="37"/>
      <c r="J33" s="38" t="str">
        <f t="shared" si="0"/>
        <v/>
      </c>
      <c r="K33" s="38" t="str">
        <f t="shared" si="1"/>
        <v/>
      </c>
      <c r="L33" s="37"/>
      <c r="M33" s="39" t="str">
        <f t="shared" si="2"/>
        <v/>
      </c>
      <c r="N33" s="37"/>
      <c r="O33" s="37"/>
      <c r="P33" s="37"/>
      <c r="Q33" s="56" t="s">
        <v>111</v>
      </c>
      <c r="R33" s="57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29" customFormat="1" x14ac:dyDescent="0.25">
      <c r="A34" s="34" t="s">
        <v>94</v>
      </c>
      <c r="B34" s="35"/>
      <c r="C34" s="37"/>
      <c r="D34" s="35"/>
      <c r="E34" s="64"/>
      <c r="F34" s="48"/>
      <c r="G34" s="48"/>
      <c r="H34" s="37"/>
      <c r="I34" s="37"/>
      <c r="J34" s="38" t="str">
        <f t="shared" si="0"/>
        <v/>
      </c>
      <c r="K34" s="38" t="str">
        <f t="shared" si="1"/>
        <v/>
      </c>
      <c r="L34" s="37"/>
      <c r="M34" s="39" t="str">
        <f t="shared" si="2"/>
        <v/>
      </c>
      <c r="N34" s="37"/>
      <c r="O34" s="37"/>
      <c r="P34" s="37"/>
      <c r="Q34" s="58" t="s">
        <v>112</v>
      </c>
      <c r="R34" s="59">
        <v>12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29" customFormat="1" x14ac:dyDescent="0.25">
      <c r="A35" s="34" t="s">
        <v>94</v>
      </c>
      <c r="B35" s="35"/>
      <c r="C35" s="37"/>
      <c r="D35" s="35"/>
      <c r="E35" s="64"/>
      <c r="F35" s="48"/>
      <c r="G35" s="48"/>
      <c r="H35" s="37"/>
      <c r="I35" s="37"/>
      <c r="J35" s="38" t="str">
        <f t="shared" si="0"/>
        <v/>
      </c>
      <c r="K35" s="38" t="str">
        <f t="shared" si="1"/>
        <v/>
      </c>
      <c r="L35" s="37"/>
      <c r="M35" s="39" t="str">
        <f t="shared" si="2"/>
        <v/>
      </c>
      <c r="N35" s="37"/>
      <c r="O35" s="37"/>
      <c r="P35" s="37"/>
      <c r="Q35" s="60"/>
      <c r="R35" s="61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29" customFormat="1" x14ac:dyDescent="0.25">
      <c r="A36" s="34" t="s">
        <v>94</v>
      </c>
      <c r="B36" s="35"/>
      <c r="C36" s="37"/>
      <c r="D36" s="35"/>
      <c r="E36" s="64"/>
      <c r="F36" s="48"/>
      <c r="G36" s="48"/>
      <c r="H36" s="37"/>
      <c r="I36" s="37"/>
      <c r="J36" s="38" t="str">
        <f t="shared" ref="J36:J67" si="3">IF(ISBLANK(B36),"",IF(A36="RRH",VLOOKUP(B36,$U$4:$Z$5,3,0),VLOOKUP(B36,$U$10:$Z$10,3,0)))</f>
        <v/>
      </c>
      <c r="K36" s="38" t="str">
        <f t="shared" ref="K36:K67" si="4">IF(ISBLANK(B36),"",IF(A36="RRH",VLOOKUP(B36,$U$4:$Z$5,4,0),VLOOKUP(B36,$U$10:$Z$10,4,0)))</f>
        <v/>
      </c>
      <c r="L36" s="37"/>
      <c r="M36" s="39" t="str">
        <f t="shared" si="2"/>
        <v/>
      </c>
      <c r="N36" s="37"/>
      <c r="O36" s="37"/>
      <c r="P36" s="37"/>
      <c r="Q36" s="56" t="s">
        <v>113</v>
      </c>
      <c r="R36" s="57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</row>
    <row r="37" spans="1:348" s="29" customFormat="1" x14ac:dyDescent="0.25">
      <c r="A37" s="34" t="s">
        <v>94</v>
      </c>
      <c r="B37" s="35"/>
      <c r="C37" s="37"/>
      <c r="D37" s="35"/>
      <c r="E37" s="64"/>
      <c r="F37" s="48"/>
      <c r="G37" s="48"/>
      <c r="H37" s="37"/>
      <c r="I37" s="37"/>
      <c r="J37" s="38" t="str">
        <f t="shared" si="3"/>
        <v/>
      </c>
      <c r="K37" s="38" t="str">
        <f t="shared" si="4"/>
        <v/>
      </c>
      <c r="L37" s="37"/>
      <c r="M37" s="39" t="str">
        <f t="shared" si="2"/>
        <v/>
      </c>
      <c r="N37" s="37"/>
      <c r="O37" s="37"/>
      <c r="P37" s="37"/>
      <c r="Q37" s="62" t="s">
        <v>114</v>
      </c>
      <c r="R37" s="63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</row>
    <row r="38" spans="1:348" s="29" customFormat="1" x14ac:dyDescent="0.25">
      <c r="A38" s="34" t="s">
        <v>94</v>
      </c>
      <c r="B38" s="35"/>
      <c r="C38" s="37"/>
      <c r="D38" s="35"/>
      <c r="E38" s="64"/>
      <c r="F38" s="48"/>
      <c r="G38" s="48"/>
      <c r="H38" s="37"/>
      <c r="I38" s="37"/>
      <c r="J38" s="38" t="str">
        <f t="shared" si="3"/>
        <v/>
      </c>
      <c r="K38" s="38" t="str">
        <f t="shared" si="4"/>
        <v/>
      </c>
      <c r="L38" s="37"/>
      <c r="M38" s="39" t="str">
        <f t="shared" si="2"/>
        <v/>
      </c>
      <c r="N38" s="37"/>
      <c r="O38" s="37"/>
      <c r="P38" s="37"/>
      <c r="Q38" s="67" t="s">
        <v>115</v>
      </c>
      <c r="R38" s="65">
        <v>16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29" customFormat="1" x14ac:dyDescent="0.25">
      <c r="A39" s="34" t="s">
        <v>94</v>
      </c>
      <c r="B39" s="35"/>
      <c r="C39" s="37"/>
      <c r="D39" s="35"/>
      <c r="E39" s="64"/>
      <c r="F39" s="48"/>
      <c r="G39" s="48"/>
      <c r="H39" s="37"/>
      <c r="I39" s="37"/>
      <c r="J39" s="38" t="str">
        <f t="shared" si="3"/>
        <v/>
      </c>
      <c r="K39" s="38" t="str">
        <f t="shared" si="4"/>
        <v/>
      </c>
      <c r="L39" s="37"/>
      <c r="M39" s="39" t="str">
        <f t="shared" si="2"/>
        <v/>
      </c>
      <c r="N39" s="37"/>
      <c r="O39" s="37"/>
      <c r="P39" s="37"/>
      <c r="Q39" s="66" t="s">
        <v>116</v>
      </c>
      <c r="R39" s="59">
        <v>90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29" customFormat="1" x14ac:dyDescent="0.25">
      <c r="A40" s="34" t="s">
        <v>94</v>
      </c>
      <c r="B40" s="35"/>
      <c r="C40" s="37"/>
      <c r="D40" s="35"/>
      <c r="E40" s="64"/>
      <c r="F40" s="48"/>
      <c r="G40" s="48"/>
      <c r="H40" s="37"/>
      <c r="I40" s="37"/>
      <c r="J40" s="38" t="str">
        <f t="shared" si="3"/>
        <v/>
      </c>
      <c r="K40" s="38" t="str">
        <f t="shared" si="4"/>
        <v/>
      </c>
      <c r="L40" s="37"/>
      <c r="M40" s="39" t="str">
        <f t="shared" si="2"/>
        <v/>
      </c>
      <c r="N40" s="37"/>
      <c r="O40" s="37"/>
      <c r="P40" s="37"/>
      <c r="Q40" s="40"/>
      <c r="R40" s="42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29" customFormat="1" x14ac:dyDescent="0.25">
      <c r="A41" s="34" t="s">
        <v>94</v>
      </c>
      <c r="B41" s="35"/>
      <c r="C41" s="37"/>
      <c r="D41" s="35"/>
      <c r="E41" s="64"/>
      <c r="F41" s="48"/>
      <c r="G41" s="48"/>
      <c r="H41" s="37"/>
      <c r="I41" s="37"/>
      <c r="J41" s="38" t="str">
        <f t="shared" si="3"/>
        <v/>
      </c>
      <c r="K41" s="38" t="str">
        <f t="shared" si="4"/>
        <v/>
      </c>
      <c r="L41" s="37"/>
      <c r="M41" s="39" t="str">
        <f t="shared" si="2"/>
        <v/>
      </c>
      <c r="N41" s="37"/>
      <c r="O41" s="37"/>
      <c r="P41" s="37"/>
      <c r="Q41" s="40"/>
      <c r="R41" s="42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29" customFormat="1" x14ac:dyDescent="0.25">
      <c r="A42" s="34" t="s">
        <v>94</v>
      </c>
      <c r="B42" s="35"/>
      <c r="C42" s="37"/>
      <c r="D42" s="35"/>
      <c r="E42" s="64"/>
      <c r="F42" s="48"/>
      <c r="G42" s="48"/>
      <c r="H42" s="37"/>
      <c r="I42" s="37"/>
      <c r="J42" s="38" t="str">
        <f t="shared" si="3"/>
        <v/>
      </c>
      <c r="K42" s="38" t="str">
        <f t="shared" si="4"/>
        <v/>
      </c>
      <c r="L42" s="37"/>
      <c r="M42" s="39" t="str">
        <f t="shared" si="2"/>
        <v/>
      </c>
      <c r="N42" s="37"/>
      <c r="O42" s="37"/>
      <c r="P42" s="37"/>
      <c r="Q42" s="40"/>
      <c r="R42" s="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29" customFormat="1" x14ac:dyDescent="0.25">
      <c r="A43" s="34" t="s">
        <v>94</v>
      </c>
      <c r="B43" s="35"/>
      <c r="C43" s="37"/>
      <c r="D43" s="35"/>
      <c r="E43" s="64"/>
      <c r="F43" s="48"/>
      <c r="G43" s="48"/>
      <c r="H43" s="37"/>
      <c r="I43" s="37"/>
      <c r="J43" s="38" t="str">
        <f t="shared" si="3"/>
        <v/>
      </c>
      <c r="K43" s="38" t="str">
        <f t="shared" si="4"/>
        <v/>
      </c>
      <c r="L43" s="37"/>
      <c r="M43" s="39" t="str">
        <f t="shared" si="2"/>
        <v/>
      </c>
      <c r="N43" s="37"/>
      <c r="O43" s="37"/>
      <c r="P43" s="37"/>
      <c r="Q43" s="40"/>
      <c r="R43" s="42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29" customFormat="1" x14ac:dyDescent="0.25">
      <c r="A44" s="34" t="s">
        <v>94</v>
      </c>
      <c r="B44" s="35"/>
      <c r="C44" s="37"/>
      <c r="D44" s="35"/>
      <c r="E44" s="64"/>
      <c r="F44" s="48"/>
      <c r="G44" s="48"/>
      <c r="H44" s="37"/>
      <c r="I44" s="37"/>
      <c r="J44" s="38" t="str">
        <f t="shared" si="3"/>
        <v/>
      </c>
      <c r="K44" s="38" t="str">
        <f t="shared" si="4"/>
        <v/>
      </c>
      <c r="L44" s="37"/>
      <c r="M44" s="39" t="str">
        <f t="shared" si="2"/>
        <v/>
      </c>
      <c r="N44" s="37"/>
      <c r="O44" s="37"/>
      <c r="P44" s="37"/>
      <c r="Q44" s="40"/>
      <c r="R44" s="42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29" customFormat="1" x14ac:dyDescent="0.25">
      <c r="A45" s="34" t="s">
        <v>94</v>
      </c>
      <c r="B45" s="35"/>
      <c r="C45" s="37"/>
      <c r="D45" s="35"/>
      <c r="E45" s="64"/>
      <c r="F45" s="48"/>
      <c r="G45" s="48"/>
      <c r="H45" s="37"/>
      <c r="I45" s="37"/>
      <c r="J45" s="38" t="str">
        <f t="shared" si="3"/>
        <v/>
      </c>
      <c r="K45" s="38" t="str">
        <f t="shared" si="4"/>
        <v/>
      </c>
      <c r="L45" s="37"/>
      <c r="M45" s="39" t="str">
        <f t="shared" si="2"/>
        <v/>
      </c>
      <c r="N45" s="37"/>
      <c r="O45" s="37"/>
      <c r="P45" s="37"/>
      <c r="Q45" s="40"/>
      <c r="R45" s="42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</row>
    <row r="46" spans="1:348" s="29" customFormat="1" x14ac:dyDescent="0.25">
      <c r="A46" s="34" t="s">
        <v>94</v>
      </c>
      <c r="B46" s="35"/>
      <c r="C46" s="37"/>
      <c r="D46" s="35"/>
      <c r="E46" s="64"/>
      <c r="F46" s="48"/>
      <c r="G46" s="48"/>
      <c r="H46" s="37"/>
      <c r="I46" s="37"/>
      <c r="J46" s="38" t="str">
        <f t="shared" si="3"/>
        <v/>
      </c>
      <c r="K46" s="38" t="str">
        <f t="shared" si="4"/>
        <v/>
      </c>
      <c r="L46" s="37"/>
      <c r="M46" s="39" t="str">
        <f t="shared" si="2"/>
        <v/>
      </c>
      <c r="N46" s="37"/>
      <c r="O46" s="37"/>
      <c r="P46" s="37"/>
      <c r="Q46" s="40"/>
      <c r="R46" s="42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</row>
    <row r="47" spans="1:348" s="29" customFormat="1" x14ac:dyDescent="0.25">
      <c r="A47" s="34" t="s">
        <v>94</v>
      </c>
      <c r="B47" s="35"/>
      <c r="C47" s="37"/>
      <c r="D47" s="35"/>
      <c r="E47" s="64"/>
      <c r="F47" s="48"/>
      <c r="G47" s="48"/>
      <c r="H47" s="37"/>
      <c r="I47" s="37"/>
      <c r="J47" s="38" t="str">
        <f t="shared" si="3"/>
        <v/>
      </c>
      <c r="K47" s="38" t="str">
        <f t="shared" si="4"/>
        <v/>
      </c>
      <c r="L47" s="37"/>
      <c r="M47" s="39" t="str">
        <f t="shared" si="2"/>
        <v/>
      </c>
      <c r="N47" s="37"/>
      <c r="O47" s="37"/>
      <c r="P47" s="37"/>
      <c r="Q47" s="40"/>
      <c r="R47" s="42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</row>
    <row r="48" spans="1:348" s="29" customFormat="1" x14ac:dyDescent="0.25">
      <c r="A48" s="34" t="s">
        <v>94</v>
      </c>
      <c r="B48" s="35"/>
      <c r="C48" s="37"/>
      <c r="D48" s="35"/>
      <c r="E48" s="64"/>
      <c r="F48" s="48"/>
      <c r="G48" s="48"/>
      <c r="H48" s="37"/>
      <c r="I48" s="37"/>
      <c r="J48" s="38" t="str">
        <f t="shared" si="3"/>
        <v/>
      </c>
      <c r="K48" s="38" t="str">
        <f t="shared" si="4"/>
        <v/>
      </c>
      <c r="L48" s="37"/>
      <c r="M48" s="39" t="str">
        <f t="shared" si="2"/>
        <v/>
      </c>
      <c r="N48" s="37"/>
      <c r="O48" s="37"/>
      <c r="P48" s="37"/>
      <c r="Q48" s="40"/>
      <c r="R48" s="42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</row>
    <row r="49" spans="1:348" s="29" customFormat="1" x14ac:dyDescent="0.25">
      <c r="A49" s="34" t="s">
        <v>94</v>
      </c>
      <c r="B49" s="35"/>
      <c r="C49" s="37"/>
      <c r="D49" s="35"/>
      <c r="E49" s="64"/>
      <c r="F49" s="48"/>
      <c r="G49" s="48"/>
      <c r="H49" s="37"/>
      <c r="I49" s="37"/>
      <c r="J49" s="38" t="str">
        <f t="shared" si="3"/>
        <v/>
      </c>
      <c r="K49" s="38" t="str">
        <f t="shared" si="4"/>
        <v/>
      </c>
      <c r="L49" s="37"/>
      <c r="M49" s="39" t="str">
        <f t="shared" si="2"/>
        <v/>
      </c>
      <c r="N49" s="37"/>
      <c r="O49" s="37"/>
      <c r="P49" s="37"/>
      <c r="Q49" s="40"/>
      <c r="R49" s="42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</row>
    <row r="50" spans="1:348" s="29" customFormat="1" x14ac:dyDescent="0.25">
      <c r="A50" s="34" t="s">
        <v>94</v>
      </c>
      <c r="B50" s="35"/>
      <c r="C50" s="37"/>
      <c r="D50" s="35"/>
      <c r="E50" s="64"/>
      <c r="F50" s="48"/>
      <c r="G50" s="48"/>
      <c r="H50" s="37"/>
      <c r="I50" s="37"/>
      <c r="J50" s="38" t="str">
        <f t="shared" si="3"/>
        <v/>
      </c>
      <c r="K50" s="38" t="str">
        <f t="shared" si="4"/>
        <v/>
      </c>
      <c r="L50" s="37"/>
      <c r="M50" s="39" t="str">
        <f t="shared" si="2"/>
        <v/>
      </c>
      <c r="N50" s="37"/>
      <c r="O50" s="37"/>
      <c r="P50" s="37"/>
      <c r="Q50" s="40"/>
      <c r="R50" s="42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</row>
    <row r="51" spans="1:348" s="29" customFormat="1" x14ac:dyDescent="0.25">
      <c r="A51" s="34" t="s">
        <v>94</v>
      </c>
      <c r="B51" s="35"/>
      <c r="C51" s="37"/>
      <c r="D51" s="35"/>
      <c r="E51" s="64"/>
      <c r="F51" s="48"/>
      <c r="G51" s="48"/>
      <c r="H51" s="37"/>
      <c r="I51" s="37"/>
      <c r="J51" s="38" t="str">
        <f t="shared" si="3"/>
        <v/>
      </c>
      <c r="K51" s="38" t="str">
        <f t="shared" si="4"/>
        <v/>
      </c>
      <c r="L51" s="37"/>
      <c r="M51" s="39" t="str">
        <f t="shared" si="2"/>
        <v/>
      </c>
      <c r="N51" s="37"/>
      <c r="O51" s="37"/>
      <c r="P51" s="37"/>
      <c r="Q51" s="40"/>
      <c r="R51" s="42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</row>
    <row r="52" spans="1:348" s="29" customFormat="1" x14ac:dyDescent="0.25">
      <c r="A52" s="34" t="s">
        <v>94</v>
      </c>
      <c r="B52" s="35"/>
      <c r="C52" s="37"/>
      <c r="D52" s="35"/>
      <c r="E52" s="64"/>
      <c r="F52" s="48"/>
      <c r="G52" s="48"/>
      <c r="H52" s="37"/>
      <c r="I52" s="37"/>
      <c r="J52" s="38" t="str">
        <f t="shared" si="3"/>
        <v/>
      </c>
      <c r="K52" s="38" t="str">
        <f t="shared" si="4"/>
        <v/>
      </c>
      <c r="L52" s="37"/>
      <c r="M52" s="39" t="str">
        <f t="shared" si="2"/>
        <v/>
      </c>
      <c r="N52" s="37"/>
      <c r="O52" s="37"/>
      <c r="P52" s="37"/>
      <c r="Q52" s="40"/>
      <c r="R52" s="4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</row>
    <row r="53" spans="1:348" s="29" customFormat="1" x14ac:dyDescent="0.25">
      <c r="A53" s="34" t="s">
        <v>94</v>
      </c>
      <c r="B53" s="35"/>
      <c r="C53" s="37"/>
      <c r="D53" s="35"/>
      <c r="E53" s="64"/>
      <c r="F53" s="48"/>
      <c r="G53" s="48"/>
      <c r="H53" s="37"/>
      <c r="I53" s="37"/>
      <c r="J53" s="38" t="str">
        <f t="shared" si="3"/>
        <v/>
      </c>
      <c r="K53" s="38" t="str">
        <f t="shared" si="4"/>
        <v/>
      </c>
      <c r="L53" s="37"/>
      <c r="M53" s="39" t="str">
        <f t="shared" si="2"/>
        <v/>
      </c>
      <c r="N53" s="37"/>
      <c r="O53" s="37"/>
      <c r="P53" s="37"/>
      <c r="Q53" s="40"/>
      <c r="R53" s="42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</row>
    <row r="54" spans="1:348" s="29" customFormat="1" x14ac:dyDescent="0.25">
      <c r="A54" s="34" t="s">
        <v>94</v>
      </c>
      <c r="B54" s="35"/>
      <c r="C54" s="37"/>
      <c r="D54" s="35"/>
      <c r="E54" s="64"/>
      <c r="F54" s="48"/>
      <c r="G54" s="48"/>
      <c r="H54" s="37"/>
      <c r="I54" s="37"/>
      <c r="J54" s="38" t="str">
        <f t="shared" si="3"/>
        <v/>
      </c>
      <c r="K54" s="38" t="str">
        <f t="shared" si="4"/>
        <v/>
      </c>
      <c r="L54" s="37"/>
      <c r="M54" s="39" t="str">
        <f t="shared" si="2"/>
        <v/>
      </c>
      <c r="N54" s="37"/>
      <c r="O54" s="37"/>
      <c r="P54" s="37"/>
      <c r="Q54" s="40"/>
      <c r="R54" s="42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</row>
    <row r="55" spans="1:348" s="29" customFormat="1" x14ac:dyDescent="0.25">
      <c r="A55" s="34" t="s">
        <v>94</v>
      </c>
      <c r="B55" s="35"/>
      <c r="C55" s="37"/>
      <c r="D55" s="35"/>
      <c r="E55" s="64"/>
      <c r="F55" s="48"/>
      <c r="G55" s="48"/>
      <c r="H55" s="37"/>
      <c r="I55" s="37"/>
      <c r="J55" s="38" t="str">
        <f t="shared" si="3"/>
        <v/>
      </c>
      <c r="K55" s="38" t="str">
        <f t="shared" si="4"/>
        <v/>
      </c>
      <c r="L55" s="37"/>
      <c r="M55" s="39" t="str">
        <f t="shared" si="2"/>
        <v/>
      </c>
      <c r="N55" s="37"/>
      <c r="O55" s="37"/>
      <c r="P55" s="37"/>
      <c r="Q55" s="40"/>
      <c r="R55" s="42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</row>
    <row r="56" spans="1:348" s="29" customFormat="1" x14ac:dyDescent="0.25">
      <c r="A56" s="34" t="s">
        <v>94</v>
      </c>
      <c r="B56" s="35"/>
      <c r="C56" s="37"/>
      <c r="D56" s="35"/>
      <c r="E56" s="64"/>
      <c r="F56" s="48"/>
      <c r="G56" s="48"/>
      <c r="H56" s="37"/>
      <c r="I56" s="37"/>
      <c r="J56" s="38" t="str">
        <f t="shared" si="3"/>
        <v/>
      </c>
      <c r="K56" s="38" t="str">
        <f t="shared" si="4"/>
        <v/>
      </c>
      <c r="L56" s="37"/>
      <c r="M56" s="39" t="str">
        <f t="shared" si="2"/>
        <v/>
      </c>
      <c r="N56" s="37"/>
      <c r="O56" s="37"/>
      <c r="P56" s="37"/>
      <c r="Q56" s="40"/>
      <c r="R56" s="42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</row>
    <row r="57" spans="1:348" s="29" customFormat="1" x14ac:dyDescent="0.25">
      <c r="A57" s="34" t="s">
        <v>94</v>
      </c>
      <c r="B57" s="35"/>
      <c r="C57" s="37"/>
      <c r="D57" s="35"/>
      <c r="E57" s="64"/>
      <c r="F57" s="48"/>
      <c r="G57" s="48"/>
      <c r="H57" s="37"/>
      <c r="I57" s="37"/>
      <c r="J57" s="38" t="str">
        <f t="shared" si="3"/>
        <v/>
      </c>
      <c r="K57" s="38" t="str">
        <f t="shared" si="4"/>
        <v/>
      </c>
      <c r="L57" s="37"/>
      <c r="M57" s="39" t="str">
        <f t="shared" si="2"/>
        <v/>
      </c>
      <c r="N57" s="37"/>
      <c r="O57" s="37"/>
      <c r="P57" s="37"/>
      <c r="Q57" s="40"/>
      <c r="R57" s="42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</row>
    <row r="58" spans="1:348" s="29" customFormat="1" x14ac:dyDescent="0.25">
      <c r="A58" s="34" t="s">
        <v>94</v>
      </c>
      <c r="B58" s="35"/>
      <c r="C58" s="37"/>
      <c r="D58" s="35"/>
      <c r="E58" s="64"/>
      <c r="F58" s="48"/>
      <c r="G58" s="48"/>
      <c r="H58" s="37"/>
      <c r="I58" s="37"/>
      <c r="J58" s="38" t="str">
        <f t="shared" si="3"/>
        <v/>
      </c>
      <c r="K58" s="38" t="str">
        <f t="shared" si="4"/>
        <v/>
      </c>
      <c r="L58" s="37"/>
      <c r="M58" s="39" t="str">
        <f t="shared" si="2"/>
        <v/>
      </c>
      <c r="N58" s="37"/>
      <c r="O58" s="37"/>
      <c r="P58" s="37"/>
      <c r="Q58" s="40"/>
      <c r="R58" s="42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</row>
    <row r="59" spans="1:348" s="29" customFormat="1" x14ac:dyDescent="0.25">
      <c r="A59" s="34" t="s">
        <v>94</v>
      </c>
      <c r="B59" s="35"/>
      <c r="C59" s="37"/>
      <c r="D59" s="35"/>
      <c r="E59" s="64"/>
      <c r="F59" s="48"/>
      <c r="G59" s="48"/>
      <c r="H59" s="37"/>
      <c r="I59" s="37"/>
      <c r="J59" s="38" t="str">
        <f t="shared" si="3"/>
        <v/>
      </c>
      <c r="K59" s="38" t="str">
        <f t="shared" si="4"/>
        <v/>
      </c>
      <c r="L59" s="37"/>
      <c r="M59" s="39" t="str">
        <f t="shared" si="2"/>
        <v/>
      </c>
      <c r="N59" s="37"/>
      <c r="O59" s="37"/>
      <c r="P59" s="37"/>
      <c r="Q59" s="40"/>
      <c r="R59" s="42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</row>
    <row r="60" spans="1:348" s="29" customFormat="1" x14ac:dyDescent="0.25">
      <c r="A60" s="34" t="s">
        <v>94</v>
      </c>
      <c r="B60" s="35"/>
      <c r="C60" s="37"/>
      <c r="D60" s="35"/>
      <c r="E60" s="64"/>
      <c r="F60" s="48"/>
      <c r="G60" s="48"/>
      <c r="H60" s="37"/>
      <c r="I60" s="37"/>
      <c r="J60" s="38" t="str">
        <f t="shared" si="3"/>
        <v/>
      </c>
      <c r="K60" s="38" t="str">
        <f t="shared" si="4"/>
        <v/>
      </c>
      <c r="L60" s="37"/>
      <c r="M60" s="39" t="str">
        <f t="shared" si="2"/>
        <v/>
      </c>
      <c r="N60" s="37"/>
      <c r="O60" s="37"/>
      <c r="P60" s="37"/>
      <c r="Q60" s="40"/>
      <c r="R60" s="42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</row>
    <row r="61" spans="1:348" s="29" customFormat="1" x14ac:dyDescent="0.25">
      <c r="A61" s="34" t="s">
        <v>94</v>
      </c>
      <c r="B61" s="35"/>
      <c r="C61" s="37"/>
      <c r="D61" s="35"/>
      <c r="E61" s="64"/>
      <c r="F61" s="48"/>
      <c r="G61" s="48"/>
      <c r="H61" s="37"/>
      <c r="I61" s="37"/>
      <c r="J61" s="38" t="str">
        <f t="shared" si="3"/>
        <v/>
      </c>
      <c r="K61" s="38" t="str">
        <f t="shared" si="4"/>
        <v/>
      </c>
      <c r="L61" s="37"/>
      <c r="M61" s="39" t="str">
        <f t="shared" si="2"/>
        <v/>
      </c>
      <c r="N61" s="37"/>
      <c r="O61" s="37"/>
      <c r="P61" s="37"/>
      <c r="Q61" s="40"/>
      <c r="R61" s="42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</row>
    <row r="62" spans="1:348" s="29" customFormat="1" x14ac:dyDescent="0.25">
      <c r="A62" s="34" t="s">
        <v>94</v>
      </c>
      <c r="B62" s="35"/>
      <c r="C62" s="37"/>
      <c r="D62" s="35"/>
      <c r="E62" s="64"/>
      <c r="F62" s="48"/>
      <c r="G62" s="48"/>
      <c r="H62" s="37"/>
      <c r="I62" s="37"/>
      <c r="J62" s="38" t="str">
        <f t="shared" si="3"/>
        <v/>
      </c>
      <c r="K62" s="38" t="str">
        <f t="shared" si="4"/>
        <v/>
      </c>
      <c r="L62" s="37"/>
      <c r="M62" s="39" t="str">
        <f t="shared" si="2"/>
        <v/>
      </c>
      <c r="N62" s="37"/>
      <c r="O62" s="37"/>
      <c r="P62" s="37"/>
      <c r="Q62" s="40"/>
      <c r="R62" s="4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</row>
    <row r="63" spans="1:348" s="29" customFormat="1" x14ac:dyDescent="0.25">
      <c r="A63" s="34" t="s">
        <v>94</v>
      </c>
      <c r="B63" s="35"/>
      <c r="C63" s="37"/>
      <c r="D63" s="35"/>
      <c r="E63" s="64"/>
      <c r="F63" s="48"/>
      <c r="G63" s="48"/>
      <c r="H63" s="37"/>
      <c r="I63" s="37"/>
      <c r="J63" s="38" t="str">
        <f t="shared" si="3"/>
        <v/>
      </c>
      <c r="K63" s="38" t="str">
        <f t="shared" si="4"/>
        <v/>
      </c>
      <c r="L63" s="37"/>
      <c r="M63" s="39" t="str">
        <f t="shared" si="2"/>
        <v/>
      </c>
      <c r="N63" s="37"/>
      <c r="O63" s="37"/>
      <c r="P63" s="37"/>
      <c r="Q63" s="40"/>
      <c r="R63" s="42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</row>
    <row r="64" spans="1:348" s="29" customFormat="1" x14ac:dyDescent="0.25">
      <c r="A64" s="34" t="s">
        <v>94</v>
      </c>
      <c r="B64" s="35"/>
      <c r="C64" s="37"/>
      <c r="D64" s="35"/>
      <c r="E64" s="64"/>
      <c r="F64" s="48"/>
      <c r="G64" s="48"/>
      <c r="H64" s="37"/>
      <c r="I64" s="37"/>
      <c r="J64" s="38" t="str">
        <f t="shared" si="3"/>
        <v/>
      </c>
      <c r="K64" s="38" t="str">
        <f t="shared" si="4"/>
        <v/>
      </c>
      <c r="L64" s="37"/>
      <c r="M64" s="39" t="str">
        <f t="shared" si="2"/>
        <v/>
      </c>
      <c r="N64" s="37"/>
      <c r="O64" s="37"/>
      <c r="P64" s="37"/>
      <c r="Q64" s="40"/>
      <c r="R64" s="42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</row>
    <row r="65" spans="1:348" s="29" customFormat="1" x14ac:dyDescent="0.25">
      <c r="A65" s="34" t="s">
        <v>94</v>
      </c>
      <c r="B65" s="35"/>
      <c r="C65" s="37"/>
      <c r="D65" s="35"/>
      <c r="E65" s="64"/>
      <c r="F65" s="48"/>
      <c r="G65" s="48"/>
      <c r="H65" s="37"/>
      <c r="I65" s="37"/>
      <c r="J65" s="38" t="str">
        <f t="shared" si="3"/>
        <v/>
      </c>
      <c r="K65" s="38" t="str">
        <f t="shared" si="4"/>
        <v/>
      </c>
      <c r="L65" s="37"/>
      <c r="M65" s="39" t="str">
        <f t="shared" si="2"/>
        <v/>
      </c>
      <c r="N65" s="37"/>
      <c r="O65" s="37"/>
      <c r="P65" s="37"/>
      <c r="Q65" s="40"/>
      <c r="R65" s="42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</row>
    <row r="66" spans="1:348" s="29" customFormat="1" x14ac:dyDescent="0.25">
      <c r="A66" s="34" t="s">
        <v>94</v>
      </c>
      <c r="B66" s="35"/>
      <c r="C66" s="37"/>
      <c r="D66" s="35"/>
      <c r="E66" s="64"/>
      <c r="F66" s="48"/>
      <c r="G66" s="48"/>
      <c r="H66" s="37"/>
      <c r="I66" s="37"/>
      <c r="J66" s="38" t="str">
        <f t="shared" si="3"/>
        <v/>
      </c>
      <c r="K66" s="38" t="str">
        <f t="shared" si="4"/>
        <v/>
      </c>
      <c r="L66" s="37"/>
      <c r="M66" s="39" t="str">
        <f t="shared" si="2"/>
        <v/>
      </c>
      <c r="N66" s="37"/>
      <c r="O66" s="37"/>
      <c r="P66" s="37"/>
      <c r="Q66" s="40"/>
      <c r="R66" s="42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</row>
    <row r="67" spans="1:348" s="29" customFormat="1" x14ac:dyDescent="0.25">
      <c r="A67" s="34" t="s">
        <v>94</v>
      </c>
      <c r="B67" s="35"/>
      <c r="C67" s="37"/>
      <c r="D67" s="35"/>
      <c r="E67" s="64"/>
      <c r="F67" s="48"/>
      <c r="G67" s="48"/>
      <c r="H67" s="37"/>
      <c r="I67" s="37"/>
      <c r="J67" s="38" t="str">
        <f t="shared" si="3"/>
        <v/>
      </c>
      <c r="K67" s="38" t="str">
        <f t="shared" si="4"/>
        <v/>
      </c>
      <c r="L67" s="37"/>
      <c r="M67" s="39" t="str">
        <f t="shared" si="2"/>
        <v/>
      </c>
      <c r="N67" s="37"/>
      <c r="O67" s="37"/>
      <c r="P67" s="37"/>
      <c r="Q67" s="40"/>
      <c r="R67" s="42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</row>
    <row r="68" spans="1:348" s="29" customFormat="1" x14ac:dyDescent="0.25">
      <c r="A68" s="34" t="s">
        <v>94</v>
      </c>
      <c r="B68" s="35"/>
      <c r="C68" s="37"/>
      <c r="D68" s="35"/>
      <c r="E68" s="64"/>
      <c r="F68" s="48"/>
      <c r="G68" s="48"/>
      <c r="H68" s="37"/>
      <c r="I68" s="37"/>
      <c r="J68" s="38" t="str">
        <f t="shared" ref="J68:J100" si="5">IF(ISBLANK(B68),"",IF(A68="RRH",VLOOKUP(B68,$U$4:$Z$5,3,0),VLOOKUP(B68,$U$10:$Z$10,3,0)))</f>
        <v/>
      </c>
      <c r="K68" s="38" t="str">
        <f t="shared" ref="K68:K100" si="6">IF(ISBLANK(B68),"",IF(A68="RRH",VLOOKUP(B68,$U$4:$Z$5,4,0),VLOOKUP(B68,$U$10:$Z$10,4,0)))</f>
        <v/>
      </c>
      <c r="L68" s="37"/>
      <c r="M68" s="39" t="str">
        <f t="shared" si="2"/>
        <v/>
      </c>
      <c r="N68" s="37"/>
      <c r="O68" s="37"/>
      <c r="P68" s="37"/>
      <c r="Q68" s="40"/>
      <c r="R68" s="42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</row>
    <row r="69" spans="1:348" s="29" customFormat="1" x14ac:dyDescent="0.25">
      <c r="A69" s="34" t="s">
        <v>94</v>
      </c>
      <c r="B69" s="35"/>
      <c r="C69" s="37"/>
      <c r="D69" s="35"/>
      <c r="E69" s="64"/>
      <c r="F69" s="48"/>
      <c r="G69" s="48"/>
      <c r="H69" s="37"/>
      <c r="I69" s="37"/>
      <c r="J69" s="38" t="str">
        <f t="shared" si="5"/>
        <v/>
      </c>
      <c r="K69" s="38" t="str">
        <f t="shared" si="6"/>
        <v/>
      </c>
      <c r="L69" s="37"/>
      <c r="M69" s="39" t="str">
        <f t="shared" ref="M69:M100" si="7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37"/>
      <c r="O69" s="37"/>
      <c r="P69" s="37"/>
      <c r="Q69" s="40"/>
      <c r="R69" s="42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</row>
    <row r="70" spans="1:348" s="29" customFormat="1" x14ac:dyDescent="0.25">
      <c r="A70" s="34" t="s">
        <v>94</v>
      </c>
      <c r="B70" s="35"/>
      <c r="C70" s="37"/>
      <c r="D70" s="35"/>
      <c r="E70" s="64"/>
      <c r="F70" s="48"/>
      <c r="G70" s="48"/>
      <c r="H70" s="37"/>
      <c r="I70" s="37"/>
      <c r="J70" s="38" t="str">
        <f t="shared" si="5"/>
        <v/>
      </c>
      <c r="K70" s="38" t="str">
        <f t="shared" si="6"/>
        <v/>
      </c>
      <c r="L70" s="37"/>
      <c r="M70" s="39" t="str">
        <f t="shared" si="7"/>
        <v/>
      </c>
      <c r="N70" s="37"/>
      <c r="O70" s="37"/>
      <c r="P70" s="37"/>
      <c r="Q70" s="40"/>
      <c r="R70" s="42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</row>
    <row r="71" spans="1:348" s="29" customFormat="1" x14ac:dyDescent="0.25">
      <c r="A71" s="34" t="s">
        <v>94</v>
      </c>
      <c r="B71" s="35"/>
      <c r="C71" s="37"/>
      <c r="D71" s="35"/>
      <c r="E71" s="64"/>
      <c r="F71" s="48"/>
      <c r="G71" s="48"/>
      <c r="H71" s="37"/>
      <c r="I71" s="37"/>
      <c r="J71" s="38" t="str">
        <f t="shared" si="5"/>
        <v/>
      </c>
      <c r="K71" s="38" t="str">
        <f t="shared" si="6"/>
        <v/>
      </c>
      <c r="L71" s="37"/>
      <c r="M71" s="39" t="str">
        <f t="shared" si="7"/>
        <v/>
      </c>
      <c r="N71" s="37"/>
      <c r="O71" s="37"/>
      <c r="P71" s="37"/>
      <c r="Q71" s="40"/>
      <c r="R71" s="42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</row>
    <row r="72" spans="1:348" s="29" customFormat="1" x14ac:dyDescent="0.25">
      <c r="A72" s="34" t="s">
        <v>94</v>
      </c>
      <c r="B72" s="35"/>
      <c r="C72" s="37"/>
      <c r="D72" s="35"/>
      <c r="E72" s="64"/>
      <c r="F72" s="48"/>
      <c r="G72" s="48"/>
      <c r="H72" s="37"/>
      <c r="I72" s="37"/>
      <c r="J72" s="38" t="str">
        <f t="shared" si="5"/>
        <v/>
      </c>
      <c r="K72" s="38" t="str">
        <f t="shared" si="6"/>
        <v/>
      </c>
      <c r="L72" s="37"/>
      <c r="M72" s="39" t="str">
        <f t="shared" si="7"/>
        <v/>
      </c>
      <c r="N72" s="37"/>
      <c r="O72" s="37"/>
      <c r="P72" s="37"/>
      <c r="Q72" s="40"/>
      <c r="R72" s="4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</row>
    <row r="73" spans="1:348" s="29" customFormat="1" x14ac:dyDescent="0.25">
      <c r="A73" s="34" t="s">
        <v>94</v>
      </c>
      <c r="B73" s="35"/>
      <c r="C73" s="37"/>
      <c r="D73" s="35"/>
      <c r="E73" s="64"/>
      <c r="F73" s="48"/>
      <c r="G73" s="48"/>
      <c r="H73" s="37"/>
      <c r="I73" s="37"/>
      <c r="J73" s="38" t="str">
        <f t="shared" si="5"/>
        <v/>
      </c>
      <c r="K73" s="38" t="str">
        <f t="shared" si="6"/>
        <v/>
      </c>
      <c r="L73" s="37"/>
      <c r="M73" s="39" t="str">
        <f t="shared" si="7"/>
        <v/>
      </c>
      <c r="N73" s="37"/>
      <c r="O73" s="37"/>
      <c r="P73" s="37"/>
      <c r="Q73" s="40"/>
      <c r="R73" s="42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</row>
    <row r="74" spans="1:348" s="29" customFormat="1" x14ac:dyDescent="0.25">
      <c r="A74" s="34" t="s">
        <v>94</v>
      </c>
      <c r="B74" s="35"/>
      <c r="C74" s="37"/>
      <c r="D74" s="35"/>
      <c r="E74" s="64"/>
      <c r="F74" s="48"/>
      <c r="G74" s="48"/>
      <c r="H74" s="37"/>
      <c r="I74" s="37"/>
      <c r="J74" s="38" t="str">
        <f t="shared" si="5"/>
        <v/>
      </c>
      <c r="K74" s="38" t="str">
        <f t="shared" si="6"/>
        <v/>
      </c>
      <c r="L74" s="37"/>
      <c r="M74" s="39" t="str">
        <f t="shared" si="7"/>
        <v/>
      </c>
      <c r="N74" s="37"/>
      <c r="O74" s="37"/>
      <c r="P74" s="37"/>
      <c r="Q74" s="40"/>
      <c r="R74" s="42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</row>
    <row r="75" spans="1:348" s="29" customFormat="1" x14ac:dyDescent="0.25">
      <c r="A75" s="34" t="s">
        <v>94</v>
      </c>
      <c r="B75" s="35"/>
      <c r="C75" s="37"/>
      <c r="D75" s="35"/>
      <c r="E75" s="64"/>
      <c r="F75" s="48"/>
      <c r="G75" s="48"/>
      <c r="H75" s="37"/>
      <c r="I75" s="37"/>
      <c r="J75" s="38" t="str">
        <f t="shared" si="5"/>
        <v/>
      </c>
      <c r="K75" s="38" t="str">
        <f t="shared" si="6"/>
        <v/>
      </c>
      <c r="L75" s="37"/>
      <c r="M75" s="39" t="str">
        <f t="shared" si="7"/>
        <v/>
      </c>
      <c r="N75" s="37"/>
      <c r="O75" s="37"/>
      <c r="P75" s="37"/>
      <c r="Q75" s="40"/>
      <c r="R75" s="42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</row>
    <row r="76" spans="1:348" s="29" customFormat="1" x14ac:dyDescent="0.25">
      <c r="A76" s="34" t="s">
        <v>94</v>
      </c>
      <c r="B76" s="35"/>
      <c r="C76" s="37"/>
      <c r="D76" s="35"/>
      <c r="E76" s="64"/>
      <c r="F76" s="48"/>
      <c r="G76" s="48"/>
      <c r="H76" s="37"/>
      <c r="I76" s="37"/>
      <c r="J76" s="38" t="str">
        <f t="shared" si="5"/>
        <v/>
      </c>
      <c r="K76" s="38" t="str">
        <f t="shared" si="6"/>
        <v/>
      </c>
      <c r="L76" s="37"/>
      <c r="M76" s="39" t="str">
        <f t="shared" si="7"/>
        <v/>
      </c>
      <c r="N76" s="37"/>
      <c r="O76" s="37"/>
      <c r="P76" s="37"/>
      <c r="Q76" s="40"/>
      <c r="R76" s="42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</row>
    <row r="77" spans="1:348" s="29" customFormat="1" x14ac:dyDescent="0.25">
      <c r="A77" s="34" t="s">
        <v>94</v>
      </c>
      <c r="B77" s="35"/>
      <c r="C77" s="37"/>
      <c r="D77" s="35"/>
      <c r="E77" s="64"/>
      <c r="F77" s="48"/>
      <c r="G77" s="48"/>
      <c r="H77" s="37"/>
      <c r="I77" s="37"/>
      <c r="J77" s="38" t="str">
        <f t="shared" si="5"/>
        <v/>
      </c>
      <c r="K77" s="38" t="str">
        <f t="shared" si="6"/>
        <v/>
      </c>
      <c r="L77" s="37"/>
      <c r="M77" s="39" t="str">
        <f t="shared" si="7"/>
        <v/>
      </c>
      <c r="N77" s="37"/>
      <c r="O77" s="37"/>
      <c r="P77" s="37"/>
      <c r="Q77" s="40"/>
      <c r="R77" s="42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</row>
    <row r="78" spans="1:348" s="29" customFormat="1" x14ac:dyDescent="0.25">
      <c r="A78" s="34" t="s">
        <v>94</v>
      </c>
      <c r="B78" s="35"/>
      <c r="C78" s="37"/>
      <c r="D78" s="35"/>
      <c r="E78" s="64"/>
      <c r="F78" s="48"/>
      <c r="G78" s="48"/>
      <c r="H78" s="37"/>
      <c r="I78" s="37"/>
      <c r="J78" s="38" t="str">
        <f t="shared" si="5"/>
        <v/>
      </c>
      <c r="K78" s="38" t="str">
        <f t="shared" si="6"/>
        <v/>
      </c>
      <c r="L78" s="37"/>
      <c r="M78" s="39" t="str">
        <f t="shared" si="7"/>
        <v/>
      </c>
      <c r="N78" s="37"/>
      <c r="O78" s="37"/>
      <c r="P78" s="37"/>
      <c r="Q78" s="40"/>
      <c r="R78" s="42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</row>
    <row r="79" spans="1:348" s="29" customFormat="1" x14ac:dyDescent="0.25">
      <c r="A79" s="34" t="s">
        <v>94</v>
      </c>
      <c r="B79" s="35"/>
      <c r="C79" s="37"/>
      <c r="D79" s="35"/>
      <c r="E79" s="64"/>
      <c r="F79" s="48"/>
      <c r="G79" s="48"/>
      <c r="H79" s="37"/>
      <c r="I79" s="37"/>
      <c r="J79" s="38" t="str">
        <f t="shared" si="5"/>
        <v/>
      </c>
      <c r="K79" s="38" t="str">
        <f t="shared" si="6"/>
        <v/>
      </c>
      <c r="L79" s="37"/>
      <c r="M79" s="39" t="str">
        <f t="shared" si="7"/>
        <v/>
      </c>
      <c r="N79" s="37"/>
      <c r="O79" s="37"/>
      <c r="P79" s="37"/>
      <c r="Q79" s="40"/>
      <c r="R79" s="42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</row>
    <row r="80" spans="1:348" s="29" customFormat="1" x14ac:dyDescent="0.25">
      <c r="A80" s="34" t="s">
        <v>94</v>
      </c>
      <c r="B80" s="35"/>
      <c r="C80" s="37"/>
      <c r="D80" s="35"/>
      <c r="E80" s="64"/>
      <c r="F80" s="48"/>
      <c r="G80" s="48"/>
      <c r="H80" s="37"/>
      <c r="I80" s="37"/>
      <c r="J80" s="38" t="str">
        <f t="shared" si="5"/>
        <v/>
      </c>
      <c r="K80" s="38" t="str">
        <f t="shared" si="6"/>
        <v/>
      </c>
      <c r="L80" s="37"/>
      <c r="M80" s="39" t="str">
        <f t="shared" si="7"/>
        <v/>
      </c>
      <c r="N80" s="37"/>
      <c r="O80" s="37"/>
      <c r="P80" s="37"/>
      <c r="Q80" s="40"/>
      <c r="R80" s="42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</row>
    <row r="81" spans="1:348" s="29" customFormat="1" x14ac:dyDescent="0.25">
      <c r="A81" s="34" t="s">
        <v>94</v>
      </c>
      <c r="B81" s="35"/>
      <c r="C81" s="37"/>
      <c r="D81" s="35"/>
      <c r="E81" s="64"/>
      <c r="F81" s="48"/>
      <c r="G81" s="48"/>
      <c r="H81" s="37"/>
      <c r="I81" s="37"/>
      <c r="J81" s="38" t="str">
        <f t="shared" si="5"/>
        <v/>
      </c>
      <c r="K81" s="38" t="str">
        <f t="shared" si="6"/>
        <v/>
      </c>
      <c r="L81" s="37"/>
      <c r="M81" s="39" t="str">
        <f t="shared" si="7"/>
        <v/>
      </c>
      <c r="N81" s="37"/>
      <c r="O81" s="37"/>
      <c r="P81" s="37"/>
      <c r="Q81" s="40"/>
      <c r="R81" s="42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</row>
    <row r="82" spans="1:348" s="29" customFormat="1" x14ac:dyDescent="0.25">
      <c r="A82" s="34" t="s">
        <v>94</v>
      </c>
      <c r="B82" s="35"/>
      <c r="C82" s="37"/>
      <c r="D82" s="35"/>
      <c r="E82" s="64"/>
      <c r="F82" s="48"/>
      <c r="G82" s="48"/>
      <c r="H82" s="37"/>
      <c r="I82" s="37"/>
      <c r="J82" s="38" t="str">
        <f t="shared" si="5"/>
        <v/>
      </c>
      <c r="K82" s="38" t="str">
        <f t="shared" si="6"/>
        <v/>
      </c>
      <c r="L82" s="37"/>
      <c r="M82" s="39" t="str">
        <f t="shared" si="7"/>
        <v/>
      </c>
      <c r="N82" s="37"/>
      <c r="O82" s="37"/>
      <c r="P82" s="37"/>
      <c r="Q82" s="40"/>
      <c r="R82" s="4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</row>
    <row r="83" spans="1:348" s="29" customFormat="1" x14ac:dyDescent="0.25">
      <c r="A83" s="34" t="s">
        <v>94</v>
      </c>
      <c r="B83" s="35"/>
      <c r="C83" s="37"/>
      <c r="D83" s="35"/>
      <c r="E83" s="64"/>
      <c r="F83" s="48"/>
      <c r="G83" s="48"/>
      <c r="H83" s="37"/>
      <c r="I83" s="37"/>
      <c r="J83" s="38" t="str">
        <f t="shared" si="5"/>
        <v/>
      </c>
      <c r="K83" s="38" t="str">
        <f t="shared" si="6"/>
        <v/>
      </c>
      <c r="L83" s="37"/>
      <c r="M83" s="39" t="str">
        <f t="shared" si="7"/>
        <v/>
      </c>
      <c r="N83" s="37"/>
      <c r="O83" s="37"/>
      <c r="P83" s="37"/>
      <c r="Q83" s="40"/>
      <c r="R83" s="42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</row>
    <row r="84" spans="1:348" s="29" customFormat="1" x14ac:dyDescent="0.25">
      <c r="A84" s="34" t="s">
        <v>94</v>
      </c>
      <c r="B84" s="35"/>
      <c r="C84" s="37"/>
      <c r="D84" s="35"/>
      <c r="E84" s="64"/>
      <c r="F84" s="48"/>
      <c r="G84" s="48"/>
      <c r="H84" s="37"/>
      <c r="I84" s="37"/>
      <c r="J84" s="38" t="str">
        <f t="shared" si="5"/>
        <v/>
      </c>
      <c r="K84" s="38" t="str">
        <f t="shared" si="6"/>
        <v/>
      </c>
      <c r="L84" s="37"/>
      <c r="M84" s="39" t="str">
        <f t="shared" si="7"/>
        <v/>
      </c>
      <c r="N84" s="37"/>
      <c r="O84" s="37"/>
      <c r="P84" s="37"/>
      <c r="Q84" s="40"/>
      <c r="R84" s="42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</row>
    <row r="85" spans="1:348" s="29" customFormat="1" x14ac:dyDescent="0.25">
      <c r="A85" s="34" t="s">
        <v>94</v>
      </c>
      <c r="B85" s="35"/>
      <c r="C85" s="37"/>
      <c r="D85" s="35"/>
      <c r="E85" s="64"/>
      <c r="F85" s="48"/>
      <c r="G85" s="48"/>
      <c r="H85" s="37"/>
      <c r="I85" s="37"/>
      <c r="J85" s="38" t="str">
        <f t="shared" si="5"/>
        <v/>
      </c>
      <c r="K85" s="38" t="str">
        <f t="shared" si="6"/>
        <v/>
      </c>
      <c r="L85" s="37"/>
      <c r="M85" s="39" t="str">
        <f t="shared" si="7"/>
        <v/>
      </c>
      <c r="N85" s="37"/>
      <c r="O85" s="37"/>
      <c r="P85" s="37"/>
      <c r="Q85" s="40"/>
      <c r="R85" s="42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</row>
    <row r="86" spans="1:348" s="29" customFormat="1" x14ac:dyDescent="0.25">
      <c r="A86" s="34" t="s">
        <v>94</v>
      </c>
      <c r="B86" s="35"/>
      <c r="C86" s="37"/>
      <c r="D86" s="35"/>
      <c r="E86" s="64"/>
      <c r="F86" s="48"/>
      <c r="G86" s="48"/>
      <c r="H86" s="37"/>
      <c r="I86" s="37"/>
      <c r="J86" s="38" t="str">
        <f t="shared" si="5"/>
        <v/>
      </c>
      <c r="K86" s="38" t="str">
        <f t="shared" si="6"/>
        <v/>
      </c>
      <c r="L86" s="37"/>
      <c r="M86" s="39" t="str">
        <f t="shared" si="7"/>
        <v/>
      </c>
      <c r="N86" s="37"/>
      <c r="O86" s="37"/>
      <c r="P86" s="37"/>
      <c r="Q86" s="40"/>
      <c r="R86" s="42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</row>
    <row r="87" spans="1:348" s="29" customFormat="1" x14ac:dyDescent="0.25">
      <c r="A87" s="34" t="s">
        <v>94</v>
      </c>
      <c r="B87" s="35"/>
      <c r="C87" s="37"/>
      <c r="D87" s="35"/>
      <c r="E87" s="64"/>
      <c r="F87" s="48"/>
      <c r="G87" s="48"/>
      <c r="H87" s="37"/>
      <c r="I87" s="37"/>
      <c r="J87" s="38" t="str">
        <f t="shared" si="5"/>
        <v/>
      </c>
      <c r="K87" s="38" t="str">
        <f t="shared" si="6"/>
        <v/>
      </c>
      <c r="L87" s="37"/>
      <c r="M87" s="39" t="str">
        <f t="shared" si="7"/>
        <v/>
      </c>
      <c r="N87" s="37"/>
      <c r="O87" s="37"/>
      <c r="P87" s="37"/>
      <c r="Q87" s="40"/>
      <c r="R87" s="42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</row>
    <row r="88" spans="1:348" s="29" customFormat="1" x14ac:dyDescent="0.25">
      <c r="A88" s="34" t="s">
        <v>94</v>
      </c>
      <c r="B88" s="35"/>
      <c r="C88" s="37"/>
      <c r="D88" s="35"/>
      <c r="E88" s="64"/>
      <c r="F88" s="48"/>
      <c r="G88" s="48"/>
      <c r="H88" s="37"/>
      <c r="I88" s="37"/>
      <c r="J88" s="38" t="str">
        <f t="shared" si="5"/>
        <v/>
      </c>
      <c r="K88" s="38" t="str">
        <f t="shared" si="6"/>
        <v/>
      </c>
      <c r="L88" s="37"/>
      <c r="M88" s="39" t="str">
        <f t="shared" si="7"/>
        <v/>
      </c>
      <c r="N88" s="37"/>
      <c r="O88" s="37"/>
      <c r="P88" s="37"/>
      <c r="Q88" s="40"/>
      <c r="R88" s="42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</row>
    <row r="89" spans="1:348" s="29" customFormat="1" x14ac:dyDescent="0.25">
      <c r="A89" s="34" t="s">
        <v>94</v>
      </c>
      <c r="B89" s="35"/>
      <c r="C89" s="37"/>
      <c r="D89" s="35"/>
      <c r="E89" s="64"/>
      <c r="F89" s="48"/>
      <c r="G89" s="48"/>
      <c r="H89" s="37"/>
      <c r="I89" s="37"/>
      <c r="J89" s="38" t="str">
        <f t="shared" si="5"/>
        <v/>
      </c>
      <c r="K89" s="38" t="str">
        <f t="shared" si="6"/>
        <v/>
      </c>
      <c r="L89" s="37"/>
      <c r="M89" s="39" t="str">
        <f t="shared" si="7"/>
        <v/>
      </c>
      <c r="N89" s="37"/>
      <c r="O89" s="37"/>
      <c r="P89" s="37"/>
      <c r="Q89" s="40"/>
      <c r="R89" s="42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</row>
    <row r="90" spans="1:348" s="29" customFormat="1" x14ac:dyDescent="0.25">
      <c r="A90" s="34" t="s">
        <v>94</v>
      </c>
      <c r="B90" s="35"/>
      <c r="C90" s="37"/>
      <c r="D90" s="35"/>
      <c r="E90" s="64"/>
      <c r="F90" s="48"/>
      <c r="G90" s="48"/>
      <c r="H90" s="37"/>
      <c r="I90" s="37"/>
      <c r="J90" s="38" t="str">
        <f t="shared" si="5"/>
        <v/>
      </c>
      <c r="K90" s="38" t="str">
        <f t="shared" si="6"/>
        <v/>
      </c>
      <c r="L90" s="37"/>
      <c r="M90" s="39" t="str">
        <f t="shared" si="7"/>
        <v/>
      </c>
      <c r="N90" s="37"/>
      <c r="O90" s="37"/>
      <c r="P90" s="37"/>
      <c r="Q90" s="40"/>
      <c r="R90" s="42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</row>
    <row r="91" spans="1:348" s="29" customFormat="1" x14ac:dyDescent="0.25">
      <c r="A91" s="34" t="s">
        <v>94</v>
      </c>
      <c r="B91" s="35"/>
      <c r="C91" s="37"/>
      <c r="D91" s="35"/>
      <c r="E91" s="64"/>
      <c r="F91" s="48"/>
      <c r="G91" s="48"/>
      <c r="H91" s="37"/>
      <c r="I91" s="37"/>
      <c r="J91" s="38" t="str">
        <f t="shared" si="5"/>
        <v/>
      </c>
      <c r="K91" s="38" t="str">
        <f t="shared" si="6"/>
        <v/>
      </c>
      <c r="L91" s="37"/>
      <c r="M91" s="39" t="str">
        <f t="shared" si="7"/>
        <v/>
      </c>
      <c r="N91" s="37"/>
      <c r="O91" s="37"/>
      <c r="P91" s="37"/>
      <c r="Q91" s="40"/>
      <c r="R91" s="42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</row>
    <row r="92" spans="1:348" s="29" customFormat="1" x14ac:dyDescent="0.25">
      <c r="A92" s="34" t="s">
        <v>94</v>
      </c>
      <c r="B92" s="35"/>
      <c r="C92" s="37"/>
      <c r="D92" s="35"/>
      <c r="E92" s="64"/>
      <c r="F92" s="48"/>
      <c r="G92" s="48"/>
      <c r="H92" s="37"/>
      <c r="I92" s="37"/>
      <c r="J92" s="38" t="str">
        <f t="shared" si="5"/>
        <v/>
      </c>
      <c r="K92" s="38" t="str">
        <f t="shared" si="6"/>
        <v/>
      </c>
      <c r="L92" s="37"/>
      <c r="M92" s="39" t="str">
        <f t="shared" si="7"/>
        <v/>
      </c>
      <c r="N92" s="37"/>
      <c r="O92" s="37"/>
      <c r="P92" s="37"/>
      <c r="Q92" s="40"/>
      <c r="R92" s="4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</row>
    <row r="93" spans="1:348" s="29" customFormat="1" x14ac:dyDescent="0.25">
      <c r="A93" s="34" t="s">
        <v>94</v>
      </c>
      <c r="B93" s="35"/>
      <c r="C93" s="37"/>
      <c r="D93" s="35"/>
      <c r="E93" s="64"/>
      <c r="F93" s="48"/>
      <c r="G93" s="48"/>
      <c r="H93" s="37"/>
      <c r="I93" s="37"/>
      <c r="J93" s="38" t="str">
        <f t="shared" si="5"/>
        <v/>
      </c>
      <c r="K93" s="38" t="str">
        <f t="shared" si="6"/>
        <v/>
      </c>
      <c r="L93" s="37"/>
      <c r="M93" s="39" t="str">
        <f t="shared" si="7"/>
        <v/>
      </c>
      <c r="N93" s="37"/>
      <c r="O93" s="37"/>
      <c r="P93" s="37"/>
      <c r="Q93" s="40"/>
      <c r="R93" s="42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</row>
    <row r="94" spans="1:348" s="29" customFormat="1" x14ac:dyDescent="0.25">
      <c r="A94" s="34" t="s">
        <v>94</v>
      </c>
      <c r="B94" s="35"/>
      <c r="C94" s="37"/>
      <c r="D94" s="35"/>
      <c r="E94" s="64"/>
      <c r="F94" s="48"/>
      <c r="G94" s="48"/>
      <c r="H94" s="37"/>
      <c r="I94" s="37"/>
      <c r="J94" s="38" t="str">
        <f t="shared" si="5"/>
        <v/>
      </c>
      <c r="K94" s="38" t="str">
        <f t="shared" si="6"/>
        <v/>
      </c>
      <c r="L94" s="37"/>
      <c r="M94" s="39" t="str">
        <f t="shared" si="7"/>
        <v/>
      </c>
      <c r="N94" s="37"/>
      <c r="O94" s="37"/>
      <c r="P94" s="37"/>
      <c r="Q94" s="40"/>
      <c r="R94" s="42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</row>
    <row r="95" spans="1:348" s="29" customFormat="1" x14ac:dyDescent="0.25">
      <c r="A95" s="34" t="s">
        <v>94</v>
      </c>
      <c r="B95" s="35"/>
      <c r="C95" s="37"/>
      <c r="D95" s="35"/>
      <c r="E95" s="64"/>
      <c r="F95" s="48"/>
      <c r="G95" s="48"/>
      <c r="H95" s="37"/>
      <c r="I95" s="37"/>
      <c r="J95" s="38" t="str">
        <f t="shared" si="5"/>
        <v/>
      </c>
      <c r="K95" s="38" t="str">
        <f t="shared" si="6"/>
        <v/>
      </c>
      <c r="L95" s="37"/>
      <c r="M95" s="39" t="str">
        <f t="shared" si="7"/>
        <v/>
      </c>
      <c r="N95" s="37"/>
      <c r="O95" s="37"/>
      <c r="P95" s="37"/>
      <c r="Q95" s="40"/>
      <c r="R95" s="42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</row>
    <row r="96" spans="1:348" s="29" customFormat="1" x14ac:dyDescent="0.25">
      <c r="A96" s="34" t="s">
        <v>94</v>
      </c>
      <c r="B96" s="35"/>
      <c r="C96" s="37"/>
      <c r="D96" s="35"/>
      <c r="E96" s="64"/>
      <c r="F96" s="48"/>
      <c r="G96" s="48"/>
      <c r="H96" s="37"/>
      <c r="I96" s="37"/>
      <c r="J96" s="38" t="str">
        <f t="shared" si="5"/>
        <v/>
      </c>
      <c r="K96" s="38" t="str">
        <f t="shared" si="6"/>
        <v/>
      </c>
      <c r="L96" s="37"/>
      <c r="M96" s="39" t="str">
        <f t="shared" si="7"/>
        <v/>
      </c>
      <c r="N96" s="37"/>
      <c r="O96" s="37"/>
      <c r="P96" s="37"/>
      <c r="Q96" s="40"/>
      <c r="R96" s="42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</row>
    <row r="97" spans="1:348" s="29" customFormat="1" x14ac:dyDescent="0.25">
      <c r="A97" s="34" t="s">
        <v>94</v>
      </c>
      <c r="B97" s="35"/>
      <c r="C97" s="37"/>
      <c r="D97" s="35"/>
      <c r="E97" s="64"/>
      <c r="F97" s="48"/>
      <c r="G97" s="48"/>
      <c r="H97" s="37"/>
      <c r="I97" s="37"/>
      <c r="J97" s="38" t="str">
        <f t="shared" si="5"/>
        <v/>
      </c>
      <c r="K97" s="38" t="str">
        <f t="shared" si="6"/>
        <v/>
      </c>
      <c r="L97" s="37"/>
      <c r="M97" s="39" t="str">
        <f t="shared" si="7"/>
        <v/>
      </c>
      <c r="N97" s="37"/>
      <c r="O97" s="37"/>
      <c r="P97" s="37"/>
      <c r="Q97" s="40"/>
      <c r="R97" s="42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</row>
    <row r="98" spans="1:348" s="29" customFormat="1" x14ac:dyDescent="0.25">
      <c r="A98" s="34" t="s">
        <v>94</v>
      </c>
      <c r="B98" s="35"/>
      <c r="C98" s="37"/>
      <c r="D98" s="35"/>
      <c r="E98" s="64"/>
      <c r="F98" s="48"/>
      <c r="G98" s="48"/>
      <c r="H98" s="37"/>
      <c r="I98" s="37"/>
      <c r="J98" s="38" t="str">
        <f t="shared" si="5"/>
        <v/>
      </c>
      <c r="K98" s="38" t="str">
        <f t="shared" si="6"/>
        <v/>
      </c>
      <c r="L98" s="37"/>
      <c r="M98" s="39" t="str">
        <f t="shared" si="7"/>
        <v/>
      </c>
      <c r="N98" s="37"/>
      <c r="O98" s="37"/>
      <c r="P98" s="37"/>
      <c r="Q98" s="40"/>
      <c r="R98" s="42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</row>
    <row r="99" spans="1:348" s="29" customFormat="1" x14ac:dyDescent="0.25">
      <c r="A99" s="34" t="s">
        <v>94</v>
      </c>
      <c r="B99" s="35"/>
      <c r="C99" s="37"/>
      <c r="D99" s="35"/>
      <c r="E99" s="64"/>
      <c r="F99" s="48"/>
      <c r="G99" s="48"/>
      <c r="H99" s="37"/>
      <c r="I99" s="37"/>
      <c r="J99" s="38" t="str">
        <f t="shared" si="5"/>
        <v/>
      </c>
      <c r="K99" s="38" t="str">
        <f t="shared" si="6"/>
        <v/>
      </c>
      <c r="L99" s="37"/>
      <c r="M99" s="39" t="str">
        <f t="shared" si="7"/>
        <v/>
      </c>
      <c r="N99" s="37"/>
      <c r="O99" s="37"/>
      <c r="P99" s="37"/>
      <c r="Q99" s="40"/>
      <c r="R99" s="42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</row>
    <row r="100" spans="1:348" s="29" customFormat="1" x14ac:dyDescent="0.25">
      <c r="A100" s="34" t="s">
        <v>94</v>
      </c>
      <c r="B100" s="35"/>
      <c r="C100" s="37"/>
      <c r="D100" s="35"/>
      <c r="E100" s="64"/>
      <c r="F100" s="48"/>
      <c r="G100" s="48"/>
      <c r="H100" s="37"/>
      <c r="I100" s="37"/>
      <c r="J100" s="38" t="str">
        <f t="shared" si="5"/>
        <v/>
      </c>
      <c r="K100" s="38" t="str">
        <f t="shared" si="6"/>
        <v/>
      </c>
      <c r="L100" s="37"/>
      <c r="M100" s="39" t="str">
        <f t="shared" si="7"/>
        <v/>
      </c>
      <c r="N100" s="37"/>
      <c r="O100" s="37"/>
      <c r="P100" s="37"/>
      <c r="Q100" s="40"/>
      <c r="R100" s="42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</row>
    <row r="101" spans="1:348" s="29" customFormat="1" hidden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</row>
  </sheetData>
  <sheetProtection algorithmName="SHA-512" hashValue="CtXFEe+WDzqd8GQzG0yB/+QgkK7+ThbL+cj07Tp3dsdIC0BpJNXKK6TYNer62IfNQUoxKbGx535NAQrFAQQJUw==" saltValue="arSvqYTopfxgvcCAsml1sQ==" spinCount="100000" sheet="1" objects="1" scenarios="1"/>
  <mergeCells count="10">
    <mergeCell ref="Q11:R11"/>
    <mergeCell ref="Q12:R12"/>
    <mergeCell ref="Q15:R15"/>
    <mergeCell ref="Q13:R14"/>
    <mergeCell ref="Q4:R4"/>
    <mergeCell ref="B3:C3"/>
    <mergeCell ref="J2:J3"/>
    <mergeCell ref="Q1:R1"/>
    <mergeCell ref="Q2:R2"/>
    <mergeCell ref="Q3:R3"/>
  </mergeCells>
  <conditionalFormatting sqref="R9">
    <cfRule type="cellIs" dxfId="9" priority="10" operator="notBetween">
      <formula>0</formula>
      <formula>999999</formula>
    </cfRule>
  </conditionalFormatting>
  <conditionalFormatting sqref="R10">
    <cfRule type="cellIs" dxfId="8" priority="9" operator="notBetween">
      <formula>0</formula>
      <formula>268435455</formula>
    </cfRule>
  </conditionalFormatting>
  <conditionalFormatting sqref="M5:M7">
    <cfRule type="expression" dxfId="7" priority="7">
      <formula>$A$3="PTP"</formula>
    </cfRule>
  </conditionalFormatting>
  <conditionalFormatting sqref="M5:M7">
    <cfRule type="expression" dxfId="6" priority="6">
      <formula>$A$3="PTP"</formula>
    </cfRule>
  </conditionalFormatting>
  <conditionalFormatting sqref="M5:M7">
    <cfRule type="expression" dxfId="5" priority="8">
      <formula>$A$3="PMP"</formula>
    </cfRule>
  </conditionalFormatting>
  <conditionalFormatting sqref="M5:M7">
    <cfRule type="expression" dxfId="4" priority="5">
      <formula>$A$3="PTP"</formula>
    </cfRule>
  </conditionalFormatting>
  <conditionalFormatting sqref="M8:M100">
    <cfRule type="expression" dxfId="3" priority="3">
      <formula>$A$3="PTP"</formula>
    </cfRule>
  </conditionalFormatting>
  <conditionalFormatting sqref="M8:M100">
    <cfRule type="expression" dxfId="2" priority="2">
      <formula>$A$3="PTP"</formula>
    </cfRule>
  </conditionalFormatting>
  <conditionalFormatting sqref="M8:M100">
    <cfRule type="expression" dxfId="1" priority="4">
      <formula>$A$3="PMP"</formula>
    </cfRule>
  </conditionalFormatting>
  <conditionalFormatting sqref="M8:M100">
    <cfRule type="expression" dxfId="0" priority="1">
      <formula>$A$3="PTP"</formula>
    </cfRule>
  </conditionalFormatting>
  <dataValidations count="13">
    <dataValidation type="list" allowBlank="1" showInputMessage="1" showErrorMessage="1" sqref="B5:B100" xr:uid="{4C816A56-088A-4142-AD31-B93577FAB143}">
      <formula1>$U$10</formula1>
    </dataValidation>
    <dataValidation allowBlank="1" showErrorMessage="1" sqref="F1 M1" xr:uid="{69674F4A-F4A5-4850-9EFE-50C9DF042BB4}"/>
    <dataValidation type="whole" allowBlank="1" showErrorMessage="1" sqref="M5:M100" xr:uid="{E87629F6-1731-44D8-96E9-0A87DCCE2D32}">
      <formula1>0</formula1>
      <formula2>359</formula2>
    </dataValidation>
    <dataValidation type="list" allowBlank="1" showInputMessage="1" showErrorMessage="1" sqref="I4:I100" xr:uid="{CC6FD391-5A41-46A7-92E1-36A4C98BE0D4}">
      <formula1>"AGL, AMSL"</formula1>
    </dataValidation>
    <dataValidation type="decimal" allowBlank="1" showInputMessage="1" showErrorMessage="1" sqref="F4:F100" xr:uid="{92B81D36-AA43-4E61-97BE-F16149EC00DD}">
      <formula1>-90</formula1>
      <formula2>90</formula2>
    </dataValidation>
    <dataValidation type="decimal" allowBlank="1" showInputMessage="1" showErrorMessage="1" sqref="G4:G100" xr:uid="{21E91112-D4D3-40DB-96F9-4F71F502962B}">
      <formula1>-180</formula1>
      <formula2>180</formula2>
    </dataValidation>
    <dataValidation type="whole" allowBlank="1" showInputMessage="1" showErrorMessage="1" sqref="L4:L100" xr:uid="{F5E05DA5-0EE1-438E-AF6E-5CEB6EA4666D}">
      <formula1>0</formula1>
      <formula2>360</formula2>
    </dataValidation>
    <dataValidation type="whole" allowBlank="1" showInputMessage="1" showErrorMessage="1" sqref="N4:N100" xr:uid="{642AC9D1-0D5D-4CD1-BD59-60F42B8417DC}">
      <formula1>-90</formula1>
      <formula2>90</formula2>
    </dataValidation>
    <dataValidation type="whole" allowBlank="1" showInputMessage="1" showErrorMessage="1" sqref="O4:O100" xr:uid="{29FC77B6-DD92-45E1-BD52-6C0B954681EA}">
      <formula1>0</formula1>
      <formula2>50</formula2>
    </dataValidation>
    <dataValidation type="whole" allowBlank="1" showInputMessage="1" showErrorMessage="1" sqref="P4:P100" xr:uid="{A44EBC48-A1DE-4433-A90C-277A119B253B}">
      <formula1>0</formula1>
      <formula2>3</formula2>
    </dataValidation>
    <dataValidation type="whole" allowBlank="1" showInputMessage="1" showErrorMessage="1" sqref="M4" xr:uid="{D665FDB0-00C9-45E2-829E-E667266FFCAE}">
      <formula1>0</formula1>
      <formula2>359</formula2>
    </dataValidation>
    <dataValidation type="list" allowBlank="1" showInputMessage="1" showErrorMessage="1" sqref="B4" xr:uid="{E0064C46-0E79-4565-B354-219F8DC4F657}">
      <formula1>$U$4:$U$5</formula1>
    </dataValidation>
    <dataValidation type="whole" allowBlank="1" showInputMessage="1" showErrorMessage="1" errorTitle="Invalid data" error="External Antenna gain range -127 to 128" sqref="K4:K100" xr:uid="{09ED1992-38BD-4E1F-9B93-A331FF98453F}">
      <formula1>-127</formula1>
      <formula2>128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dcterms:created xsi:type="dcterms:W3CDTF">2020-08-14T15:36:36Z</dcterms:created>
  <dcterms:modified xsi:type="dcterms:W3CDTF">2021-03-22T08:19:47Z</dcterms:modified>
</cp:coreProperties>
</file>