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JECTS\Dissertation\FilamentCounting\GitHub\filament-counting\Linienlaser\"/>
    </mc:Choice>
  </mc:AlternateContent>
  <xr:revisionPtr revIDLastSave="0" documentId="13_ncr:1_{C5AF1A2D-2EDA-4320-A085-406A1871A833}" xr6:coauthVersionLast="47" xr6:coauthVersionMax="47" xr10:uidLastSave="{00000000-0000-0000-0000-000000000000}"/>
  <bookViews>
    <workbookView xWindow="348" yWindow="348" windowWidth="23040" windowHeight="121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4" i="1"/>
  <c r="D24" i="1" s="1"/>
  <c r="C25" i="1"/>
  <c r="D25" i="1" s="1"/>
  <c r="C26" i="1"/>
  <c r="D26" i="1" s="1"/>
  <c r="C28" i="1"/>
  <c r="D28" i="1" s="1"/>
  <c r="C23" i="1"/>
  <c r="D23" i="1" s="1"/>
  <c r="C4" i="1"/>
  <c r="C8" i="1"/>
  <c r="C9" i="1" l="1"/>
  <c r="E28" i="1"/>
  <c r="E27" i="1" l="1"/>
  <c r="E23" i="1"/>
  <c r="C13" i="1"/>
  <c r="C18" i="1"/>
  <c r="C17" i="1"/>
  <c r="C19" i="1"/>
  <c r="C16" i="1"/>
  <c r="C15" i="1"/>
  <c r="C14" i="1"/>
  <c r="E24" i="1"/>
  <c r="E25" i="1"/>
  <c r="E26" i="1"/>
</calcChain>
</file>

<file path=xl/sharedStrings.xml><?xml version="1.0" encoding="utf-8"?>
<sst xmlns="http://schemas.openxmlformats.org/spreadsheetml/2006/main" count="36" uniqueCount="29">
  <si>
    <t>Umdrehungen</t>
  </si>
  <si>
    <t>Laserbreite [px]</t>
  </si>
  <si>
    <t>Messfrequenz [Hz]</t>
  </si>
  <si>
    <t>Drehzahl [1/min]</t>
  </si>
  <si>
    <t>Laserbreite [mm]</t>
  </si>
  <si>
    <t>Auflösung [px/mm]</t>
  </si>
  <si>
    <t>Durchmesser [mm]</t>
  </si>
  <si>
    <t>Messstrecke [mm]</t>
  </si>
  <si>
    <t>Messwerte [px]</t>
  </si>
  <si>
    <t>Messdauer [s]</t>
  </si>
  <si>
    <t>Stretch-Faktor</t>
  </si>
  <si>
    <t>Laserposition</t>
  </si>
  <si>
    <t>Anzahl Messungen</t>
  </si>
  <si>
    <t>Bürstenbreite [mm]</t>
  </si>
  <si>
    <t>Vorschub [mm]</t>
  </si>
  <si>
    <t>Mitte =&gt; Startpos [mm]</t>
  </si>
  <si>
    <t>Sym. Überstand [mm]</t>
  </si>
  <si>
    <t>BU2281_WSS_2U_L.csv</t>
  </si>
  <si>
    <t>csvFiles</t>
  </si>
  <si>
    <t>filterSize</t>
  </si>
  <si>
    <t>cutoffHeight</t>
  </si>
  <si>
    <t>lowerThreshold</t>
  </si>
  <si>
    <t>upperThreshold</t>
  </si>
  <si>
    <t>resolution</t>
  </si>
  <si>
    <t>BU2281_WSS_2U_R.csv</t>
  </si>
  <si>
    <t>trimThresh</t>
  </si>
  <si>
    <t>0.95</t>
  </si>
  <si>
    <t>0.25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</si>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</sst>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zoomScale="115" zoomScaleNormal="115" workbookViewId="0">
      <selection activeCell="M9" sqref="M9"/>
    </sheetView>
  </sheetViews>
  <sheetFormatPr baseColWidth="10" defaultColWidth="8.88671875" defaultRowHeight="13.8" x14ac:dyDescent="0.25"/>
  <cols>
    <col min="1" max="1" width="2.88671875" style="1" customWidth="1"/>
    <col min="2" max="2" width="19.6640625" style="1" customWidth="1"/>
    <col min="3" max="3" width="14.6640625" style="1" bestFit="1" customWidth="1"/>
    <col min="4" max="4" width="16.109375" style="1" bestFit="1" customWidth="1"/>
    <col min="5" max="5" width="21.33203125" style="1" bestFit="1" customWidth="1"/>
    <col min="6" max="16384" width="8.88671875" style="1"/>
  </cols>
  <sheetData>
    <row r="2" spans="2:7" x14ac:dyDescent="0.25">
      <c r="B2" s="1" t="s">
        <v>6</v>
      </c>
      <c r="C2" s="1">
        <v>105</v>
      </c>
      <c r="E2" s="6" t="s">
        <v>11</v>
      </c>
    </row>
    <row r="3" spans="2:7" x14ac:dyDescent="0.25">
      <c r="B3" s="1" t="s">
        <v>0</v>
      </c>
      <c r="C3" s="1">
        <v>1.5</v>
      </c>
      <c r="E3" s="1" t="s">
        <v>13</v>
      </c>
      <c r="F3" s="1">
        <v>20</v>
      </c>
    </row>
    <row r="4" spans="2:7" x14ac:dyDescent="0.25">
      <c r="B4" s="1" t="s">
        <v>7</v>
      </c>
      <c r="C4" s="2">
        <f>C2*PI()*C3</f>
        <v>494.80084294039244</v>
      </c>
    </row>
    <row r="5" spans="2:7" x14ac:dyDescent="0.25">
      <c r="E5" s="6" t="s">
        <v>12</v>
      </c>
      <c r="F5" s="6">
        <v>2</v>
      </c>
      <c r="G5" s="6">
        <v>3</v>
      </c>
    </row>
    <row r="6" spans="2:7" x14ac:dyDescent="0.25">
      <c r="B6" s="1" t="s">
        <v>1</v>
      </c>
      <c r="C6" s="1">
        <v>1800</v>
      </c>
      <c r="E6" s="1" t="s">
        <v>16</v>
      </c>
      <c r="F6" s="1">
        <v>2</v>
      </c>
      <c r="G6" s="1">
        <v>5</v>
      </c>
    </row>
    <row r="7" spans="2:7" x14ac:dyDescent="0.25">
      <c r="B7" s="1" t="s">
        <v>4</v>
      </c>
      <c r="C7" s="1">
        <v>16</v>
      </c>
      <c r="E7" s="1" t="s">
        <v>15</v>
      </c>
      <c r="F7" s="1">
        <v>-4</v>
      </c>
      <c r="G7" s="1">
        <v>-7</v>
      </c>
    </row>
    <row r="8" spans="2:7" x14ac:dyDescent="0.25">
      <c r="B8" s="1" t="s">
        <v>5</v>
      </c>
      <c r="C8" s="1">
        <f>C6/C7</f>
        <v>112.5</v>
      </c>
      <c r="E8" s="1" t="s">
        <v>14</v>
      </c>
      <c r="F8" s="1">
        <v>8</v>
      </c>
      <c r="G8" s="1">
        <v>7</v>
      </c>
    </row>
    <row r="9" spans="2:7" x14ac:dyDescent="0.25">
      <c r="B9" s="1" t="s">
        <v>8</v>
      </c>
      <c r="C9" s="3">
        <f>C4*C8</f>
        <v>55665.094830794151</v>
      </c>
    </row>
    <row r="12" spans="2:7" x14ac:dyDescent="0.25">
      <c r="B12" s="7" t="s">
        <v>2</v>
      </c>
      <c r="C12" s="7" t="s">
        <v>9</v>
      </c>
    </row>
    <row r="13" spans="2:7" x14ac:dyDescent="0.25">
      <c r="B13" s="1">
        <v>10</v>
      </c>
      <c r="C13" s="4">
        <f t="shared" ref="C13:C19" si="0">$C$9/B13</f>
        <v>5566.5094830794151</v>
      </c>
    </row>
    <row r="14" spans="2:7" x14ac:dyDescent="0.25">
      <c r="B14" s="1">
        <v>20</v>
      </c>
      <c r="C14" s="4">
        <f t="shared" si="0"/>
        <v>2783.2547415397075</v>
      </c>
    </row>
    <row r="15" spans="2:7" x14ac:dyDescent="0.25">
      <c r="B15" s="1">
        <v>50</v>
      </c>
      <c r="C15" s="4">
        <f t="shared" si="0"/>
        <v>1113.3018966158829</v>
      </c>
    </row>
    <row r="16" spans="2:7" x14ac:dyDescent="0.25">
      <c r="B16" s="1">
        <v>100</v>
      </c>
      <c r="C16" s="4">
        <f t="shared" si="0"/>
        <v>556.65094830794146</v>
      </c>
    </row>
    <row r="17" spans="2:5" x14ac:dyDescent="0.25">
      <c r="B17" s="1">
        <v>200</v>
      </c>
      <c r="C17" s="4">
        <f t="shared" si="0"/>
        <v>278.32547415397073</v>
      </c>
    </row>
    <row r="18" spans="2:5" x14ac:dyDescent="0.25">
      <c r="B18" s="1">
        <v>500</v>
      </c>
      <c r="C18" s="4">
        <f t="shared" si="0"/>
        <v>111.33018966158831</v>
      </c>
    </row>
    <row r="19" spans="2:5" x14ac:dyDescent="0.25">
      <c r="B19" s="1">
        <v>1000</v>
      </c>
      <c r="C19" s="4">
        <f t="shared" si="0"/>
        <v>55.665094830794153</v>
      </c>
    </row>
    <row r="22" spans="2:5" x14ac:dyDescent="0.25">
      <c r="B22" s="7" t="s">
        <v>3</v>
      </c>
      <c r="C22" s="7" t="s">
        <v>9</v>
      </c>
      <c r="D22" s="7" t="s">
        <v>8</v>
      </c>
      <c r="E22" s="7" t="s">
        <v>10</v>
      </c>
    </row>
    <row r="23" spans="2:5" x14ac:dyDescent="0.25">
      <c r="B23" s="1">
        <v>1</v>
      </c>
      <c r="C23" s="1">
        <f>$C$3*60/B23</f>
        <v>90</v>
      </c>
      <c r="D23" s="1">
        <f>C23*$B$19</f>
        <v>90000</v>
      </c>
      <c r="E23" s="5">
        <f>$C$9/D23</f>
        <v>0.61850105367549058</v>
      </c>
    </row>
    <row r="24" spans="2:5" x14ac:dyDescent="0.25">
      <c r="B24" s="1">
        <v>2</v>
      </c>
      <c r="C24" s="1">
        <f t="shared" ref="C24:C27" si="1">$C$3*60/B24</f>
        <v>45</v>
      </c>
      <c r="D24" s="1">
        <f t="shared" ref="D24:D27" si="2">C24*$B$19</f>
        <v>45000</v>
      </c>
      <c r="E24" s="5">
        <f t="shared" ref="E24:E27" si="3">$C$9/D24</f>
        <v>1.2370021073509812</v>
      </c>
    </row>
    <row r="25" spans="2:5" x14ac:dyDescent="0.25">
      <c r="B25" s="1">
        <v>4</v>
      </c>
      <c r="C25" s="1">
        <f t="shared" si="1"/>
        <v>22.5</v>
      </c>
      <c r="D25" s="1">
        <f t="shared" si="2"/>
        <v>22500</v>
      </c>
      <c r="E25" s="5">
        <f t="shared" si="3"/>
        <v>2.4740042147019623</v>
      </c>
    </row>
    <row r="26" spans="2:5" x14ac:dyDescent="0.25">
      <c r="B26" s="1">
        <v>8</v>
      </c>
      <c r="C26" s="1">
        <f t="shared" si="1"/>
        <v>11.25</v>
      </c>
      <c r="D26" s="1">
        <f t="shared" si="2"/>
        <v>11250</v>
      </c>
      <c r="E26" s="5">
        <f t="shared" si="3"/>
        <v>4.9480084294039246</v>
      </c>
    </row>
    <row r="27" spans="2:5" x14ac:dyDescent="0.25">
      <c r="B27" s="1">
        <v>12</v>
      </c>
      <c r="C27" s="1">
        <f t="shared" si="1"/>
        <v>7.5</v>
      </c>
      <c r="D27" s="1">
        <f t="shared" si="2"/>
        <v>7500</v>
      </c>
      <c r="E27" s="5">
        <f t="shared" si="3"/>
        <v>7.4220126441058865</v>
      </c>
    </row>
    <row r="28" spans="2:5" x14ac:dyDescent="0.25">
      <c r="B28" s="1">
        <v>16</v>
      </c>
      <c r="C28" s="1">
        <f>$C$3*60/B28</f>
        <v>5.625</v>
      </c>
      <c r="D28" s="1">
        <f>C28*$B$19</f>
        <v>5625</v>
      </c>
      <c r="E28" s="5">
        <f>$C$9/D28</f>
        <v>9.8960168588078492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58C6-5D54-4B3A-9EBB-1592C6FAECAE}">
  <dimension ref="B2:H4"/>
  <sheetViews>
    <sheetView tabSelected="1" workbookViewId="0">
      <selection activeCell="I7" sqref="I7"/>
    </sheetView>
  </sheetViews>
  <sheetFormatPr baseColWidth="10" defaultRowHeight="14.4" x14ac:dyDescent="0.3"/>
  <cols>
    <col min="1" max="1" width="3.21875" style="8" customWidth="1"/>
    <col min="2" max="2" width="20.44140625" style="8" bestFit="1" customWidth="1"/>
    <col min="3" max="3" width="9.21875" style="8" bestFit="1" customWidth="1"/>
    <col min="4" max="4" width="9.21875" style="8" customWidth="1"/>
    <col min="5" max="5" width="8" style="8" bestFit="1" customWidth="1"/>
    <col min="6" max="6" width="11.21875" style="8" bestFit="1" customWidth="1"/>
    <col min="7" max="8" width="13.6640625" style="8" bestFit="1" customWidth="1"/>
    <col min="9" max="16384" width="11.5546875" style="8"/>
  </cols>
  <sheetData>
    <row r="2" spans="2:8" x14ac:dyDescent="0.3">
      <c r="B2" s="8" t="s">
        <v>18</v>
      </c>
      <c r="C2" s="8" t="s">
        <v>23</v>
      </c>
      <c r="D2" s="8" t="s">
        <v>25</v>
      </c>
      <c r="E2" s="8" t="s">
        <v>19</v>
      </c>
      <c r="F2" s="8" t="s">
        <v>20</v>
      </c>
      <c r="G2" s="8" t="s">
        <v>21</v>
      </c>
      <c r="H2" s="8" t="s">
        <v>22</v>
      </c>
    </row>
    <row r="3" spans="2:8" x14ac:dyDescent="0.3">
      <c r="B3" s="8" t="s">
        <v>17</v>
      </c>
      <c r="C3" s="8">
        <v>50</v>
      </c>
      <c r="D3" s="8" t="s">
        <v>26</v>
      </c>
      <c r="E3" s="8">
        <v>150</v>
      </c>
      <c r="F3" s="8" t="s">
        <v>27</v>
      </c>
      <c r="G3" s="8" t="s">
        <v>27</v>
      </c>
      <c r="H3" s="8" t="s">
        <v>28</v>
      </c>
    </row>
    <row r="4" spans="2:8" x14ac:dyDescent="0.3">
      <c r="B4" s="8" t="s">
        <v>24</v>
      </c>
      <c r="C4" s="8">
        <v>50</v>
      </c>
      <c r="D4" s="8" t="s">
        <v>26</v>
      </c>
      <c r="E4" s="8">
        <v>150</v>
      </c>
      <c r="F4" s="8" t="s">
        <v>27</v>
      </c>
      <c r="G4" s="8" t="s">
        <v>27</v>
      </c>
      <c r="H4" s="8" t="s">
        <v>28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2015-06-05T18:19:34Z</dcterms:created>
  <dcterms:modified xsi:type="dcterms:W3CDTF">2023-07-24T08:25:52Z</dcterms:modified>
</cp:coreProperties>
</file>