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hange-rec\"/>
    </mc:Choice>
  </mc:AlternateContent>
  <xr:revisionPtr revIDLastSave="0" documentId="13_ncr:1_{4EE46D46-6B3E-407A-8471-F3E0FA2FA3C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asic Info of Subject System" sheetId="1" r:id="rId1"/>
    <sheet name="RQ1" sheetId="4" r:id="rId2"/>
    <sheet name="RQ2-RQ3" sheetId="12" r:id="rId3"/>
    <sheet name="RQ4-Parameter Sensitivity" sheetId="13" r:id="rId4"/>
    <sheet name="RQ5-Reponse Tim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2" l="1"/>
  <c r="U5" i="12"/>
  <c r="U4" i="12"/>
  <c r="Q10" i="12"/>
  <c r="S10" i="12"/>
  <c r="Z21" i="12"/>
  <c r="X21" i="12"/>
  <c r="W21" i="12"/>
  <c r="S21" i="12"/>
  <c r="Q21" i="12"/>
  <c r="P21" i="12"/>
  <c r="L21" i="12"/>
  <c r="J21" i="12"/>
  <c r="I21" i="12"/>
  <c r="E21" i="12"/>
  <c r="C21" i="12"/>
  <c r="B21" i="12"/>
  <c r="AB20" i="12"/>
  <c r="AA20" i="12"/>
  <c r="U20" i="12"/>
  <c r="T20" i="12"/>
  <c r="N20" i="12"/>
  <c r="M20" i="12"/>
  <c r="G20" i="12"/>
  <c r="F20" i="12"/>
  <c r="AB19" i="12"/>
  <c r="AA19" i="12"/>
  <c r="U19" i="12"/>
  <c r="T19" i="12"/>
  <c r="N19" i="12"/>
  <c r="M19" i="12"/>
  <c r="G19" i="12"/>
  <c r="F19" i="12"/>
  <c r="AB18" i="12"/>
  <c r="AA18" i="12"/>
  <c r="U18" i="12"/>
  <c r="T18" i="12"/>
  <c r="N18" i="12"/>
  <c r="M18" i="12"/>
  <c r="G18" i="12"/>
  <c r="F18" i="12"/>
  <c r="AB17" i="12"/>
  <c r="AA17" i="12"/>
  <c r="U17" i="12"/>
  <c r="T17" i="12"/>
  <c r="N17" i="12"/>
  <c r="M17" i="12"/>
  <c r="G17" i="12"/>
  <c r="F17" i="12"/>
  <c r="AB16" i="12"/>
  <c r="AA16" i="12"/>
  <c r="U16" i="12"/>
  <c r="T16" i="12"/>
  <c r="N16" i="12"/>
  <c r="M16" i="12"/>
  <c r="G16" i="12"/>
  <c r="F16" i="12"/>
  <c r="AB15" i="12"/>
  <c r="AA15" i="12"/>
  <c r="U15" i="12"/>
  <c r="T15" i="12"/>
  <c r="N15" i="12"/>
  <c r="M15" i="12"/>
  <c r="G15" i="12"/>
  <c r="F15" i="12"/>
  <c r="P10" i="12"/>
  <c r="L10" i="12"/>
  <c r="J10" i="12"/>
  <c r="I10" i="12"/>
  <c r="E10" i="12"/>
  <c r="C10" i="12"/>
  <c r="B10" i="12"/>
  <c r="AB9" i="12"/>
  <c r="AA9" i="12"/>
  <c r="U9" i="12"/>
  <c r="T9" i="12"/>
  <c r="N9" i="12"/>
  <c r="M9" i="12"/>
  <c r="G9" i="12"/>
  <c r="F9" i="12"/>
  <c r="AB8" i="12"/>
  <c r="AA8" i="12"/>
  <c r="U8" i="12"/>
  <c r="T8" i="12"/>
  <c r="N8" i="12"/>
  <c r="M8" i="12"/>
  <c r="G8" i="12"/>
  <c r="F8" i="12"/>
  <c r="AB7" i="12"/>
  <c r="AA7" i="12"/>
  <c r="U7" i="12"/>
  <c r="T7" i="12"/>
  <c r="N7" i="12"/>
  <c r="M7" i="12"/>
  <c r="G7" i="12"/>
  <c r="F7" i="12"/>
  <c r="AB6" i="12"/>
  <c r="AA6" i="12"/>
  <c r="T6" i="12"/>
  <c r="N6" i="12"/>
  <c r="M6" i="12"/>
  <c r="G6" i="12"/>
  <c r="F6" i="12"/>
  <c r="AB5" i="12"/>
  <c r="AA5" i="12"/>
  <c r="T5" i="12"/>
  <c r="N5" i="12"/>
  <c r="M5" i="12"/>
  <c r="G5" i="12"/>
  <c r="F5" i="12"/>
  <c r="AB4" i="12"/>
  <c r="AA4" i="12"/>
  <c r="T4" i="12"/>
  <c r="N4" i="12"/>
  <c r="M4" i="12"/>
  <c r="G4" i="12"/>
  <c r="F4" i="12"/>
  <c r="J7" i="4"/>
  <c r="H7" i="4"/>
  <c r="F7" i="4"/>
  <c r="D7" i="4"/>
  <c r="J6" i="4"/>
  <c r="H6" i="4"/>
  <c r="F6" i="4"/>
  <c r="D6" i="4"/>
  <c r="J5" i="4"/>
  <c r="H5" i="4"/>
  <c r="F5" i="4"/>
  <c r="D5" i="4"/>
  <c r="J4" i="4"/>
  <c r="H4" i="4"/>
  <c r="F4" i="4"/>
  <c r="D4" i="4"/>
  <c r="J3" i="4"/>
  <c r="H3" i="4"/>
  <c r="F3" i="4"/>
  <c r="D3" i="4"/>
  <c r="J2" i="4"/>
  <c r="H2" i="4"/>
  <c r="F2" i="4"/>
  <c r="D2" i="4"/>
  <c r="U11" i="12" l="1"/>
  <c r="U10" i="12"/>
  <c r="V10" i="12" s="1"/>
  <c r="J8" i="4"/>
  <c r="N21" i="12"/>
  <c r="O21" i="12" s="1"/>
  <c r="L5" i="4"/>
  <c r="F8" i="4"/>
  <c r="AB22" i="12"/>
  <c r="T11" i="12"/>
  <c r="G10" i="12"/>
  <c r="T10" i="12"/>
  <c r="AB21" i="12"/>
  <c r="AC21" i="12" s="1"/>
  <c r="T21" i="12"/>
  <c r="U22" i="12"/>
  <c r="N11" i="12"/>
  <c r="M10" i="12"/>
  <c r="N10" i="12"/>
  <c r="U21" i="12"/>
  <c r="V21" i="12" s="1"/>
  <c r="M11" i="12"/>
  <c r="M21" i="12"/>
  <c r="AA21" i="12"/>
  <c r="F21" i="12"/>
  <c r="F22" i="12"/>
  <c r="G11" i="12"/>
  <c r="N22" i="12"/>
  <c r="F10" i="12"/>
  <c r="G21" i="12"/>
  <c r="H21" i="12" s="1"/>
  <c r="G22" i="12"/>
  <c r="M22" i="12"/>
  <c r="T22" i="12"/>
  <c r="F11" i="12"/>
  <c r="AA22" i="12"/>
  <c r="M2" i="4"/>
  <c r="M5" i="4"/>
  <c r="N5" i="4"/>
  <c r="N7" i="4"/>
  <c r="N2" i="4"/>
  <c r="M7" i="4"/>
  <c r="H8" i="4"/>
  <c r="N6" i="4"/>
  <c r="L2" i="4"/>
  <c r="L7" i="4"/>
  <c r="M3" i="4"/>
  <c r="N3" i="4"/>
  <c r="M6" i="4"/>
  <c r="D8" i="4"/>
  <c r="N4" i="4"/>
  <c r="L6" i="4"/>
  <c r="L3" i="4"/>
  <c r="L4" i="4"/>
  <c r="M4" i="4"/>
  <c r="S15" i="1"/>
  <c r="W3" i="1"/>
  <c r="W4" i="1"/>
  <c r="W5" i="1"/>
  <c r="W6" i="1"/>
  <c r="W7" i="1"/>
  <c r="W2" i="1"/>
  <c r="X3" i="1"/>
  <c r="X4" i="1"/>
  <c r="X5" i="1"/>
  <c r="X6" i="1"/>
  <c r="X7" i="1"/>
  <c r="X2" i="1"/>
  <c r="V3" i="1"/>
  <c r="V4" i="1"/>
  <c r="V5" i="1"/>
  <c r="V6" i="1"/>
  <c r="V7" i="1"/>
  <c r="V2" i="1"/>
  <c r="U3" i="1"/>
  <c r="U4" i="1"/>
  <c r="U5" i="1"/>
  <c r="U6" i="1"/>
  <c r="U7" i="1"/>
  <c r="U2" i="1"/>
  <c r="J3" i="1"/>
  <c r="J4" i="1"/>
  <c r="J5" i="1"/>
  <c r="J6" i="1"/>
  <c r="J7" i="1"/>
  <c r="J2" i="1"/>
  <c r="Q3" i="1"/>
  <c r="Q4" i="1"/>
  <c r="Q5" i="1"/>
  <c r="Q6" i="1"/>
  <c r="Q7" i="1"/>
  <c r="Q2" i="1"/>
  <c r="P3" i="1"/>
  <c r="P4" i="1"/>
  <c r="P5" i="1"/>
  <c r="P6" i="1"/>
  <c r="P7" i="1"/>
  <c r="P2" i="1"/>
  <c r="T3" i="1"/>
  <c r="T4" i="1"/>
  <c r="T5" i="1"/>
  <c r="T6" i="1"/>
  <c r="T7" i="1"/>
  <c r="T2" i="1"/>
  <c r="I14" i="1"/>
  <c r="I13" i="1"/>
  <c r="I12" i="1"/>
  <c r="I11" i="1"/>
  <c r="I10" i="1"/>
  <c r="I9" i="1"/>
  <c r="I3" i="1"/>
  <c r="I4" i="1"/>
  <c r="I5" i="1"/>
  <c r="I6" i="1"/>
  <c r="I7" i="1"/>
  <c r="I2" i="1"/>
  <c r="O3" i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N8" i="4" l="1"/>
  <c r="L8" i="4"/>
  <c r="M8" i="4"/>
</calcChain>
</file>

<file path=xl/sharedStrings.xml><?xml version="1.0" encoding="utf-8"?>
<sst xmlns="http://schemas.openxmlformats.org/spreadsheetml/2006/main" count="734" uniqueCount="103">
  <si>
    <t>maven</t>
    <phoneticPr fontId="1" type="noConversion"/>
  </si>
  <si>
    <t>jmeter</t>
    <phoneticPr fontId="1" type="noConversion"/>
  </si>
  <si>
    <t>commons-io</t>
    <phoneticPr fontId="1" type="noConversion"/>
  </si>
  <si>
    <t>jfreechart</t>
    <phoneticPr fontId="1" type="noConversion"/>
  </si>
  <si>
    <t>freecol</t>
    <phoneticPr fontId="1" type="noConversion"/>
  </si>
  <si>
    <t>cassandra</t>
    <phoneticPr fontId="1" type="noConversion"/>
  </si>
  <si>
    <t>SW</t>
    <phoneticPr fontId="1" type="noConversion"/>
  </si>
  <si>
    <t>rcall</t>
    <phoneticPr fontId="1" type="noConversion"/>
  </si>
  <si>
    <t>10(6)</t>
    <phoneticPr fontId="1" type="noConversion"/>
  </si>
  <si>
    <t>15(10)</t>
    <phoneticPr fontId="1" type="noConversion"/>
  </si>
  <si>
    <t>20(14)</t>
    <phoneticPr fontId="1" type="noConversion"/>
  </si>
  <si>
    <t>25(18)</t>
    <phoneticPr fontId="1" type="noConversion"/>
  </si>
  <si>
    <t>30(20)</t>
    <phoneticPr fontId="1" type="noConversion"/>
  </si>
  <si>
    <t>Precision</t>
  </si>
  <si>
    <t>jmeter5</t>
    <phoneticPr fontId="1" type="noConversion"/>
  </si>
  <si>
    <t>TimeMed</t>
    <phoneticPr fontId="1" type="noConversion"/>
  </si>
  <si>
    <t>AVgTime</t>
    <phoneticPr fontId="1" type="noConversion"/>
  </si>
  <si>
    <t>Map</t>
    <phoneticPr fontId="1" type="noConversion"/>
  </si>
  <si>
    <t>10(36)</t>
    <phoneticPr fontId="1" type="noConversion"/>
  </si>
  <si>
    <t>15(52)</t>
    <phoneticPr fontId="1" type="noConversion"/>
  </si>
  <si>
    <t>20(70)</t>
    <phoneticPr fontId="1" type="noConversion"/>
  </si>
  <si>
    <t>25(88)</t>
    <phoneticPr fontId="1" type="noConversion"/>
  </si>
  <si>
    <t>30(100)</t>
    <phoneticPr fontId="1" type="noConversion"/>
  </si>
  <si>
    <t>commons10</t>
    <phoneticPr fontId="1" type="noConversion"/>
  </si>
  <si>
    <t>commons5</t>
    <phoneticPr fontId="1" type="noConversion"/>
  </si>
  <si>
    <t>统一后</t>
    <phoneticPr fontId="1" type="noConversion"/>
  </si>
  <si>
    <t>统一查询</t>
    <phoneticPr fontId="1" type="noConversion"/>
  </si>
  <si>
    <t>jmeter10</t>
    <phoneticPr fontId="1" type="noConversion"/>
  </si>
  <si>
    <t>ROSE</t>
    <phoneticPr fontId="1" type="noConversion"/>
  </si>
  <si>
    <t>TARMAQ</t>
    <phoneticPr fontId="1" type="noConversion"/>
  </si>
  <si>
    <t>%</t>
    <phoneticPr fontId="1" type="noConversion"/>
  </si>
  <si>
    <t>Top5</t>
    <phoneticPr fontId="1" type="noConversion"/>
  </si>
  <si>
    <t>MAP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</si>
  <si>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</si>
  <si>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</si>
  <si>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</si>
  <si>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Cassandra</t>
    <phoneticPr fontId="1" type="noConversion"/>
  </si>
  <si>
    <t>10(2)</t>
    <phoneticPr fontId="1" type="noConversion"/>
  </si>
  <si>
    <t>5(2)</t>
    <phoneticPr fontId="1" type="noConversion"/>
  </si>
  <si>
    <t>20(6)</t>
    <phoneticPr fontId="1" type="noConversion"/>
  </si>
  <si>
    <t>25(8)</t>
    <phoneticPr fontId="1" type="noConversion"/>
  </si>
  <si>
    <t>30(10)</t>
    <phoneticPr fontId="1" type="noConversion"/>
  </si>
  <si>
    <t>1(2)</t>
    <phoneticPr fontId="1" type="noConversion"/>
  </si>
  <si>
    <t>3(2)</t>
    <phoneticPr fontId="1" type="noConversion"/>
  </si>
  <si>
    <t>1(20)</t>
    <phoneticPr fontId="1" type="noConversion"/>
  </si>
  <si>
    <t>2(20)</t>
    <phoneticPr fontId="1" type="noConversion"/>
  </si>
  <si>
    <t>3(20)</t>
    <phoneticPr fontId="1" type="noConversion"/>
  </si>
  <si>
    <t>4(20)</t>
    <phoneticPr fontId="1" type="noConversion"/>
  </si>
  <si>
    <t>合计</t>
    <phoneticPr fontId="1" type="noConversion"/>
  </si>
  <si>
    <t>up-rose</t>
    <phoneticPr fontId="1" type="noConversion"/>
  </si>
  <si>
    <t>up-tarmaq</t>
    <phoneticPr fontId="1" type="noConversion"/>
  </si>
  <si>
    <t>st-up-tarmaq</t>
    <phoneticPr fontId="1" type="noConversion"/>
  </si>
  <si>
    <t>Avg</t>
    <phoneticPr fontId="1" type="noConversion"/>
  </si>
  <si>
    <t>UP=%</t>
    <phoneticPr fontId="1" type="noConversion"/>
  </si>
  <si>
    <t>project</t>
    <phoneticPr fontId="1" type="noConversion"/>
  </si>
  <si>
    <t>Up</t>
    <phoneticPr fontId="1" type="noConversion"/>
  </si>
  <si>
    <t>TW</t>
    <phoneticPr fontId="1" type="noConversion"/>
  </si>
  <si>
    <t>Alpha</t>
    <phoneticPr fontId="1" type="noConversion"/>
  </si>
  <si>
    <t>Maven</t>
    <phoneticPr fontId="1" type="noConversion"/>
  </si>
  <si>
    <t>Jmeter</t>
    <phoneticPr fontId="1" type="noConversion"/>
  </si>
  <si>
    <t>Commons-io</t>
    <phoneticPr fontId="1" type="noConversion"/>
  </si>
  <si>
    <t>Ffreechart</t>
    <phoneticPr fontId="1" type="noConversion"/>
  </si>
  <si>
    <t>Freecol</t>
    <phoneticPr fontId="1" type="noConversion"/>
  </si>
  <si>
    <t>15(5)</t>
    <phoneticPr fontId="1" type="noConversion"/>
  </si>
  <si>
    <t>Rcall</t>
    <phoneticPr fontId="1" type="noConversion"/>
  </si>
  <si>
    <t>Beta</t>
    <phoneticPr fontId="1" type="noConversion"/>
  </si>
  <si>
    <t>Metric</t>
    <phoneticPr fontId="1" type="noConversion"/>
  </si>
  <si>
    <t>P-value</t>
    <phoneticPr fontId="1" type="noConversion"/>
  </si>
  <si>
    <t>Effect size</t>
    <phoneticPr fontId="1" type="noConversion"/>
  </si>
  <si>
    <t>Impred/Tarmaq</t>
    <phoneticPr fontId="1" type="noConversion"/>
  </si>
  <si>
    <t>F1</t>
    <phoneticPr fontId="1" type="noConversion"/>
  </si>
  <si>
    <t>mean1</t>
    <phoneticPr fontId="1" type="noConversion"/>
  </si>
  <si>
    <t>mean2</t>
    <phoneticPr fontId="1" type="noConversion"/>
  </si>
  <si>
    <t>delta</t>
    <phoneticPr fontId="1" type="noConversion"/>
  </si>
  <si>
    <t>small</t>
  </si>
  <si>
    <t>negligible</t>
  </si>
  <si>
    <t>trdp cal</t>
    <phoneticPr fontId="1" type="noConversion"/>
  </si>
  <si>
    <t>OverALL</t>
    <phoneticPr fontId="1" type="noConversion"/>
  </si>
  <si>
    <t>Wilcoxon Signed Rank test</t>
  </si>
  <si>
    <t>OverALL-MAP</t>
    <phoneticPr fontId="1" type="noConversion"/>
  </si>
  <si>
    <t>IMPER</t>
    <phoneticPr fontId="1" type="noConversion"/>
  </si>
  <si>
    <t>IMPER-ST</t>
    <phoneticPr fontId="1" type="noConversion"/>
  </si>
  <si>
    <t>Top5-MAP</t>
    <phoneticPr fontId="1" type="noConversion"/>
  </si>
  <si>
    <t>OverALL-Recall</t>
    <phoneticPr fontId="1" type="noConversion"/>
  </si>
  <si>
    <t>Top5-Recall</t>
    <phoneticPr fontId="1" type="noConversion"/>
  </si>
  <si>
    <t>mean_tarmaq</t>
    <phoneticPr fontId="1" type="noConversion"/>
  </si>
  <si>
    <t>mean_imper</t>
    <phoneticPr fontId="1" type="noConversion"/>
  </si>
  <si>
    <t>5% significance level</t>
  </si>
  <si>
    <t>OverALL-Precision</t>
    <phoneticPr fontId="1" type="noConversion"/>
  </si>
  <si>
    <t>Top5-Precision</t>
    <phoneticPr fontId="1" type="noConversion"/>
  </si>
  <si>
    <t>Top5-F1-score</t>
    <phoneticPr fontId="1" type="noConversion"/>
  </si>
  <si>
    <t>SW</t>
  </si>
  <si>
    <t>Subject System</t>
    <phoneticPr fontId="1" type="noConversion"/>
  </si>
  <si>
    <t>Queries</t>
    <phoneticPr fontId="1" type="noConversion"/>
  </si>
  <si>
    <t>Subject system</t>
    <phoneticPr fontId="1" type="noConversion"/>
  </si>
  <si>
    <t>LReV</t>
    <phoneticPr fontId="1" type="noConversion"/>
  </si>
  <si>
    <t>Srev</t>
    <phoneticPr fontId="1" type="noConversion"/>
  </si>
  <si>
    <t>#commits</t>
    <phoneticPr fontId="1" type="noConversion"/>
  </si>
  <si>
    <t>Days</t>
    <phoneticPr fontId="1" type="noConversion"/>
  </si>
  <si>
    <t>#files</t>
    <phoneticPr fontId="1" type="noConversion"/>
  </si>
  <si>
    <t>#methods</t>
    <phoneticPr fontId="1" type="noConversion"/>
  </si>
  <si>
    <t>LOC</t>
    <phoneticPr fontId="1" type="noConversion"/>
  </si>
  <si>
    <t>#commits/20 commits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</si>
</sst>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000000"/>
      <name val="LinLibertine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6" fillId="0" borderId="1" xfId="0" applyFont="1" applyBorder="1" applyAlignment="1">
      <alignment horizontal="left" vertical="center"/>
    </xf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Border="1"/>
    <xf numFmtId="11" fontId="0" fillId="0" borderId="0" xfId="0" applyNumberFormat="1" applyBorder="1"/>
    <xf numFmtId="0" fontId="0" fillId="0" borderId="0" xfId="0" applyFill="1" applyBorder="1"/>
    <xf numFmtId="11" fontId="0" fillId="0" borderId="0" xfId="0" applyNumberFormat="1"/>
    <xf numFmtId="58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7" fillId="0" borderId="0" xfId="0" applyFont="1" applyBorder="1" applyAlignment="1">
      <alignment horizontal="left" vertical="center"/>
    </xf>
    <xf numFmtId="0" fontId="9" fillId="0" borderId="0" xfId="0" applyFont="1"/>
    <xf numFmtId="0" fontId="0" fillId="0" borderId="8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58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139"/>
  <sheetViews>
    <sheetView tabSelected="1" zoomScaleNormal="100" workbookViewId="0">
      <selection activeCell="H26" sqref="H26"/>
    </sheetView>
  </sheetViews>
  <sheetFormatPr defaultRowHeight="14.25"/>
  <cols>
    <col min="1" max="1" width="12.125" customWidth="1"/>
    <col min="2" max="2" width="7.75" customWidth="1"/>
    <col min="3" max="3" width="10.375" customWidth="1"/>
    <col min="4" max="4" width="9.375" bestFit="1" customWidth="1"/>
    <col min="5" max="5" width="5.375" bestFit="1" customWidth="1"/>
    <col min="6" max="6" width="9.875" customWidth="1"/>
    <col min="7" max="7" width="10.375" customWidth="1"/>
    <col min="8" max="8" width="7.875" customWidth="1"/>
    <col min="9" max="9" width="16.375" customWidth="1"/>
  </cols>
  <sheetData>
    <row r="1" spans="1:24">
      <c r="A1" t="s">
        <v>94</v>
      </c>
      <c r="B1" t="s">
        <v>96</v>
      </c>
      <c r="C1" t="s">
        <v>95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>
        <v>5</v>
      </c>
      <c r="K1">
        <v>10</v>
      </c>
      <c r="L1">
        <v>15</v>
      </c>
      <c r="M1">
        <v>20</v>
      </c>
      <c r="N1">
        <v>25</v>
      </c>
      <c r="O1">
        <v>30</v>
      </c>
      <c r="P1">
        <v>35</v>
      </c>
      <c r="Q1">
        <v>40</v>
      </c>
      <c r="R1" t="s">
        <v>6</v>
      </c>
      <c r="S1" t="s">
        <v>93</v>
      </c>
      <c r="T1" t="s">
        <v>30</v>
      </c>
      <c r="U1">
        <v>1</v>
      </c>
      <c r="V1">
        <v>2</v>
      </c>
      <c r="W1">
        <v>3</v>
      </c>
      <c r="X1">
        <v>4</v>
      </c>
    </row>
    <row r="2" spans="1:24">
      <c r="A2" t="s">
        <v>5</v>
      </c>
      <c r="B2">
        <v>1</v>
      </c>
      <c r="C2">
        <v>2432</v>
      </c>
      <c r="D2">
        <v>1877</v>
      </c>
      <c r="E2">
        <v>599</v>
      </c>
      <c r="F2">
        <v>381</v>
      </c>
      <c r="G2">
        <v>6471</v>
      </c>
      <c r="H2">
        <v>70434</v>
      </c>
      <c r="I2">
        <f t="shared" ref="I2:I7" si="0">D2/E2*1</f>
        <v>3.1335559265442403</v>
      </c>
      <c r="J2">
        <f t="shared" ref="J2:J7" si="1">E2*5 / D2</f>
        <v>1.595631326584976</v>
      </c>
      <c r="K2">
        <f t="shared" ref="K2:K7" si="2">E2*10 / D2</f>
        <v>3.1912626531699519</v>
      </c>
      <c r="L2">
        <f t="shared" ref="L2:L7" si="3">E2*15 / D2</f>
        <v>4.7868939797549279</v>
      </c>
      <c r="M2">
        <f t="shared" ref="M2:M7" si="4">E2*20 / D2</f>
        <v>6.3825253063399039</v>
      </c>
      <c r="N2">
        <f t="shared" ref="N2:N7" si="5">E2*25 / D2</f>
        <v>7.9781566329248799</v>
      </c>
      <c r="O2">
        <f t="shared" ref="O2:O7" si="6">E2*30/ D2</f>
        <v>9.5737879595098558</v>
      </c>
      <c r="P2">
        <f t="shared" ref="P2:P7" si="7">E2*35/ D2</f>
        <v>11.169419286094833</v>
      </c>
      <c r="Q2">
        <f t="shared" ref="Q2:Q7" si="8">E2*40/ D2</f>
        <v>12.765050612679808</v>
      </c>
      <c r="R2">
        <v>2</v>
      </c>
      <c r="S2">
        <v>1040</v>
      </c>
      <c r="T2">
        <f t="shared" ref="T2:T7" si="9">1*S2/D2</f>
        <v>0.55407565263718705</v>
      </c>
      <c r="U2">
        <f t="shared" ref="U2:U7" si="10">E2*1 / D2</f>
        <v>0.31912626531699523</v>
      </c>
      <c r="V2">
        <f t="shared" ref="V2:V7" si="11">E2*2/ D2</f>
        <v>0.63825253063399046</v>
      </c>
      <c r="W2">
        <f t="shared" ref="W2:W7" si="12">E2*3/ D2</f>
        <v>0.95737879595098563</v>
      </c>
      <c r="X2">
        <f t="shared" ref="X2:X7" si="13">E2*4/ D2</f>
        <v>1.2765050612679809</v>
      </c>
    </row>
    <row r="3" spans="1:24">
      <c r="A3" t="s">
        <v>0</v>
      </c>
      <c r="B3">
        <v>1</v>
      </c>
      <c r="C3">
        <v>5386</v>
      </c>
      <c r="D3">
        <v>2540</v>
      </c>
      <c r="E3">
        <v>1094</v>
      </c>
      <c r="F3">
        <v>277</v>
      </c>
      <c r="G3">
        <v>2232</v>
      </c>
      <c r="H3">
        <v>24970</v>
      </c>
      <c r="I3">
        <f t="shared" si="0"/>
        <v>2.3217550274223036</v>
      </c>
      <c r="J3">
        <f t="shared" si="1"/>
        <v>2.1535433070866143</v>
      </c>
      <c r="K3">
        <f t="shared" si="2"/>
        <v>4.3070866141732287</v>
      </c>
      <c r="L3">
        <f t="shared" si="3"/>
        <v>6.4606299212598426</v>
      </c>
      <c r="M3">
        <f t="shared" si="4"/>
        <v>8.6141732283464574</v>
      </c>
      <c r="N3">
        <f t="shared" si="5"/>
        <v>10.76771653543307</v>
      </c>
      <c r="O3">
        <f t="shared" si="6"/>
        <v>12.921259842519685</v>
      </c>
      <c r="P3">
        <f t="shared" si="7"/>
        <v>15.0748031496063</v>
      </c>
      <c r="Q3">
        <f t="shared" si="8"/>
        <v>17.228346456692915</v>
      </c>
      <c r="R3">
        <v>2</v>
      </c>
      <c r="S3">
        <v>929</v>
      </c>
      <c r="T3">
        <f t="shared" si="9"/>
        <v>0.365748031496063</v>
      </c>
      <c r="U3">
        <f t="shared" si="10"/>
        <v>0.43070866141732284</v>
      </c>
      <c r="V3">
        <f t="shared" si="11"/>
        <v>0.86141732283464567</v>
      </c>
      <c r="W3">
        <f t="shared" si="12"/>
        <v>1.2921259842519686</v>
      </c>
      <c r="X3">
        <f t="shared" si="13"/>
        <v>1.7228346456692913</v>
      </c>
    </row>
    <row r="4" spans="1:24">
      <c r="A4" t="s">
        <v>1</v>
      </c>
      <c r="B4">
        <v>1</v>
      </c>
      <c r="C4">
        <v>2219</v>
      </c>
      <c r="D4">
        <v>1536</v>
      </c>
      <c r="E4">
        <v>1064</v>
      </c>
      <c r="F4">
        <v>706</v>
      </c>
      <c r="G4">
        <v>6960</v>
      </c>
      <c r="H4">
        <v>79215</v>
      </c>
      <c r="I4">
        <f t="shared" si="0"/>
        <v>1.4436090225563909</v>
      </c>
      <c r="J4">
        <f t="shared" si="1"/>
        <v>3.4635416666666665</v>
      </c>
      <c r="K4">
        <f t="shared" si="2"/>
        <v>6.927083333333333</v>
      </c>
      <c r="L4">
        <f t="shared" si="3"/>
        <v>10.390625</v>
      </c>
      <c r="M4">
        <f t="shared" si="4"/>
        <v>13.854166666666666</v>
      </c>
      <c r="N4">
        <f t="shared" si="5"/>
        <v>17.317708333333332</v>
      </c>
      <c r="O4">
        <f t="shared" si="6"/>
        <v>20.78125</v>
      </c>
      <c r="P4">
        <f t="shared" si="7"/>
        <v>24.244791666666668</v>
      </c>
      <c r="Q4">
        <f t="shared" si="8"/>
        <v>27.708333333333332</v>
      </c>
      <c r="R4">
        <v>2</v>
      </c>
      <c r="S4">
        <v>571</v>
      </c>
      <c r="T4">
        <f t="shared" si="9"/>
        <v>0.37174479166666669</v>
      </c>
      <c r="U4">
        <f t="shared" si="10"/>
        <v>0.69270833333333337</v>
      </c>
      <c r="V4">
        <f t="shared" si="11"/>
        <v>1.3854166666666667</v>
      </c>
      <c r="W4">
        <f t="shared" si="12"/>
        <v>2.078125</v>
      </c>
      <c r="X4">
        <f t="shared" si="13"/>
        <v>2.7708333333333335</v>
      </c>
    </row>
    <row r="5" spans="1:24">
      <c r="A5" t="s">
        <v>2</v>
      </c>
      <c r="B5">
        <v>1</v>
      </c>
      <c r="C5">
        <v>3118</v>
      </c>
      <c r="D5">
        <v>1553</v>
      </c>
      <c r="E5">
        <v>5437</v>
      </c>
      <c r="F5">
        <v>232</v>
      </c>
      <c r="G5">
        <v>2372</v>
      </c>
      <c r="H5">
        <v>15868</v>
      </c>
      <c r="I5">
        <f t="shared" si="0"/>
        <v>0.28563546073202134</v>
      </c>
      <c r="J5">
        <f t="shared" si="1"/>
        <v>17.504829362524148</v>
      </c>
      <c r="K5">
        <f t="shared" si="2"/>
        <v>35.009658725048297</v>
      </c>
      <c r="L5">
        <f t="shared" si="3"/>
        <v>52.514488087572438</v>
      </c>
      <c r="M5">
        <f t="shared" si="4"/>
        <v>70.019317450096594</v>
      </c>
      <c r="N5">
        <f t="shared" si="5"/>
        <v>87.524146812620728</v>
      </c>
      <c r="O5">
        <f t="shared" si="6"/>
        <v>105.02897617514488</v>
      </c>
      <c r="P5">
        <f t="shared" si="7"/>
        <v>122.53380553766902</v>
      </c>
      <c r="Q5">
        <f t="shared" si="8"/>
        <v>140.03863490019319</v>
      </c>
      <c r="R5">
        <v>2</v>
      </c>
      <c r="S5">
        <v>409</v>
      </c>
      <c r="T5">
        <f t="shared" si="9"/>
        <v>0.26336123631680619</v>
      </c>
      <c r="U5">
        <f t="shared" si="10"/>
        <v>3.5009658725048292</v>
      </c>
      <c r="V5">
        <f t="shared" si="11"/>
        <v>7.0019317450096583</v>
      </c>
      <c r="W5">
        <f t="shared" si="12"/>
        <v>10.502897617514488</v>
      </c>
      <c r="X5">
        <f t="shared" si="13"/>
        <v>14.003863490019317</v>
      </c>
    </row>
    <row r="6" spans="1:24">
      <c r="A6" t="s">
        <v>3</v>
      </c>
      <c r="B6">
        <v>1</v>
      </c>
      <c r="C6">
        <v>3176</v>
      </c>
      <c r="D6">
        <v>1798</v>
      </c>
      <c r="E6">
        <v>2578</v>
      </c>
      <c r="F6">
        <v>658</v>
      </c>
      <c r="G6">
        <v>9380</v>
      </c>
      <c r="H6">
        <v>102239</v>
      </c>
      <c r="I6">
        <f t="shared" si="0"/>
        <v>0.69743987587276957</v>
      </c>
      <c r="J6">
        <f t="shared" si="1"/>
        <v>7.1690767519466077</v>
      </c>
      <c r="K6">
        <f t="shared" si="2"/>
        <v>14.338153503893215</v>
      </c>
      <c r="L6">
        <f t="shared" si="3"/>
        <v>21.507230255839822</v>
      </c>
      <c r="M6">
        <f t="shared" si="4"/>
        <v>28.676307007786431</v>
      </c>
      <c r="N6">
        <f t="shared" si="5"/>
        <v>35.845383759733039</v>
      </c>
      <c r="O6">
        <f t="shared" si="6"/>
        <v>43.014460511679644</v>
      </c>
      <c r="P6">
        <f t="shared" si="7"/>
        <v>50.183537263626249</v>
      </c>
      <c r="Q6">
        <f t="shared" si="8"/>
        <v>57.352614015572861</v>
      </c>
      <c r="R6">
        <v>2</v>
      </c>
      <c r="S6">
        <v>505</v>
      </c>
      <c r="T6">
        <f t="shared" si="9"/>
        <v>0.28086763070077864</v>
      </c>
      <c r="U6">
        <f t="shared" si="10"/>
        <v>1.4338153503893214</v>
      </c>
      <c r="V6">
        <f t="shared" si="11"/>
        <v>2.8676307007786428</v>
      </c>
      <c r="W6">
        <f t="shared" si="12"/>
        <v>4.3014460511679644</v>
      </c>
      <c r="X6">
        <f t="shared" si="13"/>
        <v>5.7352614015572856</v>
      </c>
    </row>
    <row r="7" spans="1:24">
      <c r="A7" t="s">
        <v>4</v>
      </c>
      <c r="B7">
        <v>1</v>
      </c>
      <c r="C7">
        <v>2672</v>
      </c>
      <c r="D7">
        <v>2265</v>
      </c>
      <c r="E7">
        <v>1378</v>
      </c>
      <c r="F7">
        <v>374</v>
      </c>
      <c r="G7">
        <v>5464</v>
      </c>
      <c r="H7">
        <v>63743</v>
      </c>
      <c r="I7">
        <f t="shared" si="0"/>
        <v>1.6436865021770681</v>
      </c>
      <c r="J7">
        <f t="shared" si="1"/>
        <v>3.0419426048565121</v>
      </c>
      <c r="K7">
        <f t="shared" si="2"/>
        <v>6.0838852097130243</v>
      </c>
      <c r="L7">
        <f t="shared" si="3"/>
        <v>9.1258278145695364</v>
      </c>
      <c r="M7">
        <f t="shared" si="4"/>
        <v>12.167770419426049</v>
      </c>
      <c r="N7">
        <f t="shared" si="5"/>
        <v>15.209713024282561</v>
      </c>
      <c r="O7">
        <f t="shared" si="6"/>
        <v>18.251655629139073</v>
      </c>
      <c r="P7">
        <f t="shared" si="7"/>
        <v>21.293598233995585</v>
      </c>
      <c r="Q7">
        <f t="shared" si="8"/>
        <v>24.335540838852097</v>
      </c>
      <c r="R7">
        <v>2</v>
      </c>
      <c r="S7">
        <v>1211</v>
      </c>
      <c r="T7">
        <f t="shared" si="9"/>
        <v>0.53465783664459166</v>
      </c>
      <c r="U7">
        <f t="shared" si="10"/>
        <v>0.60838852097130247</v>
      </c>
      <c r="V7">
        <f t="shared" si="11"/>
        <v>1.2167770419426049</v>
      </c>
      <c r="W7">
        <f t="shared" si="12"/>
        <v>1.8251655629139072</v>
      </c>
      <c r="X7">
        <f t="shared" si="13"/>
        <v>2.4335540838852099</v>
      </c>
    </row>
    <row r="9" spans="1:24">
      <c r="A9" t="s">
        <v>5</v>
      </c>
      <c r="B9">
        <v>1</v>
      </c>
      <c r="C9">
        <v>2432</v>
      </c>
      <c r="D9">
        <v>1877</v>
      </c>
      <c r="E9">
        <v>599</v>
      </c>
      <c r="I9">
        <f t="shared" ref="I9:I14" si="14">D9/E9*1</f>
        <v>3.1335559265442403</v>
      </c>
      <c r="J9">
        <v>2</v>
      </c>
      <c r="K9">
        <v>2</v>
      </c>
      <c r="L9">
        <v>4</v>
      </c>
      <c r="M9">
        <v>6</v>
      </c>
      <c r="N9">
        <v>8</v>
      </c>
      <c r="O9">
        <v>10</v>
      </c>
      <c r="P9">
        <v>12</v>
      </c>
      <c r="Q9">
        <v>14</v>
      </c>
      <c r="R9">
        <v>2</v>
      </c>
      <c r="S9" s="3">
        <v>1040</v>
      </c>
      <c r="U9">
        <v>2</v>
      </c>
      <c r="V9">
        <v>2</v>
      </c>
      <c r="W9">
        <v>2</v>
      </c>
      <c r="X9">
        <v>2</v>
      </c>
    </row>
    <row r="10" spans="1:24">
      <c r="A10" t="s">
        <v>0</v>
      </c>
      <c r="B10">
        <v>1</v>
      </c>
      <c r="C10">
        <v>5386</v>
      </c>
      <c r="D10">
        <v>2540</v>
      </c>
      <c r="E10">
        <v>1094</v>
      </c>
      <c r="I10">
        <f t="shared" si="14"/>
        <v>2.3217550274223036</v>
      </c>
      <c r="J10">
        <v>2</v>
      </c>
      <c r="K10">
        <v>4</v>
      </c>
      <c r="L10">
        <v>6</v>
      </c>
      <c r="M10">
        <v>8</v>
      </c>
      <c r="N10">
        <v>10</v>
      </c>
      <c r="O10">
        <v>12</v>
      </c>
      <c r="P10">
        <v>14</v>
      </c>
      <c r="Q10">
        <v>16</v>
      </c>
      <c r="R10">
        <v>2</v>
      </c>
      <c r="S10" s="3">
        <v>929</v>
      </c>
      <c r="U10">
        <v>2</v>
      </c>
      <c r="V10">
        <v>2</v>
      </c>
      <c r="W10">
        <v>2</v>
      </c>
      <c r="X10">
        <v>2</v>
      </c>
    </row>
    <row r="11" spans="1:24">
      <c r="A11" t="s">
        <v>1</v>
      </c>
      <c r="B11">
        <v>1</v>
      </c>
      <c r="C11">
        <v>2219</v>
      </c>
      <c r="D11">
        <v>1536</v>
      </c>
      <c r="E11">
        <v>1064</v>
      </c>
      <c r="I11">
        <f t="shared" si="14"/>
        <v>1.4436090225563909</v>
      </c>
      <c r="J11">
        <v>4</v>
      </c>
      <c r="K11">
        <v>6</v>
      </c>
      <c r="L11">
        <v>10</v>
      </c>
      <c r="M11">
        <v>14</v>
      </c>
      <c r="N11">
        <v>18</v>
      </c>
      <c r="O11">
        <v>20</v>
      </c>
      <c r="P11">
        <v>24</v>
      </c>
      <c r="Q11">
        <v>28</v>
      </c>
      <c r="R11">
        <v>2</v>
      </c>
      <c r="S11" s="3">
        <v>571</v>
      </c>
      <c r="U11">
        <v>2</v>
      </c>
      <c r="V11">
        <v>2</v>
      </c>
      <c r="W11">
        <v>2</v>
      </c>
      <c r="X11">
        <v>2</v>
      </c>
    </row>
    <row r="12" spans="1:24">
      <c r="A12" t="s">
        <v>2</v>
      </c>
      <c r="B12">
        <v>1</v>
      </c>
      <c r="C12">
        <v>3118</v>
      </c>
      <c r="D12">
        <v>1553</v>
      </c>
      <c r="E12">
        <v>5437</v>
      </c>
      <c r="I12">
        <f t="shared" si="14"/>
        <v>0.28563546073202134</v>
      </c>
      <c r="J12">
        <v>18</v>
      </c>
      <c r="K12">
        <v>36</v>
      </c>
      <c r="L12">
        <v>52</v>
      </c>
      <c r="M12">
        <v>70</v>
      </c>
      <c r="N12">
        <v>88</v>
      </c>
      <c r="O12">
        <v>100</v>
      </c>
      <c r="P12">
        <v>120</v>
      </c>
      <c r="Q12">
        <v>140</v>
      </c>
      <c r="R12">
        <v>2</v>
      </c>
      <c r="S12" s="3">
        <v>409</v>
      </c>
      <c r="U12">
        <v>2</v>
      </c>
      <c r="V12">
        <v>6</v>
      </c>
      <c r="W12">
        <v>10</v>
      </c>
      <c r="X12">
        <v>14</v>
      </c>
    </row>
    <row r="13" spans="1:24">
      <c r="A13" t="s">
        <v>3</v>
      </c>
      <c r="B13">
        <v>1</v>
      </c>
      <c r="C13">
        <v>3176</v>
      </c>
      <c r="D13">
        <v>1798</v>
      </c>
      <c r="E13">
        <v>2578</v>
      </c>
      <c r="I13">
        <f t="shared" si="14"/>
        <v>0.69743987587276957</v>
      </c>
      <c r="J13">
        <v>6</v>
      </c>
      <c r="K13">
        <v>14</v>
      </c>
      <c r="L13">
        <v>22</v>
      </c>
      <c r="M13">
        <v>28</v>
      </c>
      <c r="N13">
        <v>36</v>
      </c>
      <c r="O13">
        <v>42</v>
      </c>
      <c r="P13">
        <v>50</v>
      </c>
      <c r="Q13">
        <v>56</v>
      </c>
      <c r="R13">
        <v>2</v>
      </c>
      <c r="S13" s="3">
        <v>505</v>
      </c>
      <c r="U13">
        <v>2</v>
      </c>
      <c r="V13">
        <v>2</v>
      </c>
      <c r="W13">
        <v>4</v>
      </c>
      <c r="X13">
        <v>6</v>
      </c>
    </row>
    <row r="14" spans="1:24">
      <c r="A14" t="s">
        <v>4</v>
      </c>
      <c r="B14">
        <v>1</v>
      </c>
      <c r="C14">
        <v>2672</v>
      </c>
      <c r="D14">
        <v>2265</v>
      </c>
      <c r="E14">
        <v>1378</v>
      </c>
      <c r="I14">
        <f t="shared" si="14"/>
        <v>1.6436865021770681</v>
      </c>
      <c r="J14">
        <v>4</v>
      </c>
      <c r="K14">
        <v>6</v>
      </c>
      <c r="L14">
        <v>8</v>
      </c>
      <c r="M14">
        <v>12</v>
      </c>
      <c r="N14">
        <v>16</v>
      </c>
      <c r="O14">
        <v>18</v>
      </c>
      <c r="P14">
        <v>20</v>
      </c>
      <c r="Q14">
        <v>24</v>
      </c>
      <c r="R14">
        <v>2</v>
      </c>
      <c r="S14" s="3">
        <v>1211</v>
      </c>
      <c r="U14">
        <v>2</v>
      </c>
      <c r="V14">
        <v>2</v>
      </c>
      <c r="W14">
        <v>2</v>
      </c>
      <c r="X14">
        <v>2</v>
      </c>
    </row>
    <row r="15" spans="1:24">
      <c r="R15" t="s">
        <v>48</v>
      </c>
      <c r="S15" s="5">
        <f>SUM(S9:S14)</f>
        <v>4665</v>
      </c>
    </row>
    <row r="17" spans="1:19">
      <c r="A17" s="3"/>
      <c r="F17" s="2"/>
      <c r="K17" s="3"/>
      <c r="P17" s="3"/>
    </row>
    <row r="19" spans="1:19">
      <c r="B19" s="1"/>
      <c r="C19" s="1"/>
      <c r="D19" s="1"/>
      <c r="G19" s="1"/>
      <c r="H19" s="1"/>
      <c r="I19" s="1"/>
      <c r="L19" s="1"/>
      <c r="M19" s="1"/>
      <c r="N19" s="1"/>
      <c r="Q19" s="1"/>
      <c r="R19" s="1"/>
      <c r="S19" s="1"/>
    </row>
    <row r="20" spans="1:19">
      <c r="B20" s="1"/>
      <c r="C20" s="1"/>
      <c r="D20" s="2"/>
      <c r="G20" s="2"/>
      <c r="H20" s="1"/>
      <c r="I20" s="1"/>
      <c r="L20" s="1"/>
      <c r="M20" s="1"/>
      <c r="N20" s="1"/>
      <c r="Q20" s="2"/>
      <c r="R20" s="1"/>
      <c r="S20" s="1"/>
    </row>
    <row r="21" spans="1:19">
      <c r="B21" s="1"/>
      <c r="C21" s="1"/>
      <c r="D21" s="1"/>
      <c r="G21" s="1"/>
      <c r="H21" s="1"/>
      <c r="I21" s="1"/>
      <c r="L21" s="1"/>
      <c r="M21" s="1"/>
      <c r="N21" s="1"/>
      <c r="Q21" s="1"/>
      <c r="R21" s="1"/>
      <c r="S21" s="1"/>
    </row>
    <row r="22" spans="1:19">
      <c r="B22" s="1"/>
      <c r="C22" s="1"/>
      <c r="D22" s="1"/>
      <c r="G22" s="1"/>
      <c r="H22" s="1"/>
      <c r="I22" s="1"/>
      <c r="L22" s="1"/>
      <c r="M22" s="1"/>
      <c r="N22" s="1"/>
      <c r="Q22" s="1"/>
      <c r="R22" s="1"/>
      <c r="S22" s="1"/>
    </row>
    <row r="23" spans="1:19">
      <c r="B23" s="1"/>
      <c r="C23" s="1"/>
      <c r="D23" s="1"/>
      <c r="G23" s="1"/>
      <c r="H23" s="1"/>
      <c r="I23" s="1"/>
      <c r="L23" s="1"/>
      <c r="M23" s="1"/>
      <c r="N23" s="2"/>
      <c r="Q23" s="1"/>
      <c r="R23" s="1"/>
      <c r="S23" s="1"/>
    </row>
    <row r="27" spans="1:19">
      <c r="B27" s="1"/>
      <c r="C27" s="1"/>
      <c r="D27" s="1"/>
      <c r="G27" s="1"/>
      <c r="H27" s="2"/>
      <c r="I27" s="1"/>
      <c r="L27" s="1"/>
      <c r="M27" s="1"/>
      <c r="N27" s="1"/>
      <c r="Q27" s="1"/>
      <c r="R27" s="2"/>
      <c r="S27" s="1"/>
    </row>
    <row r="28" spans="1:19">
      <c r="B28" s="1"/>
      <c r="C28" s="1"/>
      <c r="D28" s="1"/>
      <c r="G28" s="1"/>
      <c r="H28" s="1"/>
      <c r="I28" s="1"/>
      <c r="L28" s="1"/>
      <c r="M28" s="1"/>
      <c r="N28" s="1"/>
      <c r="Q28" s="1"/>
      <c r="R28" s="1"/>
      <c r="S28" s="1"/>
    </row>
    <row r="29" spans="1:19">
      <c r="B29" s="1"/>
      <c r="C29" s="1"/>
      <c r="D29" s="1"/>
      <c r="G29" s="1"/>
      <c r="H29" s="1"/>
      <c r="I29" s="1"/>
      <c r="L29" s="1"/>
      <c r="M29" s="1"/>
      <c r="N29" s="2"/>
      <c r="Q29" s="1"/>
      <c r="R29" s="1"/>
      <c r="S29" s="1"/>
    </row>
    <row r="30" spans="1:19">
      <c r="B30" s="1"/>
      <c r="C30" s="2"/>
      <c r="D30" s="1"/>
      <c r="G30" s="1"/>
      <c r="H30" s="1"/>
      <c r="I30" s="1"/>
      <c r="L30" s="1"/>
      <c r="M30" s="1"/>
      <c r="N30" s="1"/>
      <c r="Q30" s="1"/>
      <c r="R30" s="1"/>
      <c r="S30" s="1"/>
    </row>
    <row r="31" spans="1:19">
      <c r="B31" s="1"/>
      <c r="C31" s="1"/>
      <c r="D31" s="1"/>
      <c r="G31" s="1"/>
      <c r="H31" s="1"/>
      <c r="I31" s="1"/>
      <c r="L31" s="1"/>
      <c r="M31" s="1"/>
      <c r="N31" s="1"/>
      <c r="Q31" s="1"/>
      <c r="R31" s="1"/>
      <c r="S31" s="1"/>
    </row>
    <row r="35" spans="1:19">
      <c r="B35" s="1"/>
      <c r="C35" s="1"/>
      <c r="D35" s="1"/>
      <c r="G35" s="1"/>
      <c r="H35" s="2"/>
      <c r="I35" s="1"/>
      <c r="L35" s="1"/>
      <c r="M35" s="1"/>
      <c r="N35" s="2"/>
      <c r="Q35" s="1"/>
      <c r="R35" s="2"/>
      <c r="S35" s="1"/>
    </row>
    <row r="36" spans="1:19">
      <c r="B36" s="1"/>
      <c r="C36" s="1"/>
      <c r="D36" s="1"/>
      <c r="G36" s="1"/>
      <c r="H36" s="1"/>
      <c r="I36" s="1"/>
      <c r="L36" s="1"/>
      <c r="M36" s="1"/>
      <c r="N36" s="1"/>
      <c r="Q36" s="1"/>
      <c r="R36" s="1"/>
      <c r="S36" s="1"/>
    </row>
    <row r="37" spans="1:19">
      <c r="B37" s="1"/>
      <c r="C37" s="1"/>
      <c r="D37" s="1"/>
      <c r="G37" s="1"/>
      <c r="H37" s="1"/>
      <c r="I37" s="1"/>
      <c r="L37" s="1"/>
      <c r="M37" s="1"/>
      <c r="N37" s="1"/>
      <c r="Q37" s="1"/>
      <c r="R37" s="1"/>
      <c r="S37" s="1"/>
    </row>
    <row r="38" spans="1:19">
      <c r="B38" s="1"/>
      <c r="C38" s="2"/>
      <c r="D38" s="1"/>
      <c r="G38" s="1"/>
      <c r="H38" s="1"/>
      <c r="I38" s="1"/>
      <c r="L38" s="1"/>
      <c r="M38" s="1"/>
      <c r="N38" s="1"/>
      <c r="Q38" s="1"/>
      <c r="R38" s="1"/>
      <c r="S38" s="1"/>
    </row>
    <row r="39" spans="1:19">
      <c r="B39" s="1"/>
      <c r="C39" s="1"/>
      <c r="D39" s="1"/>
      <c r="G39" s="1"/>
      <c r="H39" s="1"/>
      <c r="I39" s="1"/>
      <c r="L39" s="1"/>
      <c r="M39" s="1"/>
      <c r="N39" s="1"/>
      <c r="Q39" s="1"/>
      <c r="R39" s="1"/>
      <c r="S39" s="1"/>
    </row>
    <row r="41" spans="1:19">
      <c r="A41" s="1"/>
    </row>
    <row r="42" spans="1:19">
      <c r="B42" s="1"/>
      <c r="C42" s="1"/>
      <c r="D42" s="1"/>
    </row>
    <row r="43" spans="1:19">
      <c r="B43" s="1"/>
      <c r="C43" s="1"/>
      <c r="D43" s="1"/>
      <c r="G43" s="1"/>
      <c r="H43" s="1"/>
      <c r="I43" s="1"/>
    </row>
    <row r="44" spans="1:19">
      <c r="B44" s="1"/>
      <c r="C44" s="1"/>
      <c r="D44" s="1"/>
      <c r="G44" s="1"/>
      <c r="H44" s="1"/>
      <c r="I44" s="1"/>
    </row>
    <row r="45" spans="1:19">
      <c r="B45" s="1"/>
      <c r="C45" s="1"/>
      <c r="D45" s="1"/>
      <c r="G45" s="1"/>
      <c r="H45" s="1"/>
      <c r="I45" s="1"/>
    </row>
    <row r="46" spans="1:19">
      <c r="B46" s="1"/>
      <c r="C46" s="1"/>
      <c r="D46" s="1"/>
      <c r="G46" s="1"/>
      <c r="H46" s="1"/>
      <c r="I46" s="1"/>
    </row>
    <row r="47" spans="1:19">
      <c r="B47" s="1"/>
      <c r="C47" s="1"/>
      <c r="D47" s="2"/>
      <c r="G47" s="1"/>
      <c r="H47" s="1"/>
      <c r="I47" s="2"/>
    </row>
    <row r="48" spans="1:19">
      <c r="B48" s="1"/>
      <c r="C48" s="1"/>
      <c r="D48" s="2"/>
      <c r="G48" s="1"/>
      <c r="H48" s="1"/>
      <c r="I48" s="2"/>
    </row>
    <row r="49" spans="2:19">
      <c r="B49" s="1"/>
      <c r="C49" s="1"/>
      <c r="D49" s="2"/>
      <c r="G49" s="1"/>
      <c r="H49" s="1"/>
      <c r="I49" s="2"/>
    </row>
    <row r="50" spans="2:19">
      <c r="B50" s="1"/>
      <c r="C50" s="1"/>
      <c r="D50" s="1"/>
    </row>
    <row r="51" spans="2:19">
      <c r="F51" s="1"/>
    </row>
    <row r="53" spans="2:19">
      <c r="B53" s="1"/>
      <c r="C53" s="1"/>
      <c r="D53" s="1"/>
      <c r="G53" s="1"/>
      <c r="H53" s="1"/>
      <c r="I53" s="1"/>
      <c r="L53" s="1"/>
      <c r="M53" s="1"/>
      <c r="N53" s="1"/>
      <c r="Q53" s="1"/>
      <c r="R53" s="1"/>
      <c r="S53" s="1"/>
    </row>
    <row r="54" spans="2:19">
      <c r="B54" s="1"/>
      <c r="C54" s="1"/>
      <c r="D54" s="1"/>
      <c r="G54" s="1"/>
      <c r="H54" s="1"/>
      <c r="I54" s="1"/>
      <c r="L54" s="1"/>
      <c r="M54" s="1"/>
      <c r="N54" s="1"/>
      <c r="Q54" s="1"/>
      <c r="R54" s="1"/>
      <c r="S54" s="1"/>
    </row>
    <row r="55" spans="2:19">
      <c r="B55" s="1"/>
      <c r="C55" s="1"/>
      <c r="D55" s="1"/>
      <c r="G55" s="2"/>
      <c r="H55" s="1"/>
      <c r="I55" s="1"/>
      <c r="L55" s="1"/>
      <c r="M55" s="1"/>
      <c r="N55" s="1"/>
      <c r="Q55" s="1"/>
      <c r="R55" s="1"/>
      <c r="S55" s="1"/>
    </row>
    <row r="56" spans="2:19">
      <c r="B56" s="1"/>
      <c r="C56" s="2"/>
      <c r="D56" s="1"/>
      <c r="G56" s="1"/>
      <c r="H56" s="1"/>
      <c r="I56" s="1"/>
      <c r="L56" s="1"/>
      <c r="M56" s="1"/>
      <c r="N56" s="1"/>
      <c r="Q56" s="2"/>
      <c r="R56" s="1"/>
      <c r="S56" s="1"/>
    </row>
    <row r="57" spans="2:19">
      <c r="B57" s="1"/>
      <c r="C57" s="1"/>
      <c r="D57" s="1"/>
      <c r="G57" s="1"/>
      <c r="H57" s="1"/>
      <c r="I57" s="1"/>
      <c r="L57" s="1"/>
      <c r="M57" s="1"/>
      <c r="N57" s="2"/>
      <c r="Q57" s="1"/>
      <c r="R57" s="1"/>
      <c r="S57" s="1"/>
    </row>
    <row r="58" spans="2:19">
      <c r="B58" s="1"/>
      <c r="C58" s="1"/>
      <c r="G58" s="1"/>
      <c r="H58" s="1"/>
      <c r="I58" s="1"/>
      <c r="L58" s="1"/>
      <c r="M58" s="1"/>
      <c r="N58" s="1"/>
      <c r="Q58" s="1"/>
      <c r="R58" s="1"/>
      <c r="S58" s="1"/>
    </row>
    <row r="61" spans="2:19">
      <c r="B61" s="1"/>
      <c r="C61" s="1"/>
      <c r="D61" s="1"/>
      <c r="G61" s="1"/>
      <c r="H61" s="1"/>
      <c r="I61" s="1"/>
      <c r="L61" s="1"/>
      <c r="M61" s="2"/>
      <c r="N61" s="1"/>
      <c r="Q61" s="1"/>
      <c r="R61" s="1"/>
      <c r="S61" s="1"/>
    </row>
    <row r="62" spans="2:19">
      <c r="B62" s="1"/>
      <c r="C62" s="1"/>
      <c r="D62" s="1"/>
      <c r="G62" s="1"/>
      <c r="H62" s="1"/>
      <c r="I62" s="1"/>
      <c r="L62" s="1"/>
      <c r="M62" s="1"/>
      <c r="N62" s="1"/>
      <c r="Q62" s="1"/>
      <c r="R62" s="1"/>
      <c r="S62" s="1"/>
    </row>
    <row r="63" spans="2:19">
      <c r="B63" s="1"/>
      <c r="C63" s="1"/>
      <c r="D63" s="1"/>
      <c r="G63" s="1"/>
      <c r="H63" s="2"/>
      <c r="I63" s="1"/>
      <c r="L63" s="1"/>
      <c r="M63" s="1"/>
      <c r="N63" s="1"/>
      <c r="Q63" s="1"/>
      <c r="R63" s="2"/>
      <c r="S63" s="1"/>
    </row>
    <row r="64" spans="2:19">
      <c r="B64" s="1"/>
      <c r="C64" s="2"/>
      <c r="D64" s="1"/>
      <c r="G64" s="1"/>
      <c r="H64" s="1"/>
      <c r="I64" s="1"/>
      <c r="L64" s="1"/>
      <c r="M64" s="1"/>
      <c r="N64" s="1"/>
      <c r="Q64" s="1"/>
      <c r="R64" s="1"/>
      <c r="S64" s="1"/>
    </row>
    <row r="65" spans="1:19">
      <c r="B65" s="1"/>
      <c r="C65" s="1"/>
      <c r="D65" s="1"/>
      <c r="G65" s="1"/>
      <c r="H65" s="1"/>
      <c r="I65" s="1"/>
      <c r="L65" s="1"/>
      <c r="M65" s="1"/>
      <c r="N65" s="1"/>
      <c r="Q65" s="1"/>
      <c r="R65" s="1"/>
      <c r="S65" s="1"/>
    </row>
    <row r="67" spans="1:19">
      <c r="A67" s="1" t="s">
        <v>16</v>
      </c>
      <c r="F67" t="s">
        <v>15</v>
      </c>
    </row>
    <row r="68" spans="1:19">
      <c r="A68" t="s">
        <v>1</v>
      </c>
      <c r="B68" s="1">
        <v>1</v>
      </c>
      <c r="C68" s="1">
        <v>2</v>
      </c>
      <c r="D68" s="1">
        <v>3</v>
      </c>
      <c r="F68" t="s">
        <v>1</v>
      </c>
      <c r="G68">
        <v>1</v>
      </c>
      <c r="H68">
        <v>2</v>
      </c>
      <c r="I68">
        <v>3</v>
      </c>
    </row>
    <row r="69" spans="1:19">
      <c r="A69" t="s">
        <v>8</v>
      </c>
      <c r="B69" s="1">
        <v>0.32770329670329701</v>
      </c>
      <c r="C69" s="1">
        <v>1.6351862527716179</v>
      </c>
      <c r="D69" s="1">
        <v>8.3731375545851492</v>
      </c>
      <c r="F69" t="s">
        <v>8</v>
      </c>
      <c r="G69" s="1">
        <v>0.17400000000000002</v>
      </c>
      <c r="H69" s="1">
        <v>0.38500000000000001</v>
      </c>
      <c r="I69" s="1">
        <v>2.2490000000000001</v>
      </c>
      <c r="P69" s="1"/>
      <c r="Q69" s="1"/>
      <c r="R69" s="1"/>
      <c r="S69" s="1"/>
    </row>
    <row r="70" spans="1:19">
      <c r="A70" t="s">
        <v>9</v>
      </c>
      <c r="B70" s="1">
        <v>0.47514505494505471</v>
      </c>
      <c r="C70" s="1">
        <v>2.4244026258205653</v>
      </c>
      <c r="D70" s="1">
        <v>11.294820796460193</v>
      </c>
      <c r="F70" t="s">
        <v>9</v>
      </c>
      <c r="G70" s="1">
        <v>0.25900000000000001</v>
      </c>
      <c r="H70" s="1">
        <v>0.57400000000000007</v>
      </c>
      <c r="I70" s="1">
        <v>3.0230000000000001</v>
      </c>
      <c r="R70" s="1"/>
      <c r="S70" s="1"/>
    </row>
    <row r="71" spans="1:19">
      <c r="A71" t="s">
        <v>10</v>
      </c>
      <c r="B71" s="1">
        <v>0.95266008771929922</v>
      </c>
      <c r="C71" s="1">
        <v>4.7214858387799561</v>
      </c>
      <c r="D71" s="1">
        <v>19.727045851528374</v>
      </c>
      <c r="F71" t="s">
        <v>10</v>
      </c>
      <c r="G71" s="1">
        <v>0.42899999999999999</v>
      </c>
      <c r="H71" s="1">
        <v>1.02</v>
      </c>
      <c r="I71" s="1">
        <v>4.4609999999999994</v>
      </c>
      <c r="R71" s="1"/>
      <c r="S71" s="1"/>
    </row>
    <row r="72" spans="1:19">
      <c r="A72" t="s">
        <v>11</v>
      </c>
      <c r="B72" s="1">
        <v>0.63822566371681488</v>
      </c>
      <c r="C72" s="1">
        <v>3.7879066666666641</v>
      </c>
      <c r="D72" s="1">
        <v>20.007727876106202</v>
      </c>
      <c r="F72" t="s">
        <v>11</v>
      </c>
      <c r="G72" s="1">
        <v>0.27</v>
      </c>
      <c r="H72" s="1">
        <v>0.82800000000000007</v>
      </c>
      <c r="I72" s="1">
        <v>4.7880000000000003</v>
      </c>
      <c r="R72" s="1"/>
      <c r="S72" s="1"/>
    </row>
    <row r="73" spans="1:19">
      <c r="A73" t="s">
        <v>12</v>
      </c>
      <c r="B73" s="1">
        <v>0.76183624454148535</v>
      </c>
      <c r="C73" s="1">
        <v>4.8347164502164492</v>
      </c>
      <c r="D73" s="2">
        <v>27.484888402625831</v>
      </c>
      <c r="F73" t="s">
        <v>12</v>
      </c>
      <c r="G73" s="1">
        <v>0.29600000000000004</v>
      </c>
      <c r="H73" s="1">
        <v>1.1179999999999999</v>
      </c>
      <c r="I73" s="2">
        <v>6.5289999999999999</v>
      </c>
      <c r="R73" s="1"/>
      <c r="S73" s="1"/>
    </row>
    <row r="74" spans="1:19">
      <c r="B74" s="1"/>
      <c r="C74" s="1"/>
      <c r="D74" s="2"/>
      <c r="G74" s="1"/>
      <c r="H74" s="1"/>
      <c r="I74" s="2"/>
      <c r="R74" s="1"/>
      <c r="S74" s="1"/>
    </row>
    <row r="75" spans="1:19">
      <c r="B75" s="1"/>
      <c r="C75" s="1"/>
      <c r="D75" s="1"/>
      <c r="I75" s="1"/>
      <c r="L75" s="1"/>
      <c r="M75" s="1"/>
      <c r="N75" s="1"/>
      <c r="Q75" s="1"/>
      <c r="R75" s="1"/>
      <c r="S75" s="1"/>
    </row>
    <row r="76" spans="1:19">
      <c r="A76" t="s">
        <v>17</v>
      </c>
      <c r="B76" t="s">
        <v>26</v>
      </c>
      <c r="F76" s="1" t="s">
        <v>13</v>
      </c>
      <c r="K76" t="s">
        <v>7</v>
      </c>
    </row>
    <row r="77" spans="1:19">
      <c r="A77" t="s">
        <v>1</v>
      </c>
      <c r="B77">
        <v>1</v>
      </c>
      <c r="C77">
        <v>2</v>
      </c>
      <c r="D77">
        <v>3</v>
      </c>
      <c r="F77" t="s">
        <v>1</v>
      </c>
      <c r="G77">
        <v>1</v>
      </c>
      <c r="H77">
        <v>2</v>
      </c>
      <c r="I77">
        <v>3</v>
      </c>
      <c r="K77" t="s">
        <v>1</v>
      </c>
      <c r="L77">
        <v>1</v>
      </c>
      <c r="M77">
        <v>2</v>
      </c>
      <c r="N77">
        <v>3</v>
      </c>
      <c r="P77" t="s">
        <v>1</v>
      </c>
      <c r="Q77">
        <v>1</v>
      </c>
      <c r="R77">
        <v>2</v>
      </c>
      <c r="S77">
        <v>3</v>
      </c>
    </row>
    <row r="78" spans="1:19">
      <c r="A78" t="s">
        <v>8</v>
      </c>
      <c r="B78" s="1">
        <v>0.24909727783370544</v>
      </c>
      <c r="C78" s="1">
        <v>0.26327347280743624</v>
      </c>
      <c r="D78" s="1">
        <v>0.26470708036795254</v>
      </c>
      <c r="F78" t="s">
        <v>8</v>
      </c>
      <c r="G78" s="1">
        <v>8.4488036293035529E-2</v>
      </c>
      <c r="H78" s="1">
        <v>6.5000883250116229E-2</v>
      </c>
      <c r="I78" s="1"/>
      <c r="K78" t="s">
        <v>8</v>
      </c>
      <c r="L78" s="1">
        <v>0.53060984854706905</v>
      </c>
      <c r="M78" s="1">
        <v>0.56000191704889701</v>
      </c>
      <c r="N78" s="1"/>
      <c r="P78" t="s">
        <v>8</v>
      </c>
      <c r="Q78" s="1">
        <v>0.11876650042752269</v>
      </c>
      <c r="R78" s="1">
        <v>9.6629399246758368E-2</v>
      </c>
      <c r="S78" s="1"/>
    </row>
    <row r="79" spans="1:19">
      <c r="A79" t="s">
        <v>9</v>
      </c>
      <c r="B79" s="1">
        <v>0.24907563482627815</v>
      </c>
      <c r="C79" s="1">
        <v>0.26434954297500046</v>
      </c>
      <c r="D79" s="1">
        <v>0.26346335840555246</v>
      </c>
      <c r="F79" t="s">
        <v>9</v>
      </c>
      <c r="I79" s="1"/>
      <c r="K79" t="s">
        <v>9</v>
      </c>
      <c r="N79" s="1"/>
      <c r="P79" t="s">
        <v>9</v>
      </c>
      <c r="S79" s="1"/>
    </row>
    <row r="80" spans="1:19">
      <c r="A80" t="s">
        <v>10</v>
      </c>
      <c r="B80" s="1">
        <v>0.24914370867517385</v>
      </c>
      <c r="C80" s="1">
        <v>0.26618577471763766</v>
      </c>
      <c r="D80" s="1">
        <v>0.26318616248283916</v>
      </c>
      <c r="F80" t="s">
        <v>10</v>
      </c>
      <c r="I80" s="1"/>
      <c r="K80" t="s">
        <v>10</v>
      </c>
      <c r="N80" s="1"/>
      <c r="P80" t="s">
        <v>10</v>
      </c>
      <c r="S80" s="1"/>
    </row>
    <row r="81" spans="1:19">
      <c r="A81" t="s">
        <v>11</v>
      </c>
      <c r="B81" s="1">
        <v>0.2494003116309351</v>
      </c>
      <c r="C81" s="2">
        <v>0.26651892906116004</v>
      </c>
      <c r="F81" t="s">
        <v>11</v>
      </c>
      <c r="G81" s="1"/>
      <c r="H81" s="1"/>
      <c r="I81" s="1"/>
      <c r="K81" t="s">
        <v>11</v>
      </c>
      <c r="L81" s="1"/>
      <c r="M81" s="1"/>
      <c r="N81" s="1"/>
      <c r="P81" t="s">
        <v>11</v>
      </c>
      <c r="Q81" s="2"/>
      <c r="R81" s="1"/>
      <c r="S81" s="1"/>
    </row>
    <row r="82" spans="1:19">
      <c r="A82" t="s">
        <v>12</v>
      </c>
      <c r="F82" t="s">
        <v>12</v>
      </c>
      <c r="G82" s="1"/>
      <c r="H82" s="1"/>
      <c r="I82" s="1"/>
      <c r="K82" t="s">
        <v>12</v>
      </c>
      <c r="L82" s="1"/>
      <c r="M82" s="1"/>
      <c r="N82" s="2"/>
      <c r="P82" t="s">
        <v>12</v>
      </c>
      <c r="Q82" s="1"/>
      <c r="R82" s="1"/>
      <c r="S82" s="1"/>
    </row>
    <row r="83" spans="1:19">
      <c r="G83" s="1"/>
      <c r="H83" s="1"/>
      <c r="I83" s="1"/>
      <c r="L83" s="1"/>
      <c r="M83" s="1"/>
      <c r="N83" s="1"/>
      <c r="Q83" s="1"/>
      <c r="R83" s="1"/>
      <c r="S83" s="1"/>
    </row>
    <row r="85" spans="1:19">
      <c r="A85" t="s">
        <v>14</v>
      </c>
      <c r="B85">
        <v>1</v>
      </c>
      <c r="C85">
        <v>2</v>
      </c>
      <c r="D85">
        <v>3</v>
      </c>
      <c r="F85" t="s">
        <v>14</v>
      </c>
      <c r="G85">
        <v>1</v>
      </c>
      <c r="H85">
        <v>2</v>
      </c>
      <c r="I85">
        <v>3</v>
      </c>
      <c r="K85" t="s">
        <v>14</v>
      </c>
      <c r="L85">
        <v>1</v>
      </c>
      <c r="M85">
        <v>2</v>
      </c>
      <c r="N85">
        <v>3</v>
      </c>
      <c r="P85" t="s">
        <v>14</v>
      </c>
      <c r="Q85">
        <v>1</v>
      </c>
      <c r="R85">
        <v>2</v>
      </c>
      <c r="S85">
        <v>3</v>
      </c>
    </row>
    <row r="86" spans="1:19">
      <c r="A86" t="s">
        <v>8</v>
      </c>
      <c r="B86" s="1">
        <v>0.22101745850064242</v>
      </c>
      <c r="C86" s="1">
        <v>0.23230159723448318</v>
      </c>
      <c r="D86" s="1">
        <v>0.23159880015584722</v>
      </c>
      <c r="F86" t="s">
        <v>8</v>
      </c>
      <c r="G86" s="1">
        <v>0.14121823617339346</v>
      </c>
      <c r="H86" s="1">
        <v>0.14604772557792731</v>
      </c>
      <c r="I86" s="1"/>
      <c r="K86" t="s">
        <v>8</v>
      </c>
      <c r="L86" s="1">
        <v>0.32457205848461468</v>
      </c>
      <c r="M86" s="1">
        <v>0.35067799463772631</v>
      </c>
      <c r="N86" s="1"/>
      <c r="P86" t="s">
        <v>8</v>
      </c>
      <c r="Q86" s="1">
        <v>0.17029041622816357</v>
      </c>
      <c r="R86" s="1">
        <v>0.17806439806045024</v>
      </c>
      <c r="S86" s="1"/>
    </row>
    <row r="87" spans="1:19">
      <c r="A87" t="s">
        <v>9</v>
      </c>
      <c r="B87" s="1">
        <v>0.22089289447473306</v>
      </c>
      <c r="C87" s="1">
        <v>0.23305389489953252</v>
      </c>
      <c r="D87" s="1">
        <v>0.22987247651677195</v>
      </c>
      <c r="F87" t="s">
        <v>9</v>
      </c>
      <c r="G87" s="1"/>
      <c r="H87" s="1"/>
      <c r="I87" s="1"/>
      <c r="K87" t="s">
        <v>9</v>
      </c>
      <c r="L87" s="1"/>
      <c r="M87" s="1"/>
      <c r="N87" s="1"/>
      <c r="P87" t="s">
        <v>9</v>
      </c>
      <c r="Q87" s="1"/>
      <c r="R87" s="1"/>
      <c r="S87" s="1"/>
    </row>
    <row r="88" spans="1:19">
      <c r="A88" t="s">
        <v>10</v>
      </c>
      <c r="B88" s="1">
        <v>0.22093563967725044</v>
      </c>
      <c r="C88" s="1">
        <v>0.23349013651027078</v>
      </c>
      <c r="D88" s="1">
        <v>0.22874831920311842</v>
      </c>
      <c r="F88" t="s">
        <v>10</v>
      </c>
      <c r="G88" s="1"/>
      <c r="H88" s="2"/>
      <c r="I88" s="1"/>
      <c r="K88" t="s">
        <v>10</v>
      </c>
      <c r="L88" s="1"/>
      <c r="M88" s="1"/>
      <c r="N88" s="1"/>
      <c r="P88" t="s">
        <v>10</v>
      </c>
      <c r="Q88" s="1"/>
      <c r="R88" s="2"/>
      <c r="S88" s="1"/>
    </row>
    <row r="89" spans="1:19">
      <c r="A89" t="s">
        <v>11</v>
      </c>
      <c r="B89" s="1">
        <v>0.22151356659745927</v>
      </c>
      <c r="C89" s="1">
        <v>0.23405252776058152</v>
      </c>
      <c r="D89" s="1"/>
      <c r="F89" t="s">
        <v>11</v>
      </c>
      <c r="G89" s="1"/>
      <c r="H89" s="1"/>
      <c r="I89" s="1"/>
      <c r="K89" t="s">
        <v>11</v>
      </c>
      <c r="L89" s="1"/>
      <c r="M89" s="1"/>
      <c r="N89" s="1"/>
      <c r="P89" t="s">
        <v>11</v>
      </c>
      <c r="Q89" s="1"/>
      <c r="R89" s="1"/>
      <c r="S89" s="1"/>
    </row>
    <row r="90" spans="1:19">
      <c r="A90" t="s">
        <v>12</v>
      </c>
      <c r="B90" s="1"/>
      <c r="C90" s="1"/>
      <c r="D90" s="1"/>
      <c r="F90" t="s">
        <v>12</v>
      </c>
      <c r="G90" s="1"/>
      <c r="H90" s="1"/>
      <c r="I90" s="1"/>
      <c r="K90" t="s">
        <v>12</v>
      </c>
      <c r="L90" s="1"/>
      <c r="M90" s="1"/>
      <c r="N90" s="1"/>
      <c r="P90" t="s">
        <v>12</v>
      </c>
      <c r="Q90" s="1"/>
      <c r="R90" s="1"/>
      <c r="S90" s="1"/>
    </row>
    <row r="92" spans="1:19">
      <c r="A92" t="s">
        <v>27</v>
      </c>
      <c r="B92">
        <v>1</v>
      </c>
      <c r="C92">
        <v>2</v>
      </c>
      <c r="D92">
        <v>3</v>
      </c>
      <c r="F92" t="s">
        <v>14</v>
      </c>
      <c r="G92">
        <v>1</v>
      </c>
      <c r="H92">
        <v>2</v>
      </c>
      <c r="I92">
        <v>3</v>
      </c>
      <c r="K92" t="s">
        <v>14</v>
      </c>
      <c r="L92">
        <v>1</v>
      </c>
      <c r="M92">
        <v>2</v>
      </c>
      <c r="N92">
        <v>3</v>
      </c>
      <c r="P92" t="s">
        <v>14</v>
      </c>
      <c r="Q92">
        <v>1</v>
      </c>
      <c r="R92">
        <v>2</v>
      </c>
      <c r="S92">
        <v>3</v>
      </c>
    </row>
    <row r="93" spans="1:19">
      <c r="A93" t="s">
        <v>8</v>
      </c>
      <c r="B93" s="1">
        <v>0.2374427254409372</v>
      </c>
      <c r="C93" s="1">
        <v>0.25290189782273248</v>
      </c>
      <c r="D93" s="1">
        <v>0.25277763825163163</v>
      </c>
      <c r="F93" t="s">
        <v>8</v>
      </c>
      <c r="G93" s="1">
        <v>0.10856644601039243</v>
      </c>
      <c r="H93" s="1">
        <v>0.10796314051347637</v>
      </c>
      <c r="I93" s="1"/>
      <c r="K93" t="s">
        <v>8</v>
      </c>
      <c r="L93" s="1">
        <v>0.4044198576709791</v>
      </c>
      <c r="M93" s="1">
        <v>0.44074213134615842</v>
      </c>
      <c r="N93" s="1"/>
      <c r="P93" t="s">
        <v>8</v>
      </c>
      <c r="Q93" s="1">
        <v>0.14753147411176892</v>
      </c>
      <c r="R93" s="1">
        <v>0.15083287346233384</v>
      </c>
      <c r="S93" s="1"/>
    </row>
    <row r="94" spans="1:19">
      <c r="A94" t="s">
        <v>9</v>
      </c>
      <c r="B94" s="1">
        <v>0.23742702783154962</v>
      </c>
      <c r="C94" s="1">
        <v>0.25319829015771556</v>
      </c>
      <c r="D94" s="1">
        <v>0.25123464784725058</v>
      </c>
      <c r="F94" t="s">
        <v>9</v>
      </c>
      <c r="G94" s="1"/>
      <c r="H94" s="1"/>
      <c r="I94" s="1"/>
      <c r="K94" t="s">
        <v>9</v>
      </c>
      <c r="L94" s="1"/>
      <c r="M94" s="1"/>
      <c r="N94" s="1"/>
      <c r="P94" t="s">
        <v>9</v>
      </c>
      <c r="Q94" s="1"/>
      <c r="R94" s="1"/>
      <c r="S94" s="1"/>
    </row>
    <row r="95" spans="1:19">
      <c r="A95" t="s">
        <v>10</v>
      </c>
      <c r="B95" s="1">
        <v>0.23766648478430746</v>
      </c>
      <c r="C95" s="1">
        <v>0.25454344243687227</v>
      </c>
      <c r="D95" s="1">
        <v>0.25065816337739183</v>
      </c>
      <c r="F95" t="s">
        <v>10</v>
      </c>
      <c r="G95" s="1"/>
      <c r="H95" s="2"/>
      <c r="I95" s="1"/>
      <c r="K95" t="s">
        <v>10</v>
      </c>
      <c r="L95" s="1"/>
      <c r="M95" s="1"/>
      <c r="N95" s="1"/>
      <c r="P95" t="s">
        <v>10</v>
      </c>
      <c r="Q95" s="1"/>
      <c r="R95" s="2"/>
      <c r="S95" s="1"/>
    </row>
    <row r="96" spans="1:19">
      <c r="A96" t="s">
        <v>11</v>
      </c>
      <c r="B96" s="1">
        <v>0.2378187343493087</v>
      </c>
      <c r="C96" s="1">
        <v>0.25452686119173024</v>
      </c>
      <c r="D96" s="1"/>
      <c r="F96" t="s">
        <v>11</v>
      </c>
      <c r="G96" s="1"/>
      <c r="H96" s="1"/>
      <c r="I96" s="1"/>
      <c r="K96" t="s">
        <v>11</v>
      </c>
      <c r="L96" s="1"/>
      <c r="M96" s="1"/>
      <c r="N96" s="1"/>
      <c r="P96" t="s">
        <v>11</v>
      </c>
      <c r="Q96" s="1"/>
      <c r="R96" s="1"/>
      <c r="S96" s="1"/>
    </row>
    <row r="97" spans="1:19">
      <c r="A97" t="s">
        <v>12</v>
      </c>
      <c r="B97" s="1"/>
      <c r="C97" s="1"/>
      <c r="D97" s="1"/>
      <c r="F97" t="s">
        <v>12</v>
      </c>
      <c r="G97" s="1"/>
      <c r="H97" s="1"/>
      <c r="I97" s="1"/>
      <c r="K97" t="s">
        <v>12</v>
      </c>
      <c r="L97" s="1"/>
      <c r="M97" s="1"/>
      <c r="N97" s="1"/>
      <c r="P97" t="s">
        <v>12</v>
      </c>
      <c r="Q97" s="1"/>
      <c r="R97" s="1"/>
      <c r="S97" s="1"/>
    </row>
    <row r="98" spans="1:19">
      <c r="B98" s="1"/>
      <c r="C98" s="1"/>
      <c r="D98" s="1"/>
      <c r="G98" s="1"/>
      <c r="H98" s="1"/>
      <c r="I98" s="1"/>
      <c r="L98" s="1"/>
      <c r="M98" s="1"/>
      <c r="N98" s="1"/>
      <c r="Q98" s="1"/>
      <c r="R98" s="1"/>
      <c r="S98" s="1"/>
    </row>
    <row r="99" spans="1:19">
      <c r="A99" s="1" t="s">
        <v>16</v>
      </c>
      <c r="F99" t="s">
        <v>15</v>
      </c>
    </row>
    <row r="100" spans="1:19">
      <c r="A100" t="s">
        <v>1</v>
      </c>
      <c r="B100" s="1">
        <v>1</v>
      </c>
      <c r="C100" s="1">
        <v>2</v>
      </c>
      <c r="D100" s="1">
        <v>3</v>
      </c>
      <c r="F100" t="s">
        <v>1</v>
      </c>
      <c r="G100">
        <v>1</v>
      </c>
      <c r="H100">
        <v>2</v>
      </c>
      <c r="I100">
        <v>3</v>
      </c>
    </row>
    <row r="101" spans="1:19">
      <c r="A101" t="s">
        <v>8</v>
      </c>
      <c r="B101" s="1">
        <v>0.60831531531531524</v>
      </c>
      <c r="C101" s="1">
        <v>2.5537977528089875</v>
      </c>
      <c r="D101" s="1">
        <v>10.321397752808988</v>
      </c>
      <c r="F101" t="s">
        <v>8</v>
      </c>
      <c r="G101" s="1">
        <v>0.29700000000000004</v>
      </c>
      <c r="H101" s="1">
        <v>0.71599999999999997</v>
      </c>
      <c r="I101" s="1">
        <v>3.0839999999999996</v>
      </c>
      <c r="P101" s="1"/>
      <c r="Q101" s="1"/>
      <c r="R101" s="1"/>
      <c r="S101" s="1"/>
    </row>
    <row r="102" spans="1:19">
      <c r="A102" t="s">
        <v>9</v>
      </c>
      <c r="B102" s="1">
        <v>0.43752027027027041</v>
      </c>
      <c r="C102" s="1">
        <v>2.3992674157303377</v>
      </c>
      <c r="D102" s="1">
        <v>10.96031235955056</v>
      </c>
      <c r="F102" t="s">
        <v>9</v>
      </c>
      <c r="G102" s="1">
        <v>0.23</v>
      </c>
      <c r="H102" s="1">
        <v>0.60299999999999998</v>
      </c>
      <c r="I102" s="1">
        <v>3.238</v>
      </c>
      <c r="R102" s="1"/>
      <c r="S102" s="1"/>
    </row>
    <row r="103" spans="1:19">
      <c r="A103" t="s">
        <v>10</v>
      </c>
      <c r="B103" s="1">
        <v>0.5214786516853932</v>
      </c>
      <c r="C103" s="1">
        <v>2.8387730337078652</v>
      </c>
      <c r="D103" s="1">
        <v>13.473766816143513</v>
      </c>
      <c r="F103" t="s">
        <v>10</v>
      </c>
      <c r="G103" s="1">
        <v>0.28700000000000003</v>
      </c>
      <c r="H103" s="1">
        <v>0.69900000000000007</v>
      </c>
      <c r="I103" s="1">
        <v>3.9739999999999998</v>
      </c>
      <c r="R103" s="1"/>
      <c r="S103" s="1"/>
    </row>
    <row r="104" spans="1:19">
      <c r="A104" t="s">
        <v>11</v>
      </c>
      <c r="B104" s="1">
        <v>0.59131235955056161</v>
      </c>
      <c r="C104" s="1">
        <v>3.4350157303370783</v>
      </c>
      <c r="D104" s="1"/>
      <c r="F104" t="s">
        <v>11</v>
      </c>
      <c r="G104" s="1">
        <v>0.30100000000000005</v>
      </c>
      <c r="H104" s="1">
        <v>0.81099999999999994</v>
      </c>
      <c r="I104" s="1"/>
      <c r="R104" s="1"/>
      <c r="S104" s="1"/>
    </row>
    <row r="105" spans="1:19">
      <c r="A105" t="s">
        <v>12</v>
      </c>
      <c r="B105" s="1"/>
      <c r="C105" s="1"/>
      <c r="D105" s="2"/>
      <c r="F105" t="s">
        <v>12</v>
      </c>
      <c r="G105" s="1"/>
      <c r="H105" s="1"/>
      <c r="I105" s="2"/>
      <c r="R105" s="1"/>
      <c r="S105" s="1"/>
    </row>
    <row r="109" spans="1:19">
      <c r="A109" t="s">
        <v>17</v>
      </c>
      <c r="B109" t="s">
        <v>25</v>
      </c>
      <c r="F109" s="1" t="s">
        <v>13</v>
      </c>
      <c r="K109" t="s">
        <v>7</v>
      </c>
    </row>
    <row r="110" spans="1:19">
      <c r="A110" t="s">
        <v>2</v>
      </c>
      <c r="B110">
        <v>1</v>
      </c>
      <c r="C110">
        <v>2</v>
      </c>
      <c r="D110">
        <v>3</v>
      </c>
      <c r="F110" t="s">
        <v>2</v>
      </c>
      <c r="G110">
        <v>1</v>
      </c>
      <c r="H110">
        <v>2</v>
      </c>
      <c r="I110">
        <v>3</v>
      </c>
      <c r="K110" t="s">
        <v>2</v>
      </c>
      <c r="L110">
        <v>1</v>
      </c>
      <c r="M110">
        <v>2</v>
      </c>
      <c r="N110">
        <v>3</v>
      </c>
      <c r="P110" t="s">
        <v>2</v>
      </c>
      <c r="Q110">
        <v>1</v>
      </c>
      <c r="R110">
        <v>2</v>
      </c>
      <c r="S110">
        <v>3</v>
      </c>
    </row>
    <row r="111" spans="1:19">
      <c r="A111" t="s">
        <v>18</v>
      </c>
      <c r="B111" s="1">
        <v>0.32889201317293631</v>
      </c>
      <c r="C111" s="1">
        <v>0.35262715142832612</v>
      </c>
      <c r="D111" s="1">
        <v>0.35076903667865006</v>
      </c>
      <c r="F111" t="s">
        <v>18</v>
      </c>
      <c r="G111" s="1">
        <v>0.15444769260628849</v>
      </c>
      <c r="H111" s="1">
        <v>0.139385416054018</v>
      </c>
      <c r="I111" s="1">
        <v>0.12929066822225949</v>
      </c>
      <c r="K111" t="s">
        <v>18</v>
      </c>
      <c r="L111" s="1">
        <v>0.66120512105958973</v>
      </c>
      <c r="M111" s="1">
        <v>0.69044744125966739</v>
      </c>
      <c r="N111" s="1">
        <v>0.69247766634143448</v>
      </c>
      <c r="P111" t="s">
        <v>18</v>
      </c>
      <c r="Q111" s="1">
        <v>0.19463325458368286</v>
      </c>
      <c r="R111" s="1">
        <v>0.18746241531023092</v>
      </c>
      <c r="S111" s="1">
        <v>0.17570014900228617</v>
      </c>
    </row>
    <row r="112" spans="1:19">
      <c r="A112" t="s">
        <v>19</v>
      </c>
      <c r="B112" s="1">
        <v>0.32945159321798784</v>
      </c>
      <c r="C112" s="1">
        <v>0.35223085029826168</v>
      </c>
      <c r="D112" s="1">
        <v>0.3468969378382894</v>
      </c>
      <c r="F112" t="s">
        <v>19</v>
      </c>
      <c r="G112" s="2">
        <v>0.15576562408953706</v>
      </c>
      <c r="H112" s="1">
        <v>0.13683032719018037</v>
      </c>
      <c r="I112" s="1">
        <v>0.1247206057497388</v>
      </c>
      <c r="K112" t="s">
        <v>19</v>
      </c>
      <c r="L112" s="1">
        <v>0.66213882787564948</v>
      </c>
      <c r="M112" s="1">
        <v>0.69176649774632182</v>
      </c>
      <c r="N112" s="1">
        <v>0.69435015164010361</v>
      </c>
      <c r="P112" t="s">
        <v>19</v>
      </c>
      <c r="Q112" s="2">
        <v>0.19564817159204087</v>
      </c>
      <c r="R112" s="1">
        <v>0.18560766205927604</v>
      </c>
      <c r="S112" s="1">
        <v>0.17198304531897354</v>
      </c>
    </row>
    <row r="113" spans="1:19">
      <c r="A113" t="s">
        <v>20</v>
      </c>
      <c r="B113" s="1">
        <v>0.33207404628429277</v>
      </c>
      <c r="C113" s="1">
        <v>0.35436335495471105</v>
      </c>
      <c r="D113" s="1">
        <v>0.34951133246554661</v>
      </c>
      <c r="F113" t="s">
        <v>20</v>
      </c>
      <c r="G113" s="1">
        <v>0.154441812377863</v>
      </c>
      <c r="H113" s="1">
        <v>0.13375612254507938</v>
      </c>
      <c r="I113" s="1">
        <v>0.12217062863249205</v>
      </c>
      <c r="K113" t="s">
        <v>20</v>
      </c>
      <c r="L113" s="1">
        <v>0.66235429867935558</v>
      </c>
      <c r="M113" s="1">
        <v>0.69232320361029009</v>
      </c>
      <c r="N113" s="1">
        <v>0.69651233486078301</v>
      </c>
      <c r="P113" t="s">
        <v>20</v>
      </c>
      <c r="Q113" s="1">
        <v>0.19503062398333917</v>
      </c>
      <c r="R113" s="1">
        <v>0.1831643434711025</v>
      </c>
      <c r="S113" s="1">
        <v>0.16963997672645575</v>
      </c>
    </row>
    <row r="114" spans="1:19">
      <c r="A114" t="s">
        <v>21</v>
      </c>
      <c r="B114" s="1">
        <v>0.33272080330359882</v>
      </c>
      <c r="C114" s="2">
        <v>0.35558513221229648</v>
      </c>
      <c r="D114" s="1">
        <v>0.35098200237637395</v>
      </c>
      <c r="F114" t="s">
        <v>21</v>
      </c>
      <c r="G114" s="1">
        <v>0.15436381531844179</v>
      </c>
      <c r="H114" s="1">
        <v>0.13385152837568473</v>
      </c>
      <c r="I114" s="1">
        <v>0.12194399133655315</v>
      </c>
      <c r="K114" t="s">
        <v>21</v>
      </c>
      <c r="L114" s="1">
        <v>0.66235429867935602</v>
      </c>
      <c r="M114" s="1">
        <v>0.69862005697418295</v>
      </c>
      <c r="N114" s="1">
        <v>0.70257737783390395</v>
      </c>
      <c r="P114" t="s">
        <v>21</v>
      </c>
      <c r="Q114" s="1">
        <v>0.19492732025049855</v>
      </c>
      <c r="R114" s="1">
        <v>0.18364057068902093</v>
      </c>
      <c r="S114" s="1">
        <v>0.16945230237477629</v>
      </c>
    </row>
    <row r="115" spans="1:19">
      <c r="A115" t="s">
        <v>22</v>
      </c>
      <c r="B115" s="1">
        <v>0.33199073752008523</v>
      </c>
      <c r="C115" s="1">
        <v>0.35446920994435577</v>
      </c>
      <c r="D115" s="1">
        <v>0.34811762018240555</v>
      </c>
      <c r="F115" t="s">
        <v>22</v>
      </c>
      <c r="G115" s="1">
        <v>0.15406157350465866</v>
      </c>
      <c r="H115" s="1">
        <v>0.13344482435666649</v>
      </c>
      <c r="I115" s="1">
        <v>0.12140399224096278</v>
      </c>
      <c r="K115" t="s">
        <v>22</v>
      </c>
      <c r="L115" s="1">
        <v>0.66235429867935602</v>
      </c>
      <c r="M115" s="1">
        <v>0.69862005697418295</v>
      </c>
      <c r="N115" s="2">
        <v>0.70257737783390395</v>
      </c>
      <c r="P115" t="s">
        <v>22</v>
      </c>
      <c r="Q115" s="1">
        <v>0.19478801676364541</v>
      </c>
      <c r="R115" s="1">
        <v>0.18317648377119894</v>
      </c>
      <c r="S115" s="1">
        <v>0.16869329536528668</v>
      </c>
    </row>
    <row r="118" spans="1:19">
      <c r="A118" t="s">
        <v>24</v>
      </c>
      <c r="B118">
        <v>1</v>
      </c>
      <c r="C118">
        <v>2</v>
      </c>
      <c r="D118">
        <v>3</v>
      </c>
      <c r="F118" t="s">
        <v>24</v>
      </c>
      <c r="G118">
        <v>1</v>
      </c>
      <c r="H118">
        <v>2</v>
      </c>
      <c r="I118">
        <v>3</v>
      </c>
      <c r="K118" t="s">
        <v>24</v>
      </c>
      <c r="L118">
        <v>1</v>
      </c>
      <c r="M118">
        <v>2</v>
      </c>
      <c r="N118">
        <v>3</v>
      </c>
      <c r="P118" t="s">
        <v>24</v>
      </c>
      <c r="Q118">
        <v>1</v>
      </c>
      <c r="R118">
        <v>2</v>
      </c>
      <c r="S118">
        <v>3</v>
      </c>
    </row>
    <row r="119" spans="1:19">
      <c r="A119" t="s">
        <v>18</v>
      </c>
      <c r="B119" s="1">
        <v>0.28709029730305186</v>
      </c>
      <c r="C119" s="1">
        <v>0.30672085612634081</v>
      </c>
      <c r="D119" s="1">
        <v>0.30372138934242832</v>
      </c>
      <c r="F119" t="s">
        <v>18</v>
      </c>
      <c r="G119" s="1">
        <v>0.21587301587301638</v>
      </c>
      <c r="H119" s="2">
        <v>0.22867783985102472</v>
      </c>
      <c r="I119" s="1">
        <v>0.22595171773444808</v>
      </c>
      <c r="K119" t="s">
        <v>18</v>
      </c>
      <c r="L119" s="1">
        <v>0.40053331744314136</v>
      </c>
      <c r="M119" s="1">
        <v>0.44098240727768973</v>
      </c>
      <c r="N119" s="1">
        <v>0.44014010667588027</v>
      </c>
      <c r="P119" t="s">
        <v>18</v>
      </c>
      <c r="Q119" s="1">
        <v>0.2382676086269733</v>
      </c>
      <c r="R119" s="2">
        <v>0.25694251393434536</v>
      </c>
      <c r="S119" s="1">
        <v>0.25417303175820072</v>
      </c>
    </row>
    <row r="120" spans="1:19">
      <c r="A120" t="s">
        <v>19</v>
      </c>
      <c r="B120" s="1">
        <v>0.28755715071108179</v>
      </c>
      <c r="C120" s="1">
        <v>0.30602253210399444</v>
      </c>
      <c r="D120" s="1">
        <v>0.29950249426350539</v>
      </c>
      <c r="F120" t="s">
        <v>19</v>
      </c>
      <c r="G120" s="1">
        <v>0.21727357609710601</v>
      </c>
      <c r="H120" s="1">
        <v>0.22625698324022397</v>
      </c>
      <c r="I120" s="1">
        <v>0.22256267409470809</v>
      </c>
      <c r="K120" t="s">
        <v>19</v>
      </c>
      <c r="L120" s="1">
        <v>0.40146702425920106</v>
      </c>
      <c r="M120" s="1">
        <v>0.44051685792945883</v>
      </c>
      <c r="N120" s="1">
        <v>0.44031420138340116</v>
      </c>
      <c r="P120" t="s">
        <v>19</v>
      </c>
      <c r="Q120" s="1">
        <v>0.23938805680624503</v>
      </c>
      <c r="R120" s="1">
        <v>0.25521333064091628</v>
      </c>
      <c r="S120" s="1">
        <v>0.25132360634610129</v>
      </c>
    </row>
    <row r="121" spans="1:19">
      <c r="A121" t="s">
        <v>20</v>
      </c>
      <c r="B121" s="1">
        <v>0.29017577391794025</v>
      </c>
      <c r="C121" s="1">
        <v>0.30852909211753765</v>
      </c>
      <c r="D121" s="1">
        <v>0.30232704900310187</v>
      </c>
      <c r="F121" t="s">
        <v>20</v>
      </c>
      <c r="G121" s="1">
        <v>0.21610644257703129</v>
      </c>
      <c r="H121" s="1">
        <v>0.22444134078212344</v>
      </c>
      <c r="I121" s="1">
        <v>0.22158774373259107</v>
      </c>
      <c r="K121" t="s">
        <v>20</v>
      </c>
      <c r="L121" s="1">
        <v>0.40146702425920106</v>
      </c>
      <c r="M121" s="1">
        <v>0.44051685792945883</v>
      </c>
      <c r="N121" s="2">
        <v>0.44170695904356833</v>
      </c>
      <c r="P121" t="s">
        <v>20</v>
      </c>
      <c r="Q121" s="1">
        <v>0.23896788873901809</v>
      </c>
      <c r="R121" s="1">
        <v>0.25409601220516209</v>
      </c>
      <c r="S121" s="1">
        <v>0.25105831917273613</v>
      </c>
    </row>
    <row r="122" spans="1:19">
      <c r="A122" t="s">
        <v>21</v>
      </c>
      <c r="B122" s="1">
        <v>0.29080567234195637</v>
      </c>
      <c r="C122" s="2">
        <v>0.30882006046018201</v>
      </c>
      <c r="D122" s="1">
        <v>0.30248239504981289</v>
      </c>
      <c r="F122" t="s">
        <v>21</v>
      </c>
      <c r="G122" s="1">
        <v>0.21610644257703129</v>
      </c>
      <c r="H122" s="1">
        <v>0.22388268156424634</v>
      </c>
      <c r="I122" s="1">
        <v>0.22103064066852426</v>
      </c>
      <c r="K122" t="s">
        <v>21</v>
      </c>
      <c r="L122" s="1">
        <v>0.40146702425920106</v>
      </c>
      <c r="M122" s="1">
        <v>0.43995819871158176</v>
      </c>
      <c r="N122" s="1">
        <v>0.4411498559795014</v>
      </c>
      <c r="P122" t="s">
        <v>21</v>
      </c>
      <c r="Q122" s="1">
        <v>0.23896788873901809</v>
      </c>
      <c r="R122" s="1">
        <v>0.25353735298728508</v>
      </c>
      <c r="S122" s="1">
        <v>0.25050121610866932</v>
      </c>
    </row>
    <row r="123" spans="1:19">
      <c r="A123" t="s">
        <v>22</v>
      </c>
      <c r="B123" s="1">
        <v>0.29019487246645054</v>
      </c>
      <c r="C123" s="1">
        <v>0.30667430119151773</v>
      </c>
      <c r="D123" s="1">
        <v>0.29862487837892576</v>
      </c>
      <c r="F123" t="s">
        <v>22</v>
      </c>
      <c r="G123" s="1">
        <v>0.2158263305322134</v>
      </c>
      <c r="H123" s="1">
        <v>0.22220670391061512</v>
      </c>
      <c r="I123" s="1">
        <v>0.21880222841225686</v>
      </c>
      <c r="K123" t="s">
        <v>22</v>
      </c>
      <c r="L123" s="1">
        <v>0.39936618392306661</v>
      </c>
      <c r="M123" s="1">
        <v>0.43367328251046455</v>
      </c>
      <c r="N123" s="1">
        <v>0.43209693118841513</v>
      </c>
      <c r="P123" t="s">
        <v>22</v>
      </c>
      <c r="Q123" s="1">
        <v>0.23855479420827652</v>
      </c>
      <c r="R123" s="1">
        <v>0.25105442313005355</v>
      </c>
      <c r="S123" s="1">
        <v>0.24709669738381634</v>
      </c>
    </row>
    <row r="126" spans="1:19">
      <c r="A126" t="s">
        <v>23</v>
      </c>
      <c r="B126">
        <v>1</v>
      </c>
      <c r="C126">
        <v>2</v>
      </c>
      <c r="D126">
        <v>3</v>
      </c>
      <c r="F126" t="s">
        <v>23</v>
      </c>
      <c r="G126">
        <v>1</v>
      </c>
      <c r="H126">
        <v>2</v>
      </c>
      <c r="I126">
        <v>3</v>
      </c>
      <c r="K126" t="s">
        <v>23</v>
      </c>
      <c r="L126">
        <v>1</v>
      </c>
      <c r="M126">
        <v>2</v>
      </c>
      <c r="N126">
        <v>3</v>
      </c>
      <c r="P126" t="s">
        <v>23</v>
      </c>
      <c r="Q126">
        <v>1</v>
      </c>
      <c r="R126">
        <v>2</v>
      </c>
      <c r="S126">
        <v>3</v>
      </c>
    </row>
    <row r="127" spans="1:19">
      <c r="A127" t="s">
        <v>18</v>
      </c>
      <c r="B127" s="1">
        <v>0.3102533832000845</v>
      </c>
      <c r="C127" s="1">
        <v>0.3326126848960938</v>
      </c>
      <c r="D127" s="1">
        <v>0.3313465279118038</v>
      </c>
      <c r="F127" t="s">
        <v>18</v>
      </c>
      <c r="G127" s="1">
        <v>0.17965074918856461</v>
      </c>
      <c r="H127" s="2">
        <v>0.18293539948567919</v>
      </c>
      <c r="I127" s="1">
        <v>0.17992991997170313</v>
      </c>
      <c r="K127" t="s">
        <v>18</v>
      </c>
      <c r="L127" s="1">
        <v>0.50130239463241</v>
      </c>
      <c r="M127" s="1">
        <v>0.53904333088500844</v>
      </c>
      <c r="N127" s="2">
        <v>0.54701797469091007</v>
      </c>
      <c r="P127" t="s">
        <v>18</v>
      </c>
      <c r="Q127" s="1">
        <v>0.21924134536055706</v>
      </c>
      <c r="R127" s="2">
        <v>0.22999808016081144</v>
      </c>
      <c r="S127" s="1">
        <v>0.22829890535701475</v>
      </c>
    </row>
    <row r="128" spans="1:19">
      <c r="A128" t="s">
        <v>19</v>
      </c>
      <c r="B128" s="1">
        <v>0.31079097197296746</v>
      </c>
      <c r="C128" s="1">
        <v>0.33208247591616424</v>
      </c>
      <c r="D128" s="1">
        <v>0.32739047899579676</v>
      </c>
      <c r="F128" t="s">
        <v>19</v>
      </c>
      <c r="G128" s="1">
        <v>0.18105130941265424</v>
      </c>
      <c r="H128" s="1">
        <v>0.18067748514675924</v>
      </c>
      <c r="I128" s="1">
        <v>0.17609983640624352</v>
      </c>
      <c r="K128" t="s">
        <v>19</v>
      </c>
      <c r="L128" s="1">
        <v>0.50223610144846986</v>
      </c>
      <c r="M128" s="1">
        <v>0.53718113349208485</v>
      </c>
      <c r="N128" s="1">
        <v>0.54589216224894166</v>
      </c>
      <c r="P128" t="s">
        <v>19</v>
      </c>
      <c r="Q128" s="1">
        <v>0.22036179353982879</v>
      </c>
      <c r="R128" s="1">
        <v>0.22846599957845151</v>
      </c>
      <c r="S128" s="1">
        <v>0.22542527017140185</v>
      </c>
    </row>
    <row r="129" spans="1:19">
      <c r="A129" t="s">
        <v>20</v>
      </c>
      <c r="B129" s="1">
        <v>0.31340959517982592</v>
      </c>
      <c r="C129" s="1">
        <v>0.33422979709281497</v>
      </c>
      <c r="D129" s="1">
        <v>0.32951403247728889</v>
      </c>
      <c r="F129" t="s">
        <v>20</v>
      </c>
      <c r="G129" s="1">
        <v>0.1797908052109736</v>
      </c>
      <c r="H129" s="1">
        <v>0.17786867074576609</v>
      </c>
      <c r="I129" s="1">
        <v>0.17389242605120087</v>
      </c>
      <c r="K129" t="s">
        <v>20</v>
      </c>
      <c r="L129" s="1">
        <v>0.50223610144846986</v>
      </c>
      <c r="M129" s="1">
        <v>0.53565751744332923</v>
      </c>
      <c r="N129" s="1">
        <v>0.54524100282340893</v>
      </c>
      <c r="P129" t="s">
        <v>20</v>
      </c>
      <c r="Q129" s="1">
        <v>0.21980581357208406</v>
      </c>
      <c r="R129" s="1">
        <v>0.22633852974846777</v>
      </c>
      <c r="S129" s="1">
        <v>0.22370681457780289</v>
      </c>
    </row>
    <row r="130" spans="1:19">
      <c r="A130" t="s">
        <v>21</v>
      </c>
      <c r="B130" s="1">
        <v>0.31405635219913197</v>
      </c>
      <c r="C130" s="2">
        <v>0.33474868643851996</v>
      </c>
      <c r="D130" s="1">
        <v>0.33009872504666116</v>
      </c>
      <c r="F130" t="s">
        <v>21</v>
      </c>
      <c r="G130" s="1">
        <v>0.17972077719976912</v>
      </c>
      <c r="H130" s="1">
        <v>0.17753281014454239</v>
      </c>
      <c r="I130" s="1">
        <v>0.17372993765751468</v>
      </c>
      <c r="K130" t="s">
        <v>21</v>
      </c>
      <c r="L130" s="1">
        <v>0.50223610144846986</v>
      </c>
      <c r="M130" s="1">
        <v>0.53565751744332923</v>
      </c>
      <c r="N130" s="1">
        <v>0.54486960078069768</v>
      </c>
      <c r="P130" t="s">
        <v>21</v>
      </c>
      <c r="Q130" s="1">
        <v>0.21971244289047809</v>
      </c>
      <c r="R130" s="1">
        <v>0.22601869130013769</v>
      </c>
      <c r="S130" s="1">
        <v>0.22347723913931378</v>
      </c>
    </row>
    <row r="131" spans="1:19">
      <c r="A131" t="s">
        <v>22</v>
      </c>
      <c r="B131" s="1">
        <v>0.31332883897161873</v>
      </c>
      <c r="C131" s="1">
        <v>0.33334214630991282</v>
      </c>
      <c r="D131" s="1">
        <v>0.32716016716381363</v>
      </c>
      <c r="F131" t="s">
        <v>22</v>
      </c>
      <c r="G131" s="1">
        <v>0.17944066515495119</v>
      </c>
      <c r="H131" s="1">
        <v>0.17663274807129595</v>
      </c>
      <c r="I131" s="1">
        <v>0.17314188442322187</v>
      </c>
      <c r="K131" t="s">
        <v>22</v>
      </c>
      <c r="L131" s="1">
        <v>0.50223610144846986</v>
      </c>
      <c r="M131" s="1">
        <v>0.53193312265748183</v>
      </c>
      <c r="N131" s="1">
        <v>0.5413877066302798</v>
      </c>
      <c r="P131" t="s">
        <v>22</v>
      </c>
      <c r="Q131" s="1">
        <v>0.21961058396508976</v>
      </c>
      <c r="R131" s="1">
        <v>0.22476594032671629</v>
      </c>
      <c r="S131" s="1">
        <v>0.22252220531519917</v>
      </c>
    </row>
    <row r="133" spans="1:19">
      <c r="A133" s="1" t="s">
        <v>16</v>
      </c>
      <c r="F133" t="s">
        <v>15</v>
      </c>
    </row>
    <row r="134" spans="1:19">
      <c r="A134" t="s">
        <v>2</v>
      </c>
      <c r="B134" s="1">
        <v>1</v>
      </c>
      <c r="C134" s="1">
        <v>2</v>
      </c>
      <c r="D134" s="1">
        <v>3</v>
      </c>
      <c r="F134" t="s">
        <v>2</v>
      </c>
      <c r="G134">
        <v>1</v>
      </c>
      <c r="H134">
        <v>2</v>
      </c>
      <c r="I134">
        <v>3</v>
      </c>
    </row>
    <row r="135" spans="1:19">
      <c r="A135" t="s">
        <v>18</v>
      </c>
      <c r="B135" s="1">
        <v>0.16636338028169034</v>
      </c>
      <c r="C135" s="1">
        <v>0.4268174157303371</v>
      </c>
      <c r="D135" s="1">
        <v>0.87051540616246592</v>
      </c>
      <c r="F135" t="s">
        <v>18</v>
      </c>
      <c r="G135" s="1">
        <v>0.104</v>
      </c>
      <c r="H135" s="1">
        <v>0.187</v>
      </c>
      <c r="I135" s="1">
        <v>0.31900000000000001</v>
      </c>
    </row>
    <row r="136" spans="1:19">
      <c r="A136" t="s">
        <v>19</v>
      </c>
      <c r="B136" s="1">
        <v>0.19578591549295787</v>
      </c>
      <c r="C136" s="1">
        <v>0.43340168539325818</v>
      </c>
      <c r="D136" s="1">
        <v>1.2009271708683471</v>
      </c>
      <c r="F136" t="s">
        <v>19</v>
      </c>
      <c r="G136" s="1">
        <v>0.11699999999999999</v>
      </c>
      <c r="H136" s="1">
        <v>0.16599999999999998</v>
      </c>
      <c r="I136" s="1">
        <v>0.40100000000000002</v>
      </c>
    </row>
    <row r="137" spans="1:19">
      <c r="A137" t="s">
        <v>20</v>
      </c>
      <c r="B137" s="1">
        <v>0.62860281690140873</v>
      </c>
      <c r="C137" s="1">
        <v>0.94325561797752722</v>
      </c>
      <c r="D137" s="1">
        <v>2.1438571428571449</v>
      </c>
      <c r="F137" t="s">
        <v>20</v>
      </c>
      <c r="G137" s="1">
        <v>0.216</v>
      </c>
      <c r="H137" s="1">
        <v>0.32300000000000001</v>
      </c>
      <c r="I137" s="1">
        <v>0.58299999999999996</v>
      </c>
    </row>
    <row r="138" spans="1:19">
      <c r="A138" t="s">
        <v>21</v>
      </c>
      <c r="B138" s="1">
        <v>0.28624225352112709</v>
      </c>
      <c r="C138" s="1">
        <v>1.1153988764044933</v>
      </c>
      <c r="D138" s="1">
        <v>1.9386526610644268</v>
      </c>
      <c r="F138" t="s">
        <v>21</v>
      </c>
      <c r="G138" s="1">
        <v>0.158</v>
      </c>
      <c r="H138" s="1">
        <v>0.25900000000000001</v>
      </c>
      <c r="I138" s="1">
        <v>0.52700000000000002</v>
      </c>
    </row>
    <row r="139" spans="1:19">
      <c r="A139" t="s">
        <v>22</v>
      </c>
      <c r="B139" s="1">
        <v>0.29757464788732368</v>
      </c>
      <c r="C139" s="1">
        <v>0.76431741573033685</v>
      </c>
      <c r="D139" s="2">
        <v>2.2664901960784301</v>
      </c>
      <c r="F139" t="s">
        <v>22</v>
      </c>
      <c r="G139" s="1">
        <v>0.156</v>
      </c>
      <c r="H139" s="1">
        <v>0.25800000000000001</v>
      </c>
      <c r="I139" s="2">
        <v>0.59499999999999997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3ACF-E576-4704-B6F7-EE262FF3C3FD}">
  <sheetPr codeName="Sheet3"/>
  <dimension ref="A1:N9"/>
  <sheetViews>
    <sheetView zoomScaleNormal="100" workbookViewId="0">
      <selection activeCell="G24" sqref="G24"/>
    </sheetView>
  </sheetViews>
  <sheetFormatPr defaultRowHeight="14.25"/>
  <cols>
    <col min="1" max="1" width="15.75" customWidth="1"/>
    <col min="2" max="2" width="8.875" bestFit="1" customWidth="1"/>
    <col min="4" max="4" width="5.125" customWidth="1"/>
    <col min="5" max="5" width="11.375" customWidth="1"/>
    <col min="6" max="6" width="9.875" customWidth="1"/>
    <col min="7" max="7" width="16.375" customWidth="1"/>
    <col min="8" max="8" width="9.5" customWidth="1"/>
    <col min="9" max="9" width="12.875" bestFit="1" customWidth="1"/>
    <col min="10" max="10" width="8.375" customWidth="1"/>
  </cols>
  <sheetData>
    <row r="1" spans="1:14">
      <c r="A1" s="7" t="s">
        <v>92</v>
      </c>
      <c r="B1" s="7" t="s">
        <v>93</v>
      </c>
      <c r="C1" s="7" t="s">
        <v>28</v>
      </c>
      <c r="D1" s="7" t="s">
        <v>30</v>
      </c>
      <c r="E1" s="7" t="s">
        <v>29</v>
      </c>
      <c r="F1" s="7" t="s">
        <v>30</v>
      </c>
      <c r="G1" s="7" t="s">
        <v>81</v>
      </c>
      <c r="H1" s="7" t="s">
        <v>30</v>
      </c>
      <c r="I1" s="7" t="s">
        <v>80</v>
      </c>
      <c r="J1" s="7"/>
      <c r="K1" s="7"/>
      <c r="L1" s="7" t="s">
        <v>49</v>
      </c>
      <c r="M1" s="7" t="s">
        <v>50</v>
      </c>
      <c r="N1" s="7" t="s">
        <v>51</v>
      </c>
    </row>
    <row r="2" spans="1:14">
      <c r="A2" t="s">
        <v>5</v>
      </c>
      <c r="B2" s="3">
        <v>1040</v>
      </c>
      <c r="C2">
        <v>524</v>
      </c>
      <c r="D2">
        <f t="shared" ref="D2:D7" si="0">C2*1/B2</f>
        <v>0.50384615384615383</v>
      </c>
      <c r="E2">
        <v>938</v>
      </c>
      <c r="F2">
        <f t="shared" ref="F2:F7" si="1">E2*1/B2</f>
        <v>0.90192307692307694</v>
      </c>
      <c r="G2">
        <v>926</v>
      </c>
      <c r="H2">
        <f t="shared" ref="H2:H7" si="2">G2*1/B2</f>
        <v>0.89038461538461533</v>
      </c>
      <c r="I2">
        <v>951</v>
      </c>
      <c r="J2" s="3">
        <f t="shared" ref="J2:J7" si="3">I2*1/B2</f>
        <v>0.91442307692307689</v>
      </c>
      <c r="L2">
        <f t="shared" ref="L2:L7" si="4">J2-D2</f>
        <v>0.41057692307692306</v>
      </c>
      <c r="M2">
        <f t="shared" ref="M2:M7" si="5">J2-F2</f>
        <v>1.2499999999999956E-2</v>
      </c>
      <c r="N2">
        <f>H2-F2</f>
        <v>-1.1538461538461608E-2</v>
      </c>
    </row>
    <row r="3" spans="1:14">
      <c r="A3" t="s">
        <v>0</v>
      </c>
      <c r="B3" s="3">
        <v>929</v>
      </c>
      <c r="C3">
        <v>609</v>
      </c>
      <c r="D3">
        <f t="shared" si="0"/>
        <v>0.65554359526372441</v>
      </c>
      <c r="E3">
        <v>860</v>
      </c>
      <c r="F3">
        <f t="shared" si="1"/>
        <v>0.92572658772874061</v>
      </c>
      <c r="G3">
        <v>861</v>
      </c>
      <c r="H3">
        <f t="shared" si="2"/>
        <v>0.92680301399354148</v>
      </c>
      <c r="I3">
        <v>873</v>
      </c>
      <c r="J3" s="3">
        <f t="shared" si="3"/>
        <v>0.93972012917115177</v>
      </c>
      <c r="L3">
        <f t="shared" si="4"/>
        <v>0.28417653390742736</v>
      </c>
      <c r="M3">
        <f t="shared" si="5"/>
        <v>1.3993541442411161E-2</v>
      </c>
      <c r="N3">
        <f t="shared" ref="N3:N7" si="6">H3-F3</f>
        <v>1.0764262648008671E-3</v>
      </c>
    </row>
    <row r="4" spans="1:14">
      <c r="A4" t="s">
        <v>1</v>
      </c>
      <c r="B4" s="3">
        <v>571</v>
      </c>
      <c r="C4">
        <v>270</v>
      </c>
      <c r="D4">
        <f t="shared" si="0"/>
        <v>0.47285464098073554</v>
      </c>
      <c r="E4">
        <v>434</v>
      </c>
      <c r="F4">
        <f t="shared" si="1"/>
        <v>0.76007005253940452</v>
      </c>
      <c r="G4">
        <v>422</v>
      </c>
      <c r="H4">
        <f t="shared" si="2"/>
        <v>0.73905429071803852</v>
      </c>
      <c r="I4">
        <v>440</v>
      </c>
      <c r="J4" s="3">
        <f t="shared" si="3"/>
        <v>0.77057793345008752</v>
      </c>
      <c r="L4">
        <f t="shared" si="4"/>
        <v>0.29772329246935197</v>
      </c>
      <c r="M4">
        <f t="shared" si="5"/>
        <v>1.0507880910682998E-2</v>
      </c>
      <c r="N4">
        <f t="shared" si="6"/>
        <v>-2.1015761821365997E-2</v>
      </c>
    </row>
    <row r="5" spans="1:14">
      <c r="A5" s="3" t="s">
        <v>2</v>
      </c>
      <c r="B5" s="3">
        <v>409</v>
      </c>
      <c r="C5">
        <v>242</v>
      </c>
      <c r="D5">
        <f t="shared" si="0"/>
        <v>0.59168704156479213</v>
      </c>
      <c r="E5">
        <v>343</v>
      </c>
      <c r="F5">
        <f t="shared" si="1"/>
        <v>0.8386308068459658</v>
      </c>
      <c r="G5">
        <v>318</v>
      </c>
      <c r="H5">
        <f t="shared" si="2"/>
        <v>0.77750611246943768</v>
      </c>
      <c r="I5">
        <v>352</v>
      </c>
      <c r="J5" s="3">
        <f t="shared" si="3"/>
        <v>0.86063569682151586</v>
      </c>
      <c r="L5">
        <f t="shared" si="4"/>
        <v>0.26894865525672373</v>
      </c>
      <c r="M5">
        <f t="shared" si="5"/>
        <v>2.2004889975550057E-2</v>
      </c>
      <c r="N5">
        <f t="shared" si="6"/>
        <v>-6.1124694376528121E-2</v>
      </c>
    </row>
    <row r="6" spans="1:14">
      <c r="A6" s="3" t="s">
        <v>3</v>
      </c>
      <c r="B6" s="3">
        <v>505</v>
      </c>
      <c r="C6">
        <v>137</v>
      </c>
      <c r="D6">
        <f t="shared" si="0"/>
        <v>0.27128712871287131</v>
      </c>
      <c r="E6">
        <v>251</v>
      </c>
      <c r="F6">
        <f t="shared" si="1"/>
        <v>0.49702970297029703</v>
      </c>
      <c r="G6">
        <v>245</v>
      </c>
      <c r="H6">
        <f t="shared" si="2"/>
        <v>0.48514851485148514</v>
      </c>
      <c r="I6">
        <v>262</v>
      </c>
      <c r="J6" s="3">
        <f t="shared" si="3"/>
        <v>0.51881188118811883</v>
      </c>
      <c r="L6">
        <f t="shared" si="4"/>
        <v>0.24752475247524752</v>
      </c>
      <c r="M6">
        <f t="shared" si="5"/>
        <v>2.1782178217821802E-2</v>
      </c>
      <c r="N6">
        <f t="shared" si="6"/>
        <v>-1.1881188118811892E-2</v>
      </c>
    </row>
    <row r="7" spans="1:14">
      <c r="A7" t="s">
        <v>4</v>
      </c>
      <c r="B7" s="3">
        <v>1211</v>
      </c>
      <c r="C7">
        <v>646</v>
      </c>
      <c r="D7">
        <f t="shared" si="0"/>
        <v>0.53344343517753923</v>
      </c>
      <c r="E7">
        <v>1125</v>
      </c>
      <c r="F7">
        <f t="shared" si="1"/>
        <v>0.92898431048720065</v>
      </c>
      <c r="G7">
        <v>1102</v>
      </c>
      <c r="H7">
        <f t="shared" si="2"/>
        <v>0.90999174236168456</v>
      </c>
      <c r="I7">
        <v>1133</v>
      </c>
      <c r="J7" s="3">
        <f t="shared" si="3"/>
        <v>0.93559042113955404</v>
      </c>
      <c r="L7">
        <f t="shared" si="4"/>
        <v>0.40214698596201481</v>
      </c>
      <c r="M7">
        <f t="shared" si="5"/>
        <v>6.6061106523533919E-3</v>
      </c>
      <c r="N7">
        <f t="shared" si="6"/>
        <v>-1.8992568125516085E-2</v>
      </c>
    </row>
    <row r="8" spans="1:14">
      <c r="A8" s="7" t="s">
        <v>52</v>
      </c>
      <c r="B8" s="7"/>
      <c r="C8" s="7"/>
      <c r="D8" s="8">
        <f>AVERAGE(D2:D7)</f>
        <v>0.50477699925763619</v>
      </c>
      <c r="E8" s="7"/>
      <c r="F8" s="8">
        <f>AVERAGE(F2:F7)</f>
        <v>0.80872742291578092</v>
      </c>
      <c r="G8" s="7"/>
      <c r="H8" s="8">
        <f>AVERAGE(H2:H7)</f>
        <v>0.78814804829646701</v>
      </c>
      <c r="I8" s="7"/>
      <c r="J8" s="9">
        <f>AVERAGE(J2:J7)</f>
        <v>0.82329318978225074</v>
      </c>
      <c r="K8" s="7"/>
      <c r="L8" s="8">
        <f>AVERAGE(L2:L7)</f>
        <v>0.31851619052461472</v>
      </c>
      <c r="M8" s="8">
        <f>AVERAGE(M2:M7)</f>
        <v>1.4565766866469895E-2</v>
      </c>
      <c r="N8" s="7">
        <f>F8-H8</f>
        <v>2.0579374619313917E-2</v>
      </c>
    </row>
    <row r="9" spans="1:14">
      <c r="A9" t="s">
        <v>53</v>
      </c>
      <c r="N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E06A-D5FB-45E7-BC21-1EC1D097B66F}">
  <dimension ref="A1:AC125"/>
  <sheetViews>
    <sheetView zoomScale="85" zoomScaleNormal="85" workbookViewId="0">
      <selection activeCell="H47" sqref="H47"/>
    </sheetView>
  </sheetViews>
  <sheetFormatPr defaultRowHeight="14.25"/>
  <cols>
    <col min="1" max="1" width="13.75" customWidth="1"/>
    <col min="3" max="3" width="11.375" customWidth="1"/>
    <col min="4" max="4" width="14" customWidth="1"/>
    <col min="5" max="5" width="12" customWidth="1"/>
    <col min="6" max="6" width="9.125" customWidth="1"/>
    <col min="7" max="7" width="9.5" customWidth="1"/>
    <col min="8" max="8" width="12.375" customWidth="1"/>
    <col min="11" max="11" width="11.625" customWidth="1"/>
    <col min="12" max="12" width="11.125" customWidth="1"/>
    <col min="13" max="13" width="10.25" customWidth="1"/>
    <col min="14" max="14" width="9.25" customWidth="1"/>
    <col min="15" max="15" width="11.875" customWidth="1"/>
    <col min="18" max="18" width="10.375" customWidth="1"/>
    <col min="19" max="19" width="11.5" customWidth="1"/>
    <col min="20" max="20" width="5.375" customWidth="1"/>
    <col min="21" max="21" width="5.875" customWidth="1"/>
    <col min="22" max="22" width="11.625" customWidth="1"/>
    <col min="25" max="25" width="9.375" customWidth="1"/>
    <col min="26" max="26" width="10.125" customWidth="1"/>
    <col min="27" max="27" width="5.25" customWidth="1"/>
    <col min="28" max="28" width="5.875" customWidth="1"/>
  </cols>
  <sheetData>
    <row r="1" spans="1:29">
      <c r="A1" s="3" t="s">
        <v>77</v>
      </c>
    </row>
    <row r="2" spans="1:29">
      <c r="A2" t="s">
        <v>32</v>
      </c>
      <c r="H2" t="s">
        <v>33</v>
      </c>
      <c r="O2" t="s">
        <v>34</v>
      </c>
      <c r="V2" t="s">
        <v>35</v>
      </c>
    </row>
    <row r="3" spans="1:29">
      <c r="A3" s="7" t="s">
        <v>54</v>
      </c>
      <c r="B3" s="7" t="s">
        <v>28</v>
      </c>
      <c r="C3" s="7" t="s">
        <v>29</v>
      </c>
      <c r="D3" s="7" t="s">
        <v>81</v>
      </c>
      <c r="E3" s="7" t="s">
        <v>80</v>
      </c>
      <c r="F3" s="10" t="s">
        <v>49</v>
      </c>
      <c r="G3" s="11" t="s">
        <v>50</v>
      </c>
      <c r="H3" s="7" t="s">
        <v>54</v>
      </c>
      <c r="I3" s="7" t="s">
        <v>28</v>
      </c>
      <c r="J3" s="7" t="s">
        <v>29</v>
      </c>
      <c r="K3" s="7" t="s">
        <v>81</v>
      </c>
      <c r="L3" s="7" t="s">
        <v>80</v>
      </c>
      <c r="M3" s="10" t="s">
        <v>49</v>
      </c>
      <c r="N3" s="11" t="s">
        <v>50</v>
      </c>
      <c r="O3" s="7" t="s">
        <v>54</v>
      </c>
      <c r="P3" s="7" t="s">
        <v>28</v>
      </c>
      <c r="Q3" s="7" t="s">
        <v>29</v>
      </c>
      <c r="R3" s="7" t="s">
        <v>81</v>
      </c>
      <c r="S3" s="7" t="s">
        <v>80</v>
      </c>
      <c r="T3" s="10" t="s">
        <v>49</v>
      </c>
      <c r="U3" s="11" t="s">
        <v>50</v>
      </c>
      <c r="V3" s="7" t="s">
        <v>54</v>
      </c>
      <c r="W3" s="7" t="s">
        <v>28</v>
      </c>
      <c r="X3" s="7" t="s">
        <v>29</v>
      </c>
      <c r="Y3" s="7" t="s">
        <v>81</v>
      </c>
      <c r="Z3" s="7" t="s">
        <v>80</v>
      </c>
      <c r="AA3" s="10" t="s">
        <v>49</v>
      </c>
      <c r="AB3" s="11" t="s">
        <v>50</v>
      </c>
    </row>
    <row r="4" spans="1:29">
      <c r="A4" t="s">
        <v>5</v>
      </c>
      <c r="B4" s="1">
        <v>0.13824268562896383</v>
      </c>
      <c r="C4" s="1">
        <v>0.20726537020046459</v>
      </c>
      <c r="D4" s="1">
        <v>0.17020930909839935</v>
      </c>
      <c r="E4" s="2">
        <v>0.24434008411846739</v>
      </c>
      <c r="F4" s="12">
        <f>E4-B4</f>
        <v>0.10609739848950356</v>
      </c>
      <c r="G4" s="13">
        <f>E4-C4</f>
        <v>3.7074713918002794E-2</v>
      </c>
      <c r="H4" t="s">
        <v>5</v>
      </c>
      <c r="I4" s="1">
        <v>6.1567664236485575E-2</v>
      </c>
      <c r="J4" s="2">
        <v>0.11309816563564057</v>
      </c>
      <c r="K4" s="1">
        <v>7.9213937027539649E-2</v>
      </c>
      <c r="L4" s="1">
        <v>5.8678572259189987E-2</v>
      </c>
      <c r="M4" s="14">
        <f>L4-I4</f>
        <v>-2.8890919772955881E-3</v>
      </c>
      <c r="N4" s="4">
        <f t="shared" ref="N4:N9" si="0">L4-J4</f>
        <v>-5.4419593376450581E-2</v>
      </c>
      <c r="O4" t="s">
        <v>5</v>
      </c>
      <c r="P4" s="1">
        <v>0.32297561531500485</v>
      </c>
      <c r="Q4" s="1">
        <v>0.49483743748882503</v>
      </c>
      <c r="R4" s="1">
        <v>0.52742139717786918</v>
      </c>
      <c r="S4" s="2">
        <v>0.61942813201920999</v>
      </c>
      <c r="T4" s="15">
        <f>S4-P4</f>
        <v>0.29645251670420514</v>
      </c>
      <c r="U4" s="13">
        <f>S4-Q4</f>
        <v>0.12459069453038496</v>
      </c>
      <c r="V4" t="s">
        <v>5</v>
      </c>
      <c r="W4" s="1">
        <v>7.8695393157524662E-2</v>
      </c>
      <c r="X4" s="2">
        <v>0.13714254212784757</v>
      </c>
      <c r="Y4" s="1">
        <v>0.10105319715229479</v>
      </c>
      <c r="Z4" s="1">
        <v>8.6367511350016427E-2</v>
      </c>
      <c r="AA4" s="14">
        <f>Z4-W4</f>
        <v>7.6721181924917642E-3</v>
      </c>
      <c r="AB4" s="4">
        <f>Z4-X4</f>
        <v>-5.0775030777831145E-2</v>
      </c>
    </row>
    <row r="5" spans="1:29">
      <c r="A5" t="s">
        <v>0</v>
      </c>
      <c r="B5" s="1">
        <v>0.19426309146630447</v>
      </c>
      <c r="C5" s="1">
        <v>0.2413928502667218</v>
      </c>
      <c r="D5" s="1">
        <v>0.24175173274661879</v>
      </c>
      <c r="E5" s="2">
        <v>0.31153041516314894</v>
      </c>
      <c r="F5" s="12">
        <f t="shared" ref="F5:F9" si="1">E5-B5</f>
        <v>0.11726732369684448</v>
      </c>
      <c r="G5" s="13">
        <f t="shared" ref="G5:G9" si="2">E5-C5</f>
        <v>7.013756489642714E-2</v>
      </c>
      <c r="H5" t="s">
        <v>0</v>
      </c>
      <c r="I5" s="1">
        <v>6.5024966292133404E-2</v>
      </c>
      <c r="J5" s="2">
        <v>8.9195131962762936E-2</v>
      </c>
      <c r="K5" s="1">
        <v>7.807996615835737E-2</v>
      </c>
      <c r="L5" s="1">
        <v>5.1479547644933003E-2</v>
      </c>
      <c r="M5" s="14">
        <f t="shared" ref="M5:M9" si="3">L5-I5</f>
        <v>-1.3545418647200401E-2</v>
      </c>
      <c r="N5" s="4">
        <f t="shared" si="0"/>
        <v>-3.7715584317829932E-2</v>
      </c>
      <c r="O5" t="s">
        <v>0</v>
      </c>
      <c r="P5" s="1">
        <v>0.49635237275155897</v>
      </c>
      <c r="Q5" s="1">
        <v>0.64241752847389455</v>
      </c>
      <c r="R5" s="1">
        <v>0.69716746386736794</v>
      </c>
      <c r="S5" s="2">
        <v>0.77401298073856994</v>
      </c>
      <c r="T5" s="15">
        <f t="shared" ref="T5:T9" si="4">S5-P5</f>
        <v>0.27766060798701098</v>
      </c>
      <c r="U5" s="13">
        <f>S5-Q5</f>
        <v>0.13159545226467539</v>
      </c>
      <c r="V5" t="s">
        <v>0</v>
      </c>
      <c r="W5" s="1">
        <v>9.0425996620757482E-2</v>
      </c>
      <c r="X5" s="2">
        <v>0.12257421547779677</v>
      </c>
      <c r="Y5" s="1">
        <v>0.11059371300339425</v>
      </c>
      <c r="Z5" s="1">
        <v>8.2501424904358633E-2</v>
      </c>
      <c r="AA5" s="14">
        <f t="shared" ref="AA5:AA9" si="5">Z5-W5</f>
        <v>-7.9245717163988483E-3</v>
      </c>
      <c r="AB5" s="4">
        <f t="shared" ref="AB5:AB9" si="6">Z5-X5</f>
        <v>-4.0072790573438141E-2</v>
      </c>
    </row>
    <row r="6" spans="1:29">
      <c r="A6" s="3" t="s">
        <v>1</v>
      </c>
      <c r="B6" s="1">
        <v>0.16954423930543525</v>
      </c>
      <c r="C6" s="1">
        <v>0.20918574209465329</v>
      </c>
      <c r="D6" s="1">
        <v>0.22513439498461735</v>
      </c>
      <c r="E6" s="2">
        <v>0.27151834272443415</v>
      </c>
      <c r="F6" s="12">
        <f t="shared" si="1"/>
        <v>0.1019741034189989</v>
      </c>
      <c r="G6" s="13">
        <f t="shared" si="2"/>
        <v>6.2332600629780854E-2</v>
      </c>
      <c r="H6" t="s">
        <v>1</v>
      </c>
      <c r="I6" s="1">
        <v>6.9557904981671345E-2</v>
      </c>
      <c r="J6" s="2">
        <v>0.10949520476996136</v>
      </c>
      <c r="K6" s="1">
        <v>9.7512873742925263E-2</v>
      </c>
      <c r="L6" s="1">
        <v>6.8784514578229844E-2</v>
      </c>
      <c r="M6" s="14">
        <f t="shared" si="3"/>
        <v>-7.7339040344150123E-4</v>
      </c>
      <c r="N6" s="4">
        <f t="shared" si="0"/>
        <v>-4.0710690191731513E-2</v>
      </c>
      <c r="O6" t="s">
        <v>1</v>
      </c>
      <c r="P6" s="1">
        <v>0.39444904732948211</v>
      </c>
      <c r="Q6" s="1">
        <v>0.50660107116511843</v>
      </c>
      <c r="R6" s="1">
        <v>0.48374076344463135</v>
      </c>
      <c r="S6" s="2">
        <v>0.58811231158316168</v>
      </c>
      <c r="T6" s="15">
        <f t="shared" si="4"/>
        <v>0.19366326425367958</v>
      </c>
      <c r="U6" s="13">
        <f>S6-Q6</f>
        <v>8.1511240418043251E-2</v>
      </c>
      <c r="V6" t="s">
        <v>1</v>
      </c>
      <c r="W6" s="1">
        <v>9.5681866960238046E-2</v>
      </c>
      <c r="X6" s="2">
        <v>0.13544145878096772</v>
      </c>
      <c r="Y6" s="1">
        <v>0.1305615307305264</v>
      </c>
      <c r="Z6" s="1">
        <v>0.10127326848037457</v>
      </c>
      <c r="AA6" s="14">
        <f t="shared" si="5"/>
        <v>5.5914015201365269E-3</v>
      </c>
      <c r="AB6" s="4">
        <f t="shared" si="6"/>
        <v>-3.4168190300593149E-2</v>
      </c>
    </row>
    <row r="7" spans="1:29">
      <c r="A7" s="3" t="s">
        <v>2</v>
      </c>
      <c r="B7" s="1">
        <v>0.26945807702119501</v>
      </c>
      <c r="C7" s="1">
        <v>0.3223299644906758</v>
      </c>
      <c r="D7" s="1">
        <v>0.25397284567199924</v>
      </c>
      <c r="E7" s="2">
        <v>0.36895664480935952</v>
      </c>
      <c r="F7" s="12">
        <f t="shared" si="1"/>
        <v>9.9498567788164516E-2</v>
      </c>
      <c r="G7" s="13">
        <f t="shared" si="2"/>
        <v>4.6626680318683722E-2</v>
      </c>
      <c r="H7" t="s">
        <v>2</v>
      </c>
      <c r="I7" s="1">
        <v>0.10759149835086369</v>
      </c>
      <c r="J7" s="1">
        <v>0.16369860419571855</v>
      </c>
      <c r="K7" s="2">
        <v>0.17853087014665414</v>
      </c>
      <c r="L7" s="1">
        <v>0.13542077382380716</v>
      </c>
      <c r="M7" s="14">
        <f t="shared" si="3"/>
        <v>2.7829275472943463E-2</v>
      </c>
      <c r="N7" s="4">
        <f t="shared" si="0"/>
        <v>-2.8277830371911394E-2</v>
      </c>
      <c r="O7" t="s">
        <v>2</v>
      </c>
      <c r="P7" s="1">
        <v>0.52223800505050511</v>
      </c>
      <c r="Q7" s="1">
        <v>0.64296168928363884</v>
      </c>
      <c r="R7" s="1">
        <v>0.52336579152664198</v>
      </c>
      <c r="S7" s="2">
        <v>0.68771901985511397</v>
      </c>
      <c r="T7" s="15">
        <f t="shared" si="4"/>
        <v>0.16548101480460886</v>
      </c>
      <c r="U7" s="13">
        <f t="shared" ref="U7:U9" si="7">S7-Q7</f>
        <v>4.4757330571475129E-2</v>
      </c>
      <c r="V7" t="s">
        <v>2</v>
      </c>
      <c r="W7" s="1">
        <v>0.14607184414056332</v>
      </c>
      <c r="X7" s="16">
        <v>0.19988805925310199</v>
      </c>
      <c r="Y7" s="2">
        <v>0.21764009442968862</v>
      </c>
      <c r="Z7" s="1">
        <v>0.18185722857959249</v>
      </c>
      <c r="AA7" s="14">
        <f t="shared" si="5"/>
        <v>3.5785384439029178E-2</v>
      </c>
      <c r="AB7" s="4">
        <f t="shared" si="6"/>
        <v>-1.8030830673509496E-2</v>
      </c>
    </row>
    <row r="8" spans="1:29">
      <c r="A8" s="3" t="s">
        <v>3</v>
      </c>
      <c r="B8" s="1">
        <v>0.1500586330959468</v>
      </c>
      <c r="C8" s="1">
        <v>0.21384523248328191</v>
      </c>
      <c r="D8" s="1">
        <v>0.23217682794974001</v>
      </c>
      <c r="E8" s="2">
        <v>0.28608108934770299</v>
      </c>
      <c r="F8" s="12">
        <f t="shared" si="1"/>
        <v>0.13602245625175619</v>
      </c>
      <c r="G8" s="13">
        <f t="shared" si="2"/>
        <v>7.2235856864421077E-2</v>
      </c>
      <c r="H8" t="s">
        <v>3</v>
      </c>
      <c r="I8" s="1">
        <v>7.53021335750549E-2</v>
      </c>
      <c r="J8" s="2">
        <v>0.14149628611287915</v>
      </c>
      <c r="K8" s="1">
        <v>0.13891410781997901</v>
      </c>
      <c r="L8" s="1">
        <v>0.112508930070531</v>
      </c>
      <c r="M8" s="14">
        <f t="shared" si="3"/>
        <v>3.7206796495476105E-2</v>
      </c>
      <c r="N8" s="4">
        <f t="shared" si="0"/>
        <v>-2.8987356042348145E-2</v>
      </c>
      <c r="O8" t="s">
        <v>3</v>
      </c>
      <c r="P8" s="1">
        <v>0.32045785003800259</v>
      </c>
      <c r="Q8" s="1">
        <v>0.45439801516181699</v>
      </c>
      <c r="R8" s="1">
        <v>0.42778552695071304</v>
      </c>
      <c r="S8" s="2">
        <v>0.512773128698221</v>
      </c>
      <c r="T8" s="15">
        <f t="shared" si="4"/>
        <v>0.19231527866021841</v>
      </c>
      <c r="U8" s="13">
        <f t="shared" si="7"/>
        <v>5.8375113536404011E-2</v>
      </c>
      <c r="V8" t="s">
        <v>3</v>
      </c>
      <c r="W8" s="1">
        <v>9.4485192994990516E-2</v>
      </c>
      <c r="X8" s="2">
        <v>0.1579011417736122</v>
      </c>
      <c r="Y8" s="1">
        <v>0.15761039140028288</v>
      </c>
      <c r="Z8" s="1">
        <v>0.13980603835593813</v>
      </c>
      <c r="AA8" s="14">
        <f t="shared" si="5"/>
        <v>4.5320845360947618E-2</v>
      </c>
      <c r="AB8" s="4">
        <f t="shared" si="6"/>
        <v>-1.8095103417674063E-2</v>
      </c>
    </row>
    <row r="9" spans="1:29">
      <c r="A9" s="7" t="s">
        <v>4</v>
      </c>
      <c r="B9" s="1">
        <v>0.114761931123461</v>
      </c>
      <c r="C9" s="1">
        <v>0.16180459990638218</v>
      </c>
      <c r="D9" s="1">
        <v>0.12110461861093706</v>
      </c>
      <c r="E9" s="2">
        <v>0.189572556176305</v>
      </c>
      <c r="F9" s="10">
        <f t="shared" si="1"/>
        <v>7.4810625052843999E-2</v>
      </c>
      <c r="G9" s="18">
        <f t="shared" si="2"/>
        <v>2.7767956269922817E-2</v>
      </c>
      <c r="H9" s="7" t="s">
        <v>4</v>
      </c>
      <c r="I9" s="1">
        <v>3.0257717785673929E-2</v>
      </c>
      <c r="J9" s="2">
        <v>6.0500783553132917E-2</v>
      </c>
      <c r="K9" s="1">
        <v>4.3656887886830351E-2</v>
      </c>
      <c r="L9" s="6">
        <v>2.7830104035600101E-2</v>
      </c>
      <c r="M9" s="19">
        <f t="shared" si="3"/>
        <v>-2.427613750073828E-3</v>
      </c>
      <c r="N9" s="20">
        <f t="shared" si="0"/>
        <v>-3.2670679517532816E-2</v>
      </c>
      <c r="O9" s="7" t="s">
        <v>4</v>
      </c>
      <c r="P9" s="1">
        <v>0.30667107346212769</v>
      </c>
      <c r="Q9" s="1">
        <v>0.47873998531683498</v>
      </c>
      <c r="R9" s="1">
        <v>0.47961738704443629</v>
      </c>
      <c r="S9" s="17">
        <v>0.61259440847329905</v>
      </c>
      <c r="T9" s="21">
        <f t="shared" si="4"/>
        <v>0.30592333501117136</v>
      </c>
      <c r="U9" s="18">
        <f t="shared" si="7"/>
        <v>0.13385442315646406</v>
      </c>
      <c r="V9" s="7" t="s">
        <v>4</v>
      </c>
      <c r="W9" s="1">
        <v>4.3941769884968666E-2</v>
      </c>
      <c r="X9" s="2">
        <v>8.2045517839005044E-2</v>
      </c>
      <c r="Y9" s="6">
        <v>6.1425122764259203E-2</v>
      </c>
      <c r="Z9" s="1">
        <v>4.6916089107737959E-2</v>
      </c>
      <c r="AA9" s="19">
        <f t="shared" si="5"/>
        <v>2.9743192227692922E-3</v>
      </c>
      <c r="AB9" s="20">
        <f t="shared" si="6"/>
        <v>-3.5129428731267086E-2</v>
      </c>
      <c r="AC9" s="7"/>
    </row>
    <row r="10" spans="1:29">
      <c r="A10" s="22" t="s">
        <v>52</v>
      </c>
      <c r="B10" s="23">
        <f>AVERAGE(B4:B9)</f>
        <v>0.17272144294021774</v>
      </c>
      <c r="C10" s="23">
        <f>AVERAGE(C4:C9)</f>
        <v>0.2259706265736966</v>
      </c>
      <c r="D10" s="24"/>
      <c r="E10" s="23">
        <f>AVERAGE(E4:E9)</f>
        <v>0.27866652205656967</v>
      </c>
      <c r="F10" s="25">
        <f>AVERAGE(F4:F9)</f>
        <v>0.10594507911635194</v>
      </c>
      <c r="G10" s="26">
        <f>AVERAGE(G4:G9)</f>
        <v>5.2695895482873067E-2</v>
      </c>
      <c r="H10" s="24"/>
      <c r="I10" s="23">
        <f>AVERAGE(I4:I9)</f>
        <v>6.8216980870313804E-2</v>
      </c>
      <c r="J10" s="23">
        <f>AVERAGE(J4:J9)</f>
        <v>0.11291402937168259</v>
      </c>
      <c r="K10" s="24"/>
      <c r="L10" s="23">
        <f>AVERAGE(L4:L9)</f>
        <v>7.5783740402048522E-2</v>
      </c>
      <c r="M10" s="27">
        <f>AVERAGE(M5:M9)</f>
        <v>9.6579298335407685E-3</v>
      </c>
      <c r="N10" s="28">
        <f>AVERAGE(N4:N9)</f>
        <v>-3.7130288969634058E-2</v>
      </c>
      <c r="O10" s="24"/>
      <c r="P10" s="23">
        <f>AVERAGE(P4:P9)</f>
        <v>0.39385732732444684</v>
      </c>
      <c r="Q10" s="23">
        <f>AVERAGE(Q4:Q9)</f>
        <v>0.53665928781502148</v>
      </c>
      <c r="R10" s="24"/>
      <c r="S10" s="23">
        <f>AVERAGE(S4:S9)</f>
        <v>0.63243999689459596</v>
      </c>
      <c r="T10" s="25">
        <f>AVERAGE(T4:T9)</f>
        <v>0.23858266957014906</v>
      </c>
      <c r="U10" s="26">
        <f>AVERAGE(U4:U9)</f>
        <v>9.5780709079574478E-2</v>
      </c>
      <c r="V10" s="24">
        <f>U10/Q10</f>
        <v>0.17847582489355643</v>
      </c>
      <c r="W10" s="24"/>
      <c r="X10" s="24"/>
      <c r="Y10" s="24"/>
      <c r="Z10" s="24"/>
      <c r="AA10" s="29"/>
      <c r="AB10" s="30"/>
      <c r="AC10" s="24"/>
    </row>
    <row r="11" spans="1:29">
      <c r="B11" s="5"/>
      <c r="C11" s="5"/>
      <c r="E11" s="2" t="s">
        <v>55</v>
      </c>
      <c r="F11" s="12">
        <f>(E10-B10)/B10</f>
        <v>0.61338695018325884</v>
      </c>
      <c r="G11" s="31">
        <f>(E10-C10)/C10</f>
        <v>0.23319798808314215</v>
      </c>
      <c r="M11" s="14">
        <f>(L10-I10)/I10</f>
        <v>0.1109219352014385</v>
      </c>
      <c r="N11" s="4">
        <f>(L10-J10)/J10</f>
        <v>-0.32883680775761842</v>
      </c>
      <c r="P11" s="5"/>
      <c r="Q11" s="5"/>
      <c r="S11" s="2" t="s">
        <v>55</v>
      </c>
      <c r="T11" s="12">
        <f>(S10-P10)/P10</f>
        <v>0.60575912397235276</v>
      </c>
      <c r="U11" s="31">
        <f>(S10-Q10)/Q10</f>
        <v>0.17847582489355643</v>
      </c>
      <c r="AA11" s="14"/>
      <c r="AB11" s="4"/>
    </row>
    <row r="12" spans="1:29">
      <c r="A12" s="3" t="s">
        <v>31</v>
      </c>
      <c r="F12" s="12"/>
      <c r="G12" s="13"/>
      <c r="M12" s="14"/>
      <c r="N12" s="4"/>
      <c r="T12" s="12"/>
      <c r="U12" s="13"/>
      <c r="AA12" s="14"/>
      <c r="AB12" s="4"/>
    </row>
    <row r="13" spans="1:29">
      <c r="A13" t="s">
        <v>32</v>
      </c>
      <c r="F13" s="12"/>
      <c r="G13" s="13"/>
      <c r="H13" t="s">
        <v>33</v>
      </c>
      <c r="M13" s="14"/>
      <c r="N13" s="4"/>
      <c r="O13" t="s">
        <v>34</v>
      </c>
      <c r="T13" s="12"/>
      <c r="U13" s="13"/>
      <c r="V13" t="s">
        <v>35</v>
      </c>
      <c r="AA13" s="14"/>
      <c r="AB13" s="4"/>
    </row>
    <row r="14" spans="1:29">
      <c r="A14" s="7" t="s">
        <v>54</v>
      </c>
      <c r="B14" s="7" t="s">
        <v>28</v>
      </c>
      <c r="C14" s="7" t="s">
        <v>29</v>
      </c>
      <c r="D14" s="7" t="s">
        <v>81</v>
      </c>
      <c r="E14" s="7" t="s">
        <v>80</v>
      </c>
      <c r="F14" s="10" t="s">
        <v>49</v>
      </c>
      <c r="G14" s="11" t="s">
        <v>50</v>
      </c>
      <c r="H14" s="7" t="s">
        <v>54</v>
      </c>
      <c r="I14" s="7" t="s">
        <v>28</v>
      </c>
      <c r="J14" s="7" t="s">
        <v>29</v>
      </c>
      <c r="K14" s="7" t="s">
        <v>81</v>
      </c>
      <c r="L14" s="7" t="s">
        <v>80</v>
      </c>
      <c r="M14" s="10" t="s">
        <v>49</v>
      </c>
      <c r="N14" s="11" t="s">
        <v>50</v>
      </c>
      <c r="O14" s="7" t="s">
        <v>54</v>
      </c>
      <c r="P14" s="7" t="s">
        <v>28</v>
      </c>
      <c r="Q14" s="7" t="s">
        <v>29</v>
      </c>
      <c r="R14" s="7" t="s">
        <v>81</v>
      </c>
      <c r="S14" s="7" t="s">
        <v>80</v>
      </c>
      <c r="T14" s="10" t="s">
        <v>49</v>
      </c>
      <c r="U14" s="11" t="s">
        <v>50</v>
      </c>
      <c r="V14" s="7" t="s">
        <v>54</v>
      </c>
      <c r="W14" s="7" t="s">
        <v>28</v>
      </c>
      <c r="X14" s="7" t="s">
        <v>29</v>
      </c>
      <c r="Y14" s="7" t="s">
        <v>81</v>
      </c>
      <c r="Z14" s="7" t="s">
        <v>80</v>
      </c>
      <c r="AA14" s="10" t="s">
        <v>49</v>
      </c>
      <c r="AB14" s="11" t="s">
        <v>50</v>
      </c>
      <c r="AC14" s="7"/>
    </row>
    <row r="15" spans="1:29">
      <c r="A15" t="s">
        <v>5</v>
      </c>
      <c r="B15" s="1">
        <v>0.11478303412393535</v>
      </c>
      <c r="C15" s="1">
        <v>0.16509468804751329</v>
      </c>
      <c r="D15" s="1">
        <v>0.13242769600420845</v>
      </c>
      <c r="E15" s="2">
        <v>0.19588683844122745</v>
      </c>
      <c r="F15" s="12">
        <f t="shared" ref="F15:F20" si="8">E15-B15</f>
        <v>8.1103804317292097E-2</v>
      </c>
      <c r="G15" s="13">
        <f>E15-C15</f>
        <v>3.0792150393714163E-2</v>
      </c>
      <c r="H15" t="s">
        <v>5</v>
      </c>
      <c r="I15" s="1">
        <v>8.2509638976516114E-2</v>
      </c>
      <c r="J15" s="1">
        <v>0.15804416403785537</v>
      </c>
      <c r="K15" s="1">
        <v>0.13831055029793252</v>
      </c>
      <c r="L15" s="2">
        <v>0.17669120224325269</v>
      </c>
      <c r="M15" s="14">
        <f t="shared" ref="M15:M20" si="9">L15-I15</f>
        <v>9.4181563266736573E-2</v>
      </c>
      <c r="N15" s="4">
        <f>L15-J15</f>
        <v>1.8647038205397315E-2</v>
      </c>
      <c r="O15" t="s">
        <v>5</v>
      </c>
      <c r="P15" s="1">
        <v>0.15536729309323918</v>
      </c>
      <c r="Q15" s="1">
        <v>0.22751853277623624</v>
      </c>
      <c r="R15" s="1">
        <v>0.2214411174455391</v>
      </c>
      <c r="S15" s="2">
        <v>0.27661284788448143</v>
      </c>
      <c r="T15" s="15">
        <f t="shared" ref="T15:T20" si="10">S15-P15</f>
        <v>0.12124555479124224</v>
      </c>
      <c r="U15" s="13">
        <f t="shared" ref="U15:U20" si="11">S15-Q15</f>
        <v>4.909431510824519E-2</v>
      </c>
      <c r="V15" t="s">
        <v>5</v>
      </c>
      <c r="W15" s="1">
        <v>9.0776212659849378E-2</v>
      </c>
      <c r="X15" s="1">
        <v>0.14964328383244907</v>
      </c>
      <c r="Y15" s="1">
        <v>0.1347757663235164</v>
      </c>
      <c r="Z15" s="2">
        <v>0.17023402809338223</v>
      </c>
      <c r="AA15" s="14">
        <f t="shared" ref="AA15:AA20" si="12">Z15-W15</f>
        <v>7.945781543353285E-2</v>
      </c>
      <c r="AB15" s="4">
        <f t="shared" ref="AB15:AB20" si="13">Z15-X15</f>
        <v>2.0590744260933158E-2</v>
      </c>
    </row>
    <row r="16" spans="1:29">
      <c r="A16" t="s">
        <v>0</v>
      </c>
      <c r="B16" s="1">
        <v>0.16713007770692881</v>
      </c>
      <c r="C16" s="1">
        <v>0.20154615906234979</v>
      </c>
      <c r="D16" s="1">
        <v>0.19559103202739328</v>
      </c>
      <c r="E16" s="2">
        <v>0.26343606116571244</v>
      </c>
      <c r="F16" s="12">
        <f t="shared" si="8"/>
        <v>9.6305983458783634E-2</v>
      </c>
      <c r="G16" s="13">
        <f t="shared" ref="G16:G20" si="14">E16-C16</f>
        <v>6.1889902103362648E-2</v>
      </c>
      <c r="H16" t="s">
        <v>0</v>
      </c>
      <c r="I16" s="1">
        <v>0.10544100801832793</v>
      </c>
      <c r="J16" s="1">
        <v>0.14348988163421214</v>
      </c>
      <c r="K16" s="1">
        <v>0.140206185567011</v>
      </c>
      <c r="L16" s="2">
        <v>0.15588010691103499</v>
      </c>
      <c r="M16" s="14">
        <f t="shared" si="9"/>
        <v>5.0439098892707063E-2</v>
      </c>
      <c r="N16" s="4">
        <f t="shared" ref="N16:N20" si="15">L16-J16</f>
        <v>1.2390225276822847E-2</v>
      </c>
      <c r="O16" t="s">
        <v>0</v>
      </c>
      <c r="P16" s="1">
        <v>0.24908561546569602</v>
      </c>
      <c r="Q16" s="1">
        <v>0.300194395350319</v>
      </c>
      <c r="R16" s="1">
        <v>0.308928129088615</v>
      </c>
      <c r="S16" s="2">
        <v>0.36752796009303573</v>
      </c>
      <c r="T16" s="15">
        <f t="shared" si="10"/>
        <v>0.11844234462733971</v>
      </c>
      <c r="U16" s="13">
        <f t="shared" si="11"/>
        <v>6.7333564742716734E-2</v>
      </c>
      <c r="V16" t="s">
        <v>0</v>
      </c>
      <c r="W16" s="1">
        <v>0.12930089270347725</v>
      </c>
      <c r="X16" s="1">
        <v>0.16454998525551931</v>
      </c>
      <c r="Y16" s="1">
        <v>0.163536590769987</v>
      </c>
      <c r="Z16" s="2">
        <v>0.18854552697906349</v>
      </c>
      <c r="AA16" s="14">
        <f t="shared" si="12"/>
        <v>5.9244634275586239E-2</v>
      </c>
      <c r="AB16" s="4">
        <f t="shared" si="13"/>
        <v>2.3995541723544178E-2</v>
      </c>
    </row>
    <row r="17" spans="1:29">
      <c r="A17" s="3" t="s">
        <v>1</v>
      </c>
      <c r="B17" s="1">
        <v>0.1473942816442817</v>
      </c>
      <c r="C17" s="1">
        <v>0.17749578228346174</v>
      </c>
      <c r="D17" s="1">
        <v>0.19602974487080357</v>
      </c>
      <c r="E17" s="2">
        <v>0.237760959971935</v>
      </c>
      <c r="F17" s="12">
        <f t="shared" si="8"/>
        <v>9.0366678327653299E-2</v>
      </c>
      <c r="G17" s="13">
        <f t="shared" si="14"/>
        <v>6.0265177688473254E-2</v>
      </c>
      <c r="H17" t="s">
        <v>1</v>
      </c>
      <c r="I17" s="1">
        <v>8.6212121212121226E-2</v>
      </c>
      <c r="J17" s="1">
        <v>0.131477272727273</v>
      </c>
      <c r="K17" s="1">
        <v>0.14147727272727301</v>
      </c>
      <c r="L17" s="2">
        <v>0.1554924242424246</v>
      </c>
      <c r="M17" s="14">
        <f t="shared" si="9"/>
        <v>6.9280303030303372E-2</v>
      </c>
      <c r="N17" s="4">
        <f t="shared" si="15"/>
        <v>2.40151515151516E-2</v>
      </c>
      <c r="O17" t="s">
        <v>1</v>
      </c>
      <c r="P17" s="1">
        <v>0.2116337828837829</v>
      </c>
      <c r="Q17" s="1">
        <v>0.25468742481601336</v>
      </c>
      <c r="R17" s="1">
        <v>0.29574587341509168</v>
      </c>
      <c r="S17" s="2">
        <v>0.34966107490329973</v>
      </c>
      <c r="T17" s="15">
        <f t="shared" si="10"/>
        <v>0.13802729201951683</v>
      </c>
      <c r="U17" s="13">
        <f t="shared" si="11"/>
        <v>9.4973650087286365E-2</v>
      </c>
      <c r="V17" t="s">
        <v>1</v>
      </c>
      <c r="W17" s="1">
        <v>0.1097870897670363</v>
      </c>
      <c r="X17" s="1">
        <v>0.14598939127901422</v>
      </c>
      <c r="Y17" s="1">
        <v>0.16157489795685911</v>
      </c>
      <c r="Z17" s="2">
        <v>0.18429380003128393</v>
      </c>
      <c r="AA17" s="14">
        <f t="shared" si="12"/>
        <v>7.4506710264247628E-2</v>
      </c>
      <c r="AB17" s="4">
        <f t="shared" si="13"/>
        <v>3.8304408752269703E-2</v>
      </c>
    </row>
    <row r="18" spans="1:29">
      <c r="A18" s="3" t="s">
        <v>2</v>
      </c>
      <c r="B18" s="1">
        <v>0.23577414772727276</v>
      </c>
      <c r="C18" s="1">
        <v>0.27645285070470371</v>
      </c>
      <c r="D18" s="1">
        <v>0.21449506826812509</v>
      </c>
      <c r="E18" s="2">
        <v>0.32044369349152435</v>
      </c>
      <c r="F18" s="12">
        <f t="shared" si="8"/>
        <v>8.4669545764251591E-2</v>
      </c>
      <c r="G18" s="13">
        <f t="shared" si="14"/>
        <v>4.3990842786820639E-2</v>
      </c>
      <c r="H18" t="s">
        <v>2</v>
      </c>
      <c r="I18" s="1">
        <v>0.14777462121212132</v>
      </c>
      <c r="J18" s="1">
        <v>0.21221590909090901</v>
      </c>
      <c r="K18" s="1">
        <v>0.189015151515152</v>
      </c>
      <c r="L18" s="2">
        <v>0.23674242424242495</v>
      </c>
      <c r="M18" s="14">
        <f t="shared" si="9"/>
        <v>8.8967803030303633E-2</v>
      </c>
      <c r="N18" s="4">
        <f t="shared" si="15"/>
        <v>2.4526515151515937E-2</v>
      </c>
      <c r="O18" t="s">
        <v>2</v>
      </c>
      <c r="P18" s="1">
        <v>0.31646261724386726</v>
      </c>
      <c r="Q18" s="1">
        <v>0.37013387435607598</v>
      </c>
      <c r="R18" s="1">
        <v>0.34446651835550424</v>
      </c>
      <c r="S18" s="2">
        <v>0.4497837546666546</v>
      </c>
      <c r="T18" s="15">
        <f t="shared" si="10"/>
        <v>0.13332113742278734</v>
      </c>
      <c r="U18" s="13">
        <f t="shared" si="11"/>
        <v>7.9649880310578625E-2</v>
      </c>
      <c r="V18" t="s">
        <v>2</v>
      </c>
      <c r="W18" s="1">
        <v>0.17943487562871099</v>
      </c>
      <c r="X18" s="1">
        <v>0.22488623637149432</v>
      </c>
      <c r="Y18" s="1">
        <v>0.20266785975949053</v>
      </c>
      <c r="Z18" s="2">
        <v>0.25847067324760364</v>
      </c>
      <c r="AA18" s="14">
        <f t="shared" si="12"/>
        <v>7.903579761889265E-2</v>
      </c>
      <c r="AB18" s="4">
        <f t="shared" si="13"/>
        <v>3.3584436876109319E-2</v>
      </c>
    </row>
    <row r="19" spans="1:29">
      <c r="A19" s="3" t="s">
        <v>3</v>
      </c>
      <c r="B19" s="1">
        <v>0.13313202912439551</v>
      </c>
      <c r="C19" s="1">
        <v>0.18648750612654602</v>
      </c>
      <c r="D19" s="1">
        <v>0.20783728118653672</v>
      </c>
      <c r="E19" s="2">
        <v>0.25388648252927504</v>
      </c>
      <c r="F19" s="12">
        <f t="shared" si="8"/>
        <v>0.12075445340487953</v>
      </c>
      <c r="G19" s="13">
        <f t="shared" si="14"/>
        <v>6.7398976402729016E-2</v>
      </c>
      <c r="H19" t="s">
        <v>3</v>
      </c>
      <c r="I19" s="1">
        <v>8.7977099236641168E-2</v>
      </c>
      <c r="J19" s="1">
        <v>0.16628498727735366</v>
      </c>
      <c r="K19" s="1">
        <v>0.16927480916030499</v>
      </c>
      <c r="L19" s="2">
        <v>0.17054707379134856</v>
      </c>
      <c r="M19" s="14">
        <f t="shared" si="9"/>
        <v>8.2569974554707395E-2</v>
      </c>
      <c r="N19" s="4">
        <f t="shared" si="15"/>
        <v>4.2620865139949005E-3</v>
      </c>
      <c r="O19" t="s">
        <v>3</v>
      </c>
      <c r="P19" s="1">
        <v>0.18241713756980932</v>
      </c>
      <c r="Q19" s="1">
        <v>0.26220610514129861</v>
      </c>
      <c r="R19" s="1">
        <v>0.30285973373122599</v>
      </c>
      <c r="S19" s="2">
        <v>0.33102772040232159</v>
      </c>
      <c r="T19" s="15">
        <f t="shared" si="10"/>
        <v>0.14861058283251227</v>
      </c>
      <c r="U19" s="13">
        <f t="shared" si="11"/>
        <v>6.8821615261022984E-2</v>
      </c>
      <c r="V19" t="s">
        <v>3</v>
      </c>
      <c r="W19" s="1">
        <v>0.10261298784536323</v>
      </c>
      <c r="X19" s="1">
        <v>0.16382062567132658</v>
      </c>
      <c r="Y19" s="1">
        <v>0.17600314669493994</v>
      </c>
      <c r="Z19" s="2">
        <v>0.18219573219707577</v>
      </c>
      <c r="AA19" s="14">
        <f t="shared" si="12"/>
        <v>7.9582744351712545E-2</v>
      </c>
      <c r="AB19" s="4">
        <f t="shared" si="13"/>
        <v>1.8375106525749196E-2</v>
      </c>
    </row>
    <row r="20" spans="1:29">
      <c r="A20" s="7" t="s">
        <v>4</v>
      </c>
      <c r="B20" s="1">
        <v>9.9888762808587869E-2</v>
      </c>
      <c r="C20" s="1">
        <v>0.13337763803972652</v>
      </c>
      <c r="D20" s="1">
        <v>9.6675790851059942E-2</v>
      </c>
      <c r="E20" s="2">
        <v>0.15871205824870879</v>
      </c>
      <c r="F20" s="10">
        <f t="shared" si="8"/>
        <v>5.8823295440120923E-2</v>
      </c>
      <c r="G20" s="18">
        <f t="shared" si="14"/>
        <v>2.5334420208982272E-2</v>
      </c>
      <c r="H20" s="7" t="s">
        <v>4</v>
      </c>
      <c r="I20" s="1">
        <v>5.4780817887614186E-2</v>
      </c>
      <c r="J20" s="6">
        <v>9.7675786996175795E-2</v>
      </c>
      <c r="K20" s="1">
        <v>8.1362165342748261E-2</v>
      </c>
      <c r="L20" s="2">
        <v>0.10716387172697929</v>
      </c>
      <c r="M20" s="19">
        <f t="shared" si="9"/>
        <v>5.2383053839365104E-2</v>
      </c>
      <c r="N20" s="20">
        <f t="shared" si="15"/>
        <v>9.4880847308034949E-3</v>
      </c>
      <c r="O20" s="7" t="s">
        <v>4</v>
      </c>
      <c r="P20" s="1">
        <v>0.14740929034449615</v>
      </c>
      <c r="Q20" s="1">
        <v>0.20116086027657376</v>
      </c>
      <c r="R20" s="1">
        <v>0.1765283324359683</v>
      </c>
      <c r="S20" s="2">
        <v>0.23342750307728619</v>
      </c>
      <c r="T20" s="21">
        <f t="shared" si="10"/>
        <v>8.6018212732790034E-2</v>
      </c>
      <c r="U20" s="18">
        <f t="shared" si="11"/>
        <v>3.2266642800712425E-2</v>
      </c>
      <c r="V20" s="7" t="s">
        <v>4</v>
      </c>
      <c r="W20" s="1">
        <v>7.0333176204475989E-2</v>
      </c>
      <c r="X20" s="6">
        <v>0.10855645716498399</v>
      </c>
      <c r="Y20" s="1">
        <v>9.1587924123232425E-2</v>
      </c>
      <c r="Z20" s="17">
        <v>0.12157869565712399</v>
      </c>
      <c r="AA20" s="19">
        <f t="shared" si="12"/>
        <v>5.1245519452648006E-2</v>
      </c>
      <c r="AB20" s="20">
        <f t="shared" si="13"/>
        <v>1.3022238492140001E-2</v>
      </c>
      <c r="AC20" s="7"/>
    </row>
    <row r="21" spans="1:29">
      <c r="A21" s="22" t="s">
        <v>52</v>
      </c>
      <c r="B21" s="23">
        <f>AVERAGE(B15:B20)</f>
        <v>0.14968372218923365</v>
      </c>
      <c r="C21" s="23">
        <f>AVERAGE(C15:C20)</f>
        <v>0.19007577071071682</v>
      </c>
      <c r="D21" s="24"/>
      <c r="E21" s="23">
        <f>AVERAGE(E15:E20)</f>
        <v>0.23835434897473048</v>
      </c>
      <c r="F21" s="25">
        <f>AVERAGE(F15:F20)</f>
        <v>8.8670626785496851E-2</v>
      </c>
      <c r="G21" s="26">
        <f>AVERAGE(G15:G20)</f>
        <v>4.8278578264013661E-2</v>
      </c>
      <c r="H21" s="24">
        <f>G21/C21</f>
        <v>0.25399648826093973</v>
      </c>
      <c r="I21" s="23">
        <f>AVERAGE(I15:I20)</f>
        <v>9.4115884423890336E-2</v>
      </c>
      <c r="J21" s="23">
        <f>AVERAGE(J15:J20)</f>
        <v>0.15153133362729651</v>
      </c>
      <c r="K21" s="24"/>
      <c r="L21" s="23">
        <f>AVERAGE(L15:L20)</f>
        <v>0.16708618385957752</v>
      </c>
      <c r="M21" s="27">
        <f>AVERAGE(M15:M20)</f>
        <v>7.2970299435687183E-2</v>
      </c>
      <c r="N21" s="28">
        <f>AVERAGE(N15:N20)</f>
        <v>1.5554850232281016E-2</v>
      </c>
      <c r="O21" s="24">
        <f>N21/J21</f>
        <v>0.10265104820194759</v>
      </c>
      <c r="P21" s="23">
        <f>AVERAGE(P15:P20)</f>
        <v>0.21039595610014847</v>
      </c>
      <c r="Q21" s="23">
        <f>AVERAGE(Q15:Q20)</f>
        <v>0.26931686545275285</v>
      </c>
      <c r="R21" s="24"/>
      <c r="S21" s="23">
        <f>AVERAGE(S15:S20)</f>
        <v>0.33467347683784654</v>
      </c>
      <c r="T21" s="25">
        <f>AVERAGE(T15:T20)</f>
        <v>0.12427752073769809</v>
      </c>
      <c r="U21" s="26">
        <f>AVERAGE(U15:U20)</f>
        <v>6.535661138509373E-2</v>
      </c>
      <c r="V21" s="24">
        <f>U21/Q21</f>
        <v>0.24267552377464996</v>
      </c>
      <c r="W21" s="23">
        <f>AVERAGE(W15:W20)</f>
        <v>0.11370753913481885</v>
      </c>
      <c r="X21" s="23">
        <f>AVERAGE(X15:X20)</f>
        <v>0.15957432992913126</v>
      </c>
      <c r="Y21" s="24"/>
      <c r="Z21" s="23">
        <f>AVERAGE(Z15:Z20)</f>
        <v>0.1842197427009222</v>
      </c>
      <c r="AA21" s="27">
        <f>AVERAGE(AA15:AA20)</f>
        <v>7.0512203566103313E-2</v>
      </c>
      <c r="AB21" s="28">
        <f>AVERAGE(AB15:AB20)</f>
        <v>2.4645412771790925E-2</v>
      </c>
      <c r="AC21" s="24">
        <f>AB21/X21</f>
        <v>0.15444472041797844</v>
      </c>
    </row>
    <row r="22" spans="1:29">
      <c r="C22" s="1"/>
      <c r="D22" s="1"/>
      <c r="E22" s="2" t="s">
        <v>55</v>
      </c>
      <c r="F22" s="12">
        <f>(E21-B21)/B21</f>
        <v>0.59238657008674178</v>
      </c>
      <c r="G22" s="12">
        <f>(E21-C21)/C21</f>
        <v>0.25399648826093973</v>
      </c>
      <c r="L22" s="2" t="s">
        <v>55</v>
      </c>
      <c r="M22" s="14">
        <f>(L21-I21)/I21</f>
        <v>0.77532395176817182</v>
      </c>
      <c r="N22" s="4">
        <f>(L21-J21)/J21</f>
        <v>0.10265104820194755</v>
      </c>
      <c r="S22" s="2" t="s">
        <v>55</v>
      </c>
      <c r="T22" s="15">
        <f>(S21-P21)/P21</f>
        <v>0.59068398005968314</v>
      </c>
      <c r="U22" s="13">
        <f>(S21-Q21)/Q21</f>
        <v>0.24267552377464982</v>
      </c>
      <c r="Z22" s="2" t="s">
        <v>55</v>
      </c>
      <c r="AA22" s="14">
        <f>(Z21-W21)/W21</f>
        <v>0.6201189833375923</v>
      </c>
      <c r="AB22" s="4">
        <f>(Z21-X21)/X21</f>
        <v>0.15444472041797855</v>
      </c>
    </row>
    <row r="23" spans="1:29">
      <c r="C23" s="1"/>
      <c r="D23" s="1"/>
      <c r="E23" s="2"/>
      <c r="F23" s="12"/>
      <c r="G23" s="12"/>
      <c r="L23" s="2"/>
      <c r="M23" s="14"/>
      <c r="N23" s="4"/>
      <c r="S23" s="2"/>
      <c r="T23" s="15"/>
      <c r="U23" s="13"/>
      <c r="Z23" s="2"/>
      <c r="AA23" s="14"/>
      <c r="AB23" s="4"/>
    </row>
    <row r="24" spans="1:29">
      <c r="A24" s="68" t="s">
        <v>87</v>
      </c>
    </row>
    <row r="25" spans="1:29">
      <c r="A25" t="s">
        <v>78</v>
      </c>
    </row>
    <row r="26" spans="1:29">
      <c r="A26" s="59" t="s">
        <v>79</v>
      </c>
      <c r="B26" s="60"/>
      <c r="D26" s="59" t="s">
        <v>82</v>
      </c>
      <c r="E26" s="60"/>
      <c r="F26" s="33"/>
      <c r="H26" s="59" t="s">
        <v>88</v>
      </c>
      <c r="I26" s="60"/>
      <c r="K26" s="59" t="s">
        <v>89</v>
      </c>
      <c r="L26" s="60"/>
      <c r="O26" s="59" t="s">
        <v>83</v>
      </c>
      <c r="P26" s="60"/>
      <c r="R26" s="59" t="s">
        <v>84</v>
      </c>
      <c r="S26" s="60"/>
      <c r="V26" s="59" t="s">
        <v>88</v>
      </c>
      <c r="W26" s="60"/>
      <c r="Y26" s="59" t="s">
        <v>90</v>
      </c>
      <c r="Z26" s="60"/>
    </row>
    <row r="27" spans="1:29">
      <c r="A27" s="54" t="s">
        <v>29</v>
      </c>
      <c r="B27" s="55" t="s">
        <v>80</v>
      </c>
      <c r="D27" s="54" t="s">
        <v>29</v>
      </c>
      <c r="E27" s="55" t="s">
        <v>80</v>
      </c>
      <c r="F27" s="33"/>
      <c r="H27" s="54" t="s">
        <v>81</v>
      </c>
      <c r="I27" s="55" t="s">
        <v>80</v>
      </c>
      <c r="K27" s="54" t="s">
        <v>29</v>
      </c>
      <c r="L27" s="55" t="s">
        <v>80</v>
      </c>
      <c r="O27" s="54" t="s">
        <v>29</v>
      </c>
      <c r="P27" s="55" t="s">
        <v>80</v>
      </c>
      <c r="R27" s="54" t="s">
        <v>29</v>
      </c>
      <c r="S27" s="55" t="s">
        <v>80</v>
      </c>
      <c r="V27" s="54" t="s">
        <v>81</v>
      </c>
      <c r="W27" s="55" t="s">
        <v>80</v>
      </c>
      <c r="Y27" s="54" t="s">
        <v>29</v>
      </c>
      <c r="Z27" s="55" t="s">
        <v>80</v>
      </c>
    </row>
    <row r="28" spans="1:29">
      <c r="A28" s="51">
        <v>0.20726537020046459</v>
      </c>
      <c r="B28" s="48">
        <v>0.24434008411846739</v>
      </c>
      <c r="D28" s="77">
        <v>0.16509468804751329</v>
      </c>
      <c r="E28" s="48">
        <v>0.19588683844122745</v>
      </c>
      <c r="F28" s="33"/>
      <c r="H28" s="58">
        <v>7.9213937027539649E-2</v>
      </c>
      <c r="I28" s="69">
        <v>5.8678572259189987E-2</v>
      </c>
      <c r="K28" s="61">
        <v>0.15804416403785537</v>
      </c>
      <c r="L28" s="48">
        <v>0.17669120224325269</v>
      </c>
      <c r="O28" s="61">
        <v>0.49483743748882503</v>
      </c>
      <c r="P28" s="16">
        <v>0.61942813201920999</v>
      </c>
      <c r="Q28" s="63"/>
      <c r="R28" s="61">
        <v>0.22751853277623624</v>
      </c>
      <c r="S28" s="48">
        <v>0.27661284788448143</v>
      </c>
      <c r="V28" s="58">
        <v>0.10105319715229479</v>
      </c>
      <c r="W28" s="69">
        <v>8.6367511350016427E-2</v>
      </c>
      <c r="Y28" s="61">
        <v>0.14964328383244907</v>
      </c>
      <c r="Z28" s="48">
        <v>0.17023402809338223</v>
      </c>
    </row>
    <row r="29" spans="1:29">
      <c r="A29" s="51">
        <v>0.2413928502667218</v>
      </c>
      <c r="B29" s="49">
        <v>0.31153041516314894</v>
      </c>
      <c r="D29" s="51">
        <v>0.20154615906234979</v>
      </c>
      <c r="E29" s="49">
        <v>0.26343606116571244</v>
      </c>
      <c r="F29" s="33"/>
      <c r="H29" s="58">
        <v>7.807996615835737E-2</v>
      </c>
      <c r="I29" s="69">
        <v>5.1479547644933003E-2</v>
      </c>
      <c r="K29" s="58">
        <v>0.14348988163421214</v>
      </c>
      <c r="L29" s="49">
        <v>0.15588010691103499</v>
      </c>
      <c r="O29" s="58">
        <v>0.64241752847389455</v>
      </c>
      <c r="P29" s="16">
        <v>0.77401298073856994</v>
      </c>
      <c r="Q29" s="63"/>
      <c r="R29" s="58">
        <v>0.300194395350319</v>
      </c>
      <c r="S29" s="49">
        <v>0.36752796009303573</v>
      </c>
      <c r="V29" s="58">
        <v>0.11059371300339425</v>
      </c>
      <c r="W29" s="69">
        <v>8.2501424904358633E-2</v>
      </c>
      <c r="Y29" s="58">
        <v>0.16454998525551931</v>
      </c>
      <c r="Z29" s="49">
        <v>0.18854552697906349</v>
      </c>
    </row>
    <row r="30" spans="1:29">
      <c r="A30" s="51">
        <v>0.20918574209465329</v>
      </c>
      <c r="B30" s="49">
        <v>0.27151834272443415</v>
      </c>
      <c r="D30" s="51">
        <v>0.17749578228346174</v>
      </c>
      <c r="E30" s="49">
        <v>0.237760959971935</v>
      </c>
      <c r="F30" s="33"/>
      <c r="H30" s="58">
        <v>9.7512873742925263E-2</v>
      </c>
      <c r="I30" s="69">
        <v>6.8784514578229844E-2</v>
      </c>
      <c r="K30" s="58">
        <v>0.131477272727273</v>
      </c>
      <c r="L30" s="49">
        <v>0.1554924242424246</v>
      </c>
      <c r="O30" s="58">
        <v>0.50660107116511843</v>
      </c>
      <c r="P30" s="16">
        <v>0.58811231158316168</v>
      </c>
      <c r="Q30" s="63"/>
      <c r="R30" s="58">
        <v>0.25468742481601336</v>
      </c>
      <c r="S30" s="49">
        <v>0.34966107490329973</v>
      </c>
      <c r="V30" s="58">
        <v>0.1305615307305264</v>
      </c>
      <c r="W30" s="69">
        <v>0.10127326848037457</v>
      </c>
      <c r="Y30" s="58">
        <v>0.14598939127901422</v>
      </c>
      <c r="Z30" s="49">
        <v>0.18429380003128393</v>
      </c>
    </row>
    <row r="31" spans="1:29">
      <c r="A31" s="51">
        <v>0.3223299644906758</v>
      </c>
      <c r="B31" s="49">
        <v>0.36895664480935952</v>
      </c>
      <c r="D31" s="51">
        <v>0.27645285070470371</v>
      </c>
      <c r="E31" s="49">
        <v>0.32044369349152435</v>
      </c>
      <c r="F31" s="33"/>
      <c r="H31" s="51">
        <v>0.17853087014665414</v>
      </c>
      <c r="I31" s="69">
        <v>0.13542077382380716</v>
      </c>
      <c r="K31" s="58">
        <v>0.21221590909090901</v>
      </c>
      <c r="L31" s="49">
        <v>0.23674242424242495</v>
      </c>
      <c r="O31" s="58">
        <v>0.64296168928363884</v>
      </c>
      <c r="P31" s="16">
        <v>0.68771901985511397</v>
      </c>
      <c r="Q31" s="63"/>
      <c r="R31" s="58">
        <v>0.37013387435607598</v>
      </c>
      <c r="S31" s="49">
        <v>0.4497837546666546</v>
      </c>
      <c r="V31" s="70">
        <v>0.21764009442968862</v>
      </c>
      <c r="W31" s="69">
        <v>0.18185722857959249</v>
      </c>
      <c r="Y31" s="58">
        <v>0.22488623637149432</v>
      </c>
      <c r="Z31" s="49">
        <v>0.25847067324760364</v>
      </c>
    </row>
    <row r="32" spans="1:29">
      <c r="A32" s="51">
        <v>0.21384523248328191</v>
      </c>
      <c r="B32" s="49">
        <v>0.28608108934770299</v>
      </c>
      <c r="D32" s="51">
        <v>0.18648750612654602</v>
      </c>
      <c r="E32" s="49">
        <v>0.25388648252927504</v>
      </c>
      <c r="F32" s="33"/>
      <c r="H32" s="58">
        <v>0.13891410781997901</v>
      </c>
      <c r="I32" s="69">
        <v>0.112508930070531</v>
      </c>
      <c r="K32" s="58">
        <v>0.16628498727735366</v>
      </c>
      <c r="L32" s="49">
        <v>0.17054707379134856</v>
      </c>
      <c r="O32" s="58">
        <v>0.45439801516181699</v>
      </c>
      <c r="P32" s="16">
        <v>0.512773128698221</v>
      </c>
      <c r="Q32" s="63"/>
      <c r="R32" s="58">
        <v>0.26220610514129861</v>
      </c>
      <c r="S32" s="49">
        <v>0.33102772040232159</v>
      </c>
      <c r="V32" s="58">
        <v>0.15761039140028288</v>
      </c>
      <c r="W32" s="69">
        <v>0.13980603835593813</v>
      </c>
      <c r="Y32" s="58">
        <v>0.16382062567132658</v>
      </c>
      <c r="Z32" s="49">
        <v>0.18219573219707577</v>
      </c>
    </row>
    <row r="33" spans="1:26">
      <c r="A33" s="52">
        <v>0.16180459990638218</v>
      </c>
      <c r="B33" s="50">
        <v>0.189572556176305</v>
      </c>
      <c r="D33" s="52">
        <v>0.13337763803972652</v>
      </c>
      <c r="E33" s="50">
        <v>0.15871205824870879</v>
      </c>
      <c r="F33" s="33"/>
      <c r="H33" s="62">
        <v>4.3656887886830351E-2</v>
      </c>
      <c r="I33" s="71">
        <v>2.7830104035600101E-2</v>
      </c>
      <c r="K33" s="62">
        <v>9.7675786996175795E-2</v>
      </c>
      <c r="L33" s="50">
        <v>0.10716387172697929</v>
      </c>
      <c r="O33" s="58">
        <v>0.47873998531683498</v>
      </c>
      <c r="P33" s="67">
        <v>0.61259440847329905</v>
      </c>
      <c r="Q33" s="63"/>
      <c r="R33" s="62">
        <v>0.20116086027657376</v>
      </c>
      <c r="S33" s="50">
        <v>0.23342750307728619</v>
      </c>
      <c r="V33" s="62">
        <v>6.1425122764259203E-2</v>
      </c>
      <c r="W33" s="71">
        <v>4.6916089107737959E-2</v>
      </c>
      <c r="Y33" s="62">
        <v>0.10855645716498399</v>
      </c>
      <c r="Z33" s="50">
        <v>0.12157869565712399</v>
      </c>
    </row>
    <row r="34" spans="1:26">
      <c r="A34" s="53" t="s">
        <v>85</v>
      </c>
      <c r="B34" s="56">
        <v>0.22597062633333301</v>
      </c>
      <c r="D34" s="53" t="s">
        <v>85</v>
      </c>
      <c r="E34" s="56">
        <v>0.19007577066666601</v>
      </c>
      <c r="F34" s="33"/>
      <c r="H34" s="53" t="s">
        <v>85</v>
      </c>
      <c r="I34" s="56">
        <v>0.1026514405</v>
      </c>
      <c r="K34" s="53" t="s">
        <v>85</v>
      </c>
      <c r="L34" s="56">
        <v>0.15153133366666599</v>
      </c>
      <c r="O34" s="53" t="s">
        <v>85</v>
      </c>
      <c r="P34" s="56">
        <v>0.53665928749999903</v>
      </c>
      <c r="R34" s="53" t="s">
        <v>85</v>
      </c>
      <c r="S34" s="56">
        <v>0.26931686533333299</v>
      </c>
      <c r="V34" s="53" t="s">
        <v>85</v>
      </c>
      <c r="W34" s="56">
        <v>0.129814008166666</v>
      </c>
      <c r="Y34" s="53" t="s">
        <v>85</v>
      </c>
      <c r="Z34" s="56">
        <v>0.159574329833333</v>
      </c>
    </row>
    <row r="35" spans="1:26">
      <c r="A35" s="34" t="s">
        <v>86</v>
      </c>
      <c r="B35" s="57">
        <v>0.27866652200000003</v>
      </c>
      <c r="D35" s="34" t="s">
        <v>86</v>
      </c>
      <c r="E35" s="57">
        <v>0.23835434883333301</v>
      </c>
      <c r="F35" s="33"/>
      <c r="H35" s="34" t="s">
        <v>86</v>
      </c>
      <c r="I35" s="57">
        <v>7.5783740500000002E-2</v>
      </c>
      <c r="K35" s="34" t="s">
        <v>86</v>
      </c>
      <c r="L35" s="57">
        <v>0.16708618383333301</v>
      </c>
      <c r="O35" s="34" t="s">
        <v>86</v>
      </c>
      <c r="P35" s="57">
        <v>0.63243999699999998</v>
      </c>
      <c r="R35" s="34" t="s">
        <v>86</v>
      </c>
      <c r="S35" s="57">
        <v>0.33467347683333298</v>
      </c>
      <c r="V35" s="34" t="s">
        <v>86</v>
      </c>
      <c r="W35" s="57">
        <v>0.106453593333333</v>
      </c>
      <c r="Y35" s="34" t="s">
        <v>86</v>
      </c>
      <c r="Z35" s="57">
        <v>0.18421974266666599</v>
      </c>
    </row>
    <row r="36" spans="1:26">
      <c r="A36" s="53" t="s">
        <v>67</v>
      </c>
      <c r="B36" s="56">
        <v>3.125E-2</v>
      </c>
      <c r="D36" s="53" t="s">
        <v>67</v>
      </c>
      <c r="E36" s="56">
        <v>3.125E-2</v>
      </c>
      <c r="H36" s="53" t="s">
        <v>67</v>
      </c>
      <c r="I36" s="56">
        <v>3.125E-2</v>
      </c>
      <c r="K36" s="53" t="s">
        <v>67</v>
      </c>
      <c r="L36" s="56">
        <v>3.125E-2</v>
      </c>
      <c r="O36" s="53" t="s">
        <v>67</v>
      </c>
      <c r="P36" s="56">
        <v>3.125E-2</v>
      </c>
      <c r="R36" s="53" t="s">
        <v>67</v>
      </c>
      <c r="S36" s="56">
        <v>3.125E-2</v>
      </c>
      <c r="V36" s="53" t="s">
        <v>67</v>
      </c>
      <c r="W36" s="56">
        <v>3.125E-2</v>
      </c>
      <c r="Y36" s="53" t="s">
        <v>67</v>
      </c>
      <c r="Z36" s="56">
        <v>3.125E-2</v>
      </c>
    </row>
    <row r="37" spans="1:26">
      <c r="A37" s="34" t="s">
        <v>68</v>
      </c>
      <c r="B37" s="57">
        <v>1.0068052622327099</v>
      </c>
      <c r="D37" s="34" t="s">
        <v>68</v>
      </c>
      <c r="E37" s="57">
        <v>1.0111173675576499</v>
      </c>
      <c r="H37" s="34" t="s">
        <v>68</v>
      </c>
      <c r="I37" s="57">
        <v>0.66027689643000798</v>
      </c>
      <c r="K37" s="34" t="s">
        <v>68</v>
      </c>
      <c r="L37" s="57">
        <v>0.42443998754732498</v>
      </c>
      <c r="O37" s="34" t="s">
        <v>68</v>
      </c>
      <c r="P37" s="57">
        <v>1.20987978867653</v>
      </c>
      <c r="R37" s="34" t="s">
        <v>68</v>
      </c>
      <c r="S37" s="57">
        <v>1.0560188107838799</v>
      </c>
      <c r="V37" s="34" t="s">
        <v>68</v>
      </c>
      <c r="W37" s="57">
        <v>0.50471351744115001</v>
      </c>
      <c r="Y37" s="34" t="s">
        <v>68</v>
      </c>
      <c r="Z37" s="57">
        <v>0.65769936961582498</v>
      </c>
    </row>
    <row r="39" spans="1:26">
      <c r="A39" s="75"/>
      <c r="B39" s="75"/>
      <c r="N39" s="36"/>
      <c r="O39" s="75"/>
      <c r="P39" s="75"/>
      <c r="Q39" s="36"/>
    </row>
    <row r="40" spans="1:26">
      <c r="A40" s="36"/>
      <c r="B40" s="36"/>
      <c r="N40" s="36"/>
      <c r="O40" s="36"/>
      <c r="P40" s="36"/>
      <c r="Q40" s="36"/>
    </row>
    <row r="41" spans="1:26">
      <c r="A41" s="76"/>
      <c r="B41" s="67"/>
      <c r="N41" s="36"/>
      <c r="O41" s="76"/>
      <c r="P41" s="67"/>
      <c r="Q41" s="36"/>
    </row>
    <row r="42" spans="1:26">
      <c r="A42" s="76"/>
      <c r="B42" s="67"/>
      <c r="N42" s="36"/>
      <c r="O42" s="76"/>
      <c r="P42" s="67"/>
      <c r="Q42" s="36"/>
    </row>
    <row r="43" spans="1:26">
      <c r="A43" s="76"/>
      <c r="B43" s="67"/>
      <c r="N43" s="36"/>
      <c r="O43" s="76"/>
      <c r="P43" s="67"/>
      <c r="Q43" s="36"/>
    </row>
    <row r="44" spans="1:26">
      <c r="A44" s="76"/>
      <c r="B44" s="67"/>
      <c r="N44" s="36"/>
      <c r="O44" s="76"/>
      <c r="P44" s="67"/>
      <c r="Q44" s="36"/>
    </row>
    <row r="45" spans="1:26">
      <c r="A45" s="76"/>
      <c r="B45" s="67"/>
      <c r="N45" s="36"/>
      <c r="O45" s="76"/>
      <c r="P45" s="67"/>
      <c r="Q45" s="36"/>
    </row>
    <row r="46" spans="1:26">
      <c r="A46" s="76"/>
      <c r="B46" s="67"/>
      <c r="N46" s="36"/>
      <c r="O46" s="76"/>
      <c r="P46" s="67"/>
      <c r="Q46" s="36"/>
    </row>
    <row r="47" spans="1:26">
      <c r="A47" s="36"/>
      <c r="B47" s="36"/>
      <c r="N47" s="36"/>
      <c r="O47" s="36"/>
      <c r="P47" s="36"/>
      <c r="Q47" s="36"/>
    </row>
    <row r="48" spans="1:26">
      <c r="A48" s="36"/>
      <c r="B48" s="36"/>
      <c r="N48" s="36"/>
      <c r="O48" s="36"/>
      <c r="P48" s="36"/>
      <c r="Q48" s="36"/>
    </row>
    <row r="49" spans="1:17">
      <c r="A49" s="36"/>
      <c r="B49" s="36"/>
      <c r="N49" s="36"/>
      <c r="O49" s="36"/>
      <c r="P49" s="36"/>
      <c r="Q49" s="36"/>
    </row>
    <row r="50" spans="1:17">
      <c r="A50" s="36"/>
      <c r="B50" s="36"/>
      <c r="N50" s="36"/>
      <c r="O50" s="36"/>
      <c r="P50" s="36"/>
      <c r="Q50" s="36"/>
    </row>
    <row r="51" spans="1:17">
      <c r="A51" s="36"/>
      <c r="B51" s="36"/>
      <c r="N51" s="36"/>
      <c r="O51" s="36"/>
      <c r="P51" s="36"/>
      <c r="Q51" s="36"/>
    </row>
    <row r="70" spans="1:28">
      <c r="C70" s="1"/>
      <c r="D70" s="1"/>
      <c r="E70" s="2"/>
      <c r="F70" s="12"/>
      <c r="G70" s="12"/>
      <c r="L70" s="2"/>
      <c r="M70" s="14"/>
      <c r="N70" s="4"/>
      <c r="S70" s="2"/>
      <c r="T70" s="15"/>
      <c r="U70" s="13"/>
      <c r="Z70" s="2"/>
      <c r="AA70" s="14"/>
      <c r="AB70" s="4"/>
    </row>
    <row r="72" spans="1:28">
      <c r="B72" t="s">
        <v>69</v>
      </c>
      <c r="J72" t="s">
        <v>31</v>
      </c>
      <c r="K72" t="s">
        <v>69</v>
      </c>
    </row>
    <row r="73" spans="1:28">
      <c r="A73" s="37" t="s">
        <v>66</v>
      </c>
      <c r="B73" s="7" t="s">
        <v>54</v>
      </c>
      <c r="C73" s="7" t="s">
        <v>5</v>
      </c>
      <c r="D73" s="7" t="s">
        <v>0</v>
      </c>
      <c r="E73" s="7" t="s">
        <v>1</v>
      </c>
      <c r="F73" s="7" t="s">
        <v>2</v>
      </c>
      <c r="G73" s="7" t="s">
        <v>3</v>
      </c>
      <c r="H73" s="7" t="s">
        <v>4</v>
      </c>
      <c r="J73" s="37" t="s">
        <v>66</v>
      </c>
      <c r="K73" s="7" t="s">
        <v>54</v>
      </c>
      <c r="L73" s="7" t="s">
        <v>5</v>
      </c>
      <c r="M73" s="7" t="s">
        <v>0</v>
      </c>
      <c r="N73" s="7" t="s">
        <v>1</v>
      </c>
      <c r="O73" s="7" t="s">
        <v>2</v>
      </c>
      <c r="P73" s="7" t="s">
        <v>3</v>
      </c>
      <c r="Q73" s="7" t="s">
        <v>4</v>
      </c>
    </row>
    <row r="74" spans="1:28">
      <c r="A74" s="43" t="s">
        <v>33</v>
      </c>
      <c r="B74" s="36" t="s">
        <v>71</v>
      </c>
      <c r="C74" s="36">
        <v>0.11452415606673701</v>
      </c>
      <c r="D74" s="36">
        <v>8.6432535776765296E-2</v>
      </c>
      <c r="E74" s="36">
        <v>0.100293032841743</v>
      </c>
      <c r="F74" s="36">
        <v>0.168793042890449</v>
      </c>
      <c r="G74" s="36">
        <v>0.14625752745488699</v>
      </c>
      <c r="H74" s="36">
        <v>5.8800769145231802E-2</v>
      </c>
      <c r="J74" s="43" t="s">
        <v>33</v>
      </c>
      <c r="K74" s="36" t="s">
        <v>71</v>
      </c>
      <c r="L74" s="36">
        <v>0.15259533898199101</v>
      </c>
      <c r="M74" s="36">
        <v>0.13162490508656</v>
      </c>
      <c r="N74" s="36">
        <v>0.123432721711009</v>
      </c>
      <c r="O74" s="36">
        <v>0.216385767786516</v>
      </c>
      <c r="P74" s="36">
        <v>0.159560723507751</v>
      </c>
      <c r="Q74" s="36">
        <v>9.1251093612423395E-2</v>
      </c>
    </row>
    <row r="75" spans="1:28">
      <c r="A75" s="43"/>
      <c r="B75" s="36" t="s">
        <v>72</v>
      </c>
      <c r="C75">
        <v>5.5614477348516898E-2</v>
      </c>
      <c r="D75" s="36">
        <v>4.6223425364464603E-2</v>
      </c>
      <c r="E75" s="36">
        <v>6.1487601229357799E-2</v>
      </c>
      <c r="F75" s="36">
        <v>0.13866744688202201</v>
      </c>
      <c r="G75" s="36">
        <v>0.111114038725563</v>
      </c>
      <c r="H75" s="36">
        <v>2.9619363403324502E-2</v>
      </c>
      <c r="J75" s="43"/>
      <c r="K75" s="36" t="s">
        <v>72</v>
      </c>
      <c r="L75">
        <v>0.172793079095339</v>
      </c>
      <c r="M75" s="36">
        <v>0.152012148822323</v>
      </c>
      <c r="N75" s="36">
        <v>0.14568042813302701</v>
      </c>
      <c r="O75" s="36">
        <v>0.233661048682584</v>
      </c>
      <c r="P75" s="36">
        <v>0.166989664077519</v>
      </c>
      <c r="Q75" s="36">
        <v>0.103864100320209</v>
      </c>
    </row>
    <row r="76" spans="1:28">
      <c r="A76" s="43"/>
      <c r="B76" s="36" t="s">
        <v>67</v>
      </c>
      <c r="C76" s="39">
        <v>1.1220608311446301E-49</v>
      </c>
      <c r="D76" s="39">
        <v>1.4953842658581401E-52</v>
      </c>
      <c r="E76" s="39">
        <v>1.2814805289190299E-16</v>
      </c>
      <c r="F76" s="39">
        <v>3.5330120611301902E-8</v>
      </c>
      <c r="G76" s="39">
        <v>2.4929978381964901E-9</v>
      </c>
      <c r="H76" s="39">
        <v>7.7460979972685495E-57</v>
      </c>
      <c r="J76" s="43"/>
      <c r="K76" s="36" t="s">
        <v>67</v>
      </c>
      <c r="L76" s="39">
        <v>2.9007397516506401E-5</v>
      </c>
      <c r="M76" s="39">
        <v>4.7197772682502002E-5</v>
      </c>
      <c r="N76" s="39">
        <v>1.86289425717056E-4</v>
      </c>
      <c r="O76" s="39">
        <v>3.80293259694141E-2</v>
      </c>
      <c r="P76" s="39">
        <v>0.362278084509499</v>
      </c>
      <c r="Q76" s="39">
        <v>5.2742248614480198E-4</v>
      </c>
    </row>
    <row r="77" spans="1:28">
      <c r="A77" s="43"/>
      <c r="B77" s="36" t="s">
        <v>68</v>
      </c>
      <c r="C77" s="36">
        <v>0.350430803706688</v>
      </c>
      <c r="D77" s="36">
        <v>0.30561393188712699</v>
      </c>
      <c r="E77" s="36">
        <v>0.246264320093671</v>
      </c>
      <c r="F77" s="36">
        <v>0.12796224983803101</v>
      </c>
      <c r="G77" s="36">
        <v>0.160165261570411</v>
      </c>
      <c r="H77" s="36">
        <v>0.28068665704770601</v>
      </c>
      <c r="J77" s="43"/>
      <c r="K77" s="36" t="s">
        <v>68</v>
      </c>
      <c r="L77" s="36">
        <v>8.2800618560507105E-2</v>
      </c>
      <c r="M77" s="36">
        <v>0.103819360581055</v>
      </c>
      <c r="N77" s="36">
        <v>0.108578093004217</v>
      </c>
      <c r="O77" s="36">
        <v>6.1262739996847698E-2</v>
      </c>
      <c r="P77" s="36">
        <v>3.1159874184854199E-2</v>
      </c>
      <c r="Q77" s="36">
        <v>7.8176342309118199E-2</v>
      </c>
    </row>
    <row r="78" spans="1:28">
      <c r="A78" s="43"/>
      <c r="B78" s="40" t="s">
        <v>73</v>
      </c>
      <c r="C78" s="36">
        <v>8.6551323254811796E-2</v>
      </c>
      <c r="D78" s="36">
        <v>0.12741476019738299</v>
      </c>
      <c r="E78" s="36">
        <v>4.2983545156131599E-2</v>
      </c>
      <c r="F78" s="36">
        <v>1.7516727685898199E-2</v>
      </c>
      <c r="G78" s="36">
        <v>1.3115495505681401E-2</v>
      </c>
      <c r="H78" s="36">
        <v>8.1184952493361703E-2</v>
      </c>
      <c r="J78" s="43"/>
      <c r="K78" s="40" t="s">
        <v>73</v>
      </c>
      <c r="L78" s="36">
        <v>7.5961469405343193E-2</v>
      </c>
      <c r="M78" s="36">
        <v>8.9895496598710004E-2</v>
      </c>
      <c r="N78" s="36">
        <v>0.116178141570574</v>
      </c>
      <c r="O78" s="36">
        <v>8.50744855447544E-2</v>
      </c>
      <c r="P78" s="36">
        <v>6.8655729823928799E-2</v>
      </c>
      <c r="Q78" s="36">
        <v>5.0660224777239603E-2</v>
      </c>
    </row>
    <row r="79" spans="1:28">
      <c r="A79" s="44"/>
      <c r="C79" t="s">
        <v>75</v>
      </c>
      <c r="D79" s="7" t="s">
        <v>75</v>
      </c>
      <c r="E79" s="7" t="s">
        <v>75</v>
      </c>
      <c r="F79" s="7" t="s">
        <v>75</v>
      </c>
      <c r="G79" s="7" t="s">
        <v>75</v>
      </c>
      <c r="H79" s="7" t="s">
        <v>75</v>
      </c>
      <c r="J79" s="44"/>
      <c r="L79" t="s">
        <v>75</v>
      </c>
      <c r="M79" s="7" t="s">
        <v>75</v>
      </c>
      <c r="N79" s="7" t="s">
        <v>75</v>
      </c>
      <c r="O79" s="7" t="s">
        <v>75</v>
      </c>
      <c r="P79" s="7" t="s">
        <v>75</v>
      </c>
      <c r="Q79" s="7" t="s">
        <v>75</v>
      </c>
    </row>
    <row r="80" spans="1:28">
      <c r="A80" s="45" t="s">
        <v>34</v>
      </c>
      <c r="B80" s="38" t="s">
        <v>71</v>
      </c>
      <c r="C80" s="38">
        <v>0.49336214491207597</v>
      </c>
      <c r="D80" s="38">
        <v>0.63255102250341599</v>
      </c>
      <c r="E80" s="38">
        <v>0.50512676418119196</v>
      </c>
      <c r="F80" s="38">
        <v>0.65038470667415704</v>
      </c>
      <c r="G80" s="38">
        <v>0.42575754118796899</v>
      </c>
      <c r="H80" s="38">
        <v>0.46918365382677102</v>
      </c>
      <c r="J80" s="45" t="s">
        <v>34</v>
      </c>
      <c r="K80" s="38" t="s">
        <v>71</v>
      </c>
      <c r="L80" s="38">
        <v>0.213384407955508</v>
      </c>
      <c r="M80" s="38">
        <v>0.28630259606605901</v>
      </c>
      <c r="N80" s="38">
        <v>0.24877213318807301</v>
      </c>
      <c r="O80" s="38">
        <v>0.37469419353651601</v>
      </c>
      <c r="P80" s="38">
        <v>0.27408333532170498</v>
      </c>
      <c r="Q80" s="38">
        <v>0.188127158760279</v>
      </c>
    </row>
    <row r="81" spans="1:17">
      <c r="A81" s="46"/>
      <c r="B81" s="36" t="s">
        <v>72</v>
      </c>
      <c r="C81" s="36">
        <v>0.61329250694173698</v>
      </c>
      <c r="D81" s="36">
        <v>0.76215223277448696</v>
      </c>
      <c r="E81" s="36">
        <v>0.58240743285091701</v>
      </c>
      <c r="F81" s="36">
        <v>0.69068226554494305</v>
      </c>
      <c r="G81" s="36">
        <v>0.49055880530075102</v>
      </c>
      <c r="H81" s="36">
        <v>0.59481769921959704</v>
      </c>
      <c r="J81" s="46"/>
      <c r="K81" s="36" t="s">
        <v>72</v>
      </c>
      <c r="L81" s="36">
        <v>0.26646888601271101</v>
      </c>
      <c r="M81" s="36">
        <v>0.35545374930523899</v>
      </c>
      <c r="N81" s="36">
        <v>0.34939378828440298</v>
      </c>
      <c r="O81" s="36">
        <v>0.43465084557584199</v>
      </c>
      <c r="P81" s="36">
        <v>0.32831670645736399</v>
      </c>
      <c r="Q81" s="36">
        <v>0.22016666263167101</v>
      </c>
    </row>
    <row r="82" spans="1:17">
      <c r="A82" s="46"/>
      <c r="B82" s="36" t="s">
        <v>67</v>
      </c>
      <c r="C82" s="39">
        <v>1.0520915947902201E-42</v>
      </c>
      <c r="D82" s="39">
        <v>1.9061052482225701E-35</v>
      </c>
      <c r="E82" s="39">
        <v>9.6305636210261409E-13</v>
      </c>
      <c r="F82" s="39">
        <v>5.13722023083966E-8</v>
      </c>
      <c r="G82" s="39">
        <v>7.0219963775105203E-7</v>
      </c>
      <c r="H82" s="39">
        <v>6.5385466380947301E-51</v>
      </c>
      <c r="J82" s="46"/>
      <c r="K82" s="36" t="s">
        <v>67</v>
      </c>
      <c r="L82" s="39">
        <v>4.20559476481106E-10</v>
      </c>
      <c r="M82" s="39">
        <v>9.4938307056102006E-10</v>
      </c>
      <c r="N82" s="39">
        <v>6.5183254670675902E-9</v>
      </c>
      <c r="O82" s="39">
        <v>3.8487717233187701E-4</v>
      </c>
      <c r="P82" s="39">
        <v>2.0683975945526901E-3</v>
      </c>
      <c r="Q82" s="39">
        <v>6.5356245387446896E-5</v>
      </c>
    </row>
    <row r="83" spans="1:17">
      <c r="A83" s="46"/>
      <c r="B83" s="36" t="s">
        <v>68</v>
      </c>
      <c r="C83" s="36">
        <v>0.29107450145343899</v>
      </c>
      <c r="D83" s="36">
        <v>0.32642329275319398</v>
      </c>
      <c r="E83" s="36">
        <v>0.174051079108166</v>
      </c>
      <c r="F83" s="36">
        <v>9.8012738322273293E-2</v>
      </c>
      <c r="G83" s="36">
        <v>0.149699824464155</v>
      </c>
      <c r="H83" s="36">
        <v>0.29911529229609302</v>
      </c>
      <c r="J83" s="46"/>
      <c r="K83" s="36" t="s">
        <v>68</v>
      </c>
      <c r="L83" s="36">
        <v>0.14939060473787699</v>
      </c>
      <c r="M83" s="36">
        <v>0.16868783438973001</v>
      </c>
      <c r="N83" s="36">
        <v>0.243846734598232</v>
      </c>
      <c r="O83" s="36">
        <v>0.139207924199339</v>
      </c>
      <c r="P83" s="36">
        <v>0.135197624392978</v>
      </c>
      <c r="Q83" s="36">
        <v>5.1540473451317202E-2</v>
      </c>
    </row>
    <row r="84" spans="1:17">
      <c r="A84" s="46"/>
      <c r="B84" s="40" t="s">
        <v>73</v>
      </c>
      <c r="C84" s="36">
        <v>0.15311579826199301</v>
      </c>
      <c r="D84" s="36">
        <v>0.158598440232252</v>
      </c>
      <c r="E84" s="36">
        <v>9.0575288275397695E-2</v>
      </c>
      <c r="F84" s="36">
        <v>4.6853301350839503E-2</v>
      </c>
      <c r="G84" s="36">
        <v>7.7576459946859605E-2</v>
      </c>
      <c r="H84" s="36">
        <v>0.15380699897202199</v>
      </c>
      <c r="J84" s="46"/>
      <c r="K84" s="40" t="s">
        <v>73</v>
      </c>
      <c r="L84" s="36">
        <v>9.3151887029589195E-2</v>
      </c>
      <c r="M84" s="36">
        <v>9.7395976567161799E-2</v>
      </c>
      <c r="N84" s="36">
        <v>0.14069207137446299</v>
      </c>
      <c r="O84" s="36">
        <v>8.8656735260699407E-2</v>
      </c>
      <c r="P84" s="36">
        <v>9.7349918875067595E-2</v>
      </c>
      <c r="Q84" s="36" t="s">
        <v>75</v>
      </c>
    </row>
    <row r="85" spans="1:17">
      <c r="A85" s="47"/>
      <c r="B85" s="7"/>
      <c r="C85" s="7" t="s">
        <v>74</v>
      </c>
      <c r="D85" s="7" t="s">
        <v>74</v>
      </c>
      <c r="E85" s="7" t="s">
        <v>75</v>
      </c>
      <c r="F85" s="7" t="s">
        <v>75</v>
      </c>
      <c r="G85" s="7" t="s">
        <v>75</v>
      </c>
      <c r="H85" s="7" t="s">
        <v>74</v>
      </c>
      <c r="J85" s="47"/>
      <c r="K85" s="7"/>
      <c r="L85" s="7" t="s">
        <v>75</v>
      </c>
      <c r="M85" s="7" t="s">
        <v>75</v>
      </c>
      <c r="N85" s="7" t="s">
        <v>75</v>
      </c>
      <c r="O85" s="7" t="s">
        <v>75</v>
      </c>
      <c r="P85" s="7" t="s">
        <v>75</v>
      </c>
      <c r="Q85" s="7" t="s">
        <v>74</v>
      </c>
    </row>
    <row r="86" spans="1:17">
      <c r="A86" s="46" t="s">
        <v>70</v>
      </c>
      <c r="B86" s="36" t="s">
        <v>71</v>
      </c>
      <c r="C86" s="36">
        <v>0.135047073341101</v>
      </c>
      <c r="D86" s="36">
        <v>0.11872317536902</v>
      </c>
      <c r="E86" s="36">
        <v>0.12613660011238501</v>
      </c>
      <c r="F86" s="36">
        <v>0.205872262233146</v>
      </c>
      <c r="G86" s="36">
        <v>0.152357749778195</v>
      </c>
      <c r="H86" s="36">
        <v>7.9811546394575605E-2</v>
      </c>
      <c r="J86" s="46" t="s">
        <v>70</v>
      </c>
      <c r="K86" s="36" t="s">
        <v>71</v>
      </c>
      <c r="L86" s="36">
        <v>0.14134999663029599</v>
      </c>
      <c r="M86" s="36">
        <v>0.15298090788496499</v>
      </c>
      <c r="N86" s="36">
        <v>0.13683754653899</v>
      </c>
      <c r="O86" s="36">
        <v>0.228168891092696</v>
      </c>
      <c r="P86" s="36">
        <v>0.16698281368216999</v>
      </c>
      <c r="Q86" s="36">
        <v>0.101010681782152</v>
      </c>
    </row>
    <row r="87" spans="1:17">
      <c r="A87" s="46"/>
      <c r="B87" s="36" t="s">
        <v>72</v>
      </c>
      <c r="C87" s="36">
        <v>8.2188755305084696E-2</v>
      </c>
      <c r="D87" s="36">
        <v>7.6820040333712897E-2</v>
      </c>
      <c r="E87" s="36">
        <v>9.4423769396788898E-2</v>
      </c>
      <c r="F87" s="36">
        <v>0.18744398210674099</v>
      </c>
      <c r="G87" s="36">
        <v>0.132073885537594</v>
      </c>
      <c r="H87" s="36">
        <v>4.8092881076115403E-2</v>
      </c>
      <c r="J87" s="46"/>
      <c r="K87" s="36" t="s">
        <v>72</v>
      </c>
      <c r="L87" s="36">
        <v>0.16413734275317701</v>
      </c>
      <c r="M87" s="36">
        <v>0.18140685578701499</v>
      </c>
      <c r="N87" s="36">
        <v>0.174458353261467</v>
      </c>
      <c r="O87" s="36">
        <v>0.25374545326966202</v>
      </c>
      <c r="P87" s="40">
        <v>0.17718095675193701</v>
      </c>
      <c r="Q87" s="36">
        <v>0.115202761698162</v>
      </c>
    </row>
    <row r="88" spans="1:17">
      <c r="A88" s="46"/>
      <c r="B88" s="36" t="s">
        <v>67</v>
      </c>
      <c r="C88" s="39">
        <v>1.6150279394857201E-41</v>
      </c>
      <c r="D88" s="39">
        <v>5.9184134546743998E-48</v>
      </c>
      <c r="E88" s="39">
        <v>6.10754074544217E-14</v>
      </c>
      <c r="F88" s="39">
        <v>1.6981397189589601E-6</v>
      </c>
      <c r="G88" s="39">
        <v>7.8920419317255502E-5</v>
      </c>
      <c r="H88" s="39">
        <v>1.18391842123958E-48</v>
      </c>
      <c r="J88" s="46"/>
      <c r="K88" s="36" t="s">
        <v>67</v>
      </c>
      <c r="L88" s="39">
        <v>4.3713027411723302E-6</v>
      </c>
      <c r="M88" s="39">
        <v>4.7206293200746802E-6</v>
      </c>
      <c r="N88" s="39">
        <v>7.2091895126776598E-6</v>
      </c>
      <c r="O88" s="39">
        <v>2.6071547024449901E-2</v>
      </c>
      <c r="P88" s="39">
        <v>0.21929392939407599</v>
      </c>
      <c r="Q88" s="39">
        <v>7.7897703702341204E-4</v>
      </c>
    </row>
    <row r="89" spans="1:17">
      <c r="A89" s="46"/>
      <c r="B89" s="36" t="s">
        <v>68</v>
      </c>
      <c r="C89" s="36">
        <v>0.31820845864903302</v>
      </c>
      <c r="D89" s="36">
        <v>0.29615852218342797</v>
      </c>
      <c r="E89" s="36">
        <v>0.19306428149883401</v>
      </c>
      <c r="F89" s="36">
        <v>7.8094622759210697E-2</v>
      </c>
      <c r="G89" s="36">
        <v>0.107596691237322</v>
      </c>
      <c r="H89" s="36">
        <v>0.27871117106836402</v>
      </c>
      <c r="J89" s="46"/>
      <c r="K89" s="36" t="s">
        <v>68</v>
      </c>
      <c r="L89" s="36">
        <v>0.111656325422583</v>
      </c>
      <c r="M89" s="36">
        <v>0.14028456818177201</v>
      </c>
      <c r="N89" s="36">
        <v>0.179946721105499</v>
      </c>
      <c r="O89" s="36">
        <v>9.7646674908322198E-2</v>
      </c>
      <c r="P89" s="36">
        <v>4.6239026826849598E-2</v>
      </c>
      <c r="Q89" s="36">
        <v>8.4379675578072799E-2</v>
      </c>
    </row>
    <row r="90" spans="1:17">
      <c r="A90" s="46"/>
      <c r="B90" s="40" t="s">
        <v>73</v>
      </c>
      <c r="C90" s="36">
        <v>7.8349432634300401E-2</v>
      </c>
      <c r="D90" s="36">
        <v>0.12150595939207399</v>
      </c>
      <c r="E90" s="36">
        <v>3.7360070701119401E-2</v>
      </c>
      <c r="F90" s="36">
        <v>7.7404999368766497E-3</v>
      </c>
      <c r="G90" s="36">
        <v>5.1727062015942101E-3</v>
      </c>
      <c r="H90" s="36">
        <v>7.6012152024304003E-2</v>
      </c>
      <c r="J90" s="46"/>
      <c r="K90" s="40" t="s">
        <v>73</v>
      </c>
      <c r="L90" s="36">
        <v>8.6852062984774395E-2</v>
      </c>
      <c r="M90" s="36">
        <v>9.5660306868478207E-2</v>
      </c>
      <c r="N90" s="36">
        <v>0.12634668798922599</v>
      </c>
      <c r="O90" s="36">
        <v>8.1452783739426798E-2</v>
      </c>
      <c r="P90" s="36">
        <v>7.1209662880836494E-2</v>
      </c>
      <c r="Q90" s="36">
        <v>5.2715414072803397E-2</v>
      </c>
    </row>
    <row r="91" spans="1:17">
      <c r="A91" s="47"/>
      <c r="C91" s="7" t="s">
        <v>75</v>
      </c>
      <c r="D91" s="7" t="s">
        <v>75</v>
      </c>
      <c r="E91" s="7" t="s">
        <v>75</v>
      </c>
      <c r="F91" s="7" t="s">
        <v>75</v>
      </c>
      <c r="G91" s="7" t="s">
        <v>75</v>
      </c>
      <c r="H91" s="7" t="s">
        <v>75</v>
      </c>
      <c r="J91" s="47"/>
      <c r="L91" s="7" t="s">
        <v>75</v>
      </c>
      <c r="M91" s="7" t="s">
        <v>75</v>
      </c>
      <c r="N91" s="7" t="s">
        <v>75</v>
      </c>
      <c r="O91" s="7" t="s">
        <v>75</v>
      </c>
      <c r="P91" s="7" t="s">
        <v>75</v>
      </c>
      <c r="Q91" s="7" t="s">
        <v>75</v>
      </c>
    </row>
    <row r="92" spans="1:17">
      <c r="A92" s="45" t="s">
        <v>32</v>
      </c>
      <c r="B92" s="38" t="s">
        <v>71</v>
      </c>
      <c r="C92" s="38">
        <v>0.199213107674788</v>
      </c>
      <c r="D92" s="38">
        <v>0.23120852935990799</v>
      </c>
      <c r="E92" s="38">
        <v>0.202206030736238</v>
      </c>
      <c r="F92" s="38">
        <v>0.32892633575561703</v>
      </c>
      <c r="G92" s="38">
        <v>0.20583409234210501</v>
      </c>
      <c r="H92" s="38">
        <v>0.148270417169728</v>
      </c>
      <c r="J92" s="45" t="s">
        <v>32</v>
      </c>
      <c r="K92" s="38" t="s">
        <v>71</v>
      </c>
      <c r="L92" s="38">
        <v>0.15747743520233001</v>
      </c>
      <c r="M92" s="38">
        <v>0.19167259137927101</v>
      </c>
      <c r="N92" s="38">
        <v>0.17176132415825601</v>
      </c>
      <c r="O92" s="38">
        <v>0.27836423185955</v>
      </c>
      <c r="P92" s="38">
        <v>0.190413782158914</v>
      </c>
      <c r="Q92" s="38">
        <v>0.12077840094400701</v>
      </c>
    </row>
    <row r="93" spans="1:17">
      <c r="A93" s="46"/>
      <c r="B93" s="36" t="s">
        <v>72</v>
      </c>
      <c r="C93" s="36">
        <v>0.239929575520127</v>
      </c>
      <c r="D93" s="36">
        <v>0.29901830377562599</v>
      </c>
      <c r="E93" s="36">
        <v>0.26980005471559598</v>
      </c>
      <c r="F93" s="36">
        <v>0.37554171171629203</v>
      </c>
      <c r="G93" s="36">
        <v>0.26449863813157798</v>
      </c>
      <c r="H93" s="36">
        <v>0.17571488481014799</v>
      </c>
      <c r="J93" s="46"/>
      <c r="K93" s="36" t="s">
        <v>72</v>
      </c>
      <c r="L93" s="36">
        <v>0.190439324919491</v>
      </c>
      <c r="M93" s="36">
        <v>0.25133017413895198</v>
      </c>
      <c r="N93" s="36">
        <v>0.23665327053898999</v>
      </c>
      <c r="O93" s="36">
        <v>0.321969891064606</v>
      </c>
      <c r="P93" s="36">
        <v>0.24399952634108499</v>
      </c>
      <c r="Q93" s="36">
        <v>0.14439960273315799</v>
      </c>
    </row>
    <row r="94" spans="1:17">
      <c r="A94" s="46"/>
      <c r="B94" s="36" t="s">
        <v>67</v>
      </c>
      <c r="C94" s="39">
        <v>5.99899706227101E-24</v>
      </c>
      <c r="D94" s="39">
        <v>2.94622973024937E-28</v>
      </c>
      <c r="E94" s="39">
        <v>1.12075132184456E-14</v>
      </c>
      <c r="F94" s="39">
        <v>8.1860975428908496E-8</v>
      </c>
      <c r="G94" s="39">
        <v>1.1144140647722201E-6</v>
      </c>
      <c r="H94" s="39">
        <v>7.9501728302793302E-22</v>
      </c>
      <c r="J94" s="46"/>
      <c r="K94" s="36" t="s">
        <v>67</v>
      </c>
      <c r="L94" s="39">
        <v>3.9425606726663E-8</v>
      </c>
      <c r="M94" s="39">
        <v>3.0012259889383599E-12</v>
      </c>
      <c r="N94" s="39">
        <v>4.8844704884270398E-8</v>
      </c>
      <c r="O94" s="39">
        <v>1.41291938663932E-4</v>
      </c>
      <c r="P94" s="39">
        <v>2.7681001292255799E-4</v>
      </c>
      <c r="Q94" s="39">
        <v>2.23425948927678E-7</v>
      </c>
    </row>
    <row r="95" spans="1:17">
      <c r="A95" s="46"/>
      <c r="B95" s="36" t="s">
        <v>68</v>
      </c>
      <c r="C95" s="36">
        <v>0.13578439796695599</v>
      </c>
      <c r="D95" s="36">
        <v>0.21154626296117199</v>
      </c>
      <c r="E95" s="36">
        <v>0.209990237444242</v>
      </c>
      <c r="F95" s="36">
        <v>0.12891780180677301</v>
      </c>
      <c r="G95" s="36">
        <v>0.181779774763942</v>
      </c>
      <c r="H95" s="36">
        <v>0.102994883496672</v>
      </c>
      <c r="J95" s="46"/>
      <c r="K95" s="36" t="s">
        <v>68</v>
      </c>
      <c r="L95">
        <v>0.112417253091929</v>
      </c>
      <c r="M95" s="36">
        <v>0.18030107630080799</v>
      </c>
      <c r="N95" s="36">
        <v>0.19878295179269201</v>
      </c>
      <c r="O95" s="36">
        <v>0.119238558669599</v>
      </c>
      <c r="P95" s="36">
        <v>0.16022700692657699</v>
      </c>
      <c r="Q95" s="36">
        <v>8.8225940046249895E-2</v>
      </c>
    </row>
    <row r="96" spans="1:17">
      <c r="A96" s="46"/>
      <c r="B96" s="40" t="s">
        <v>73</v>
      </c>
      <c r="C96" s="36">
        <v>0.116456971775351</v>
      </c>
      <c r="D96" s="36">
        <v>0.13990431764052699</v>
      </c>
      <c r="E96" s="36">
        <v>0.14203349886373201</v>
      </c>
      <c r="F96" s="36">
        <v>8.0450700669107394E-2</v>
      </c>
      <c r="G96" s="36">
        <v>9.4903612414494798E-2</v>
      </c>
      <c r="H96" s="36">
        <v>9.3296408815039797E-2</v>
      </c>
      <c r="J96" s="46"/>
      <c r="K96" s="40" t="s">
        <v>73</v>
      </c>
      <c r="L96" s="36">
        <v>9.2182338049411006E-2</v>
      </c>
      <c r="M96" s="36">
        <v>0.105211679059365</v>
      </c>
      <c r="N96" s="36">
        <v>0.13907709788738301</v>
      </c>
      <c r="O96" s="36">
        <v>8.7962378487564705E-2</v>
      </c>
      <c r="P96" s="36">
        <v>0.106183522624842</v>
      </c>
      <c r="Q96" s="36">
        <v>5.4759887297552302E-2</v>
      </c>
    </row>
    <row r="97" spans="1:17">
      <c r="A97" s="47"/>
      <c r="B97" s="7"/>
      <c r="C97" s="7" t="s">
        <v>75</v>
      </c>
      <c r="D97" s="7" t="s">
        <v>75</v>
      </c>
      <c r="E97" s="7" t="s">
        <v>75</v>
      </c>
      <c r="F97" s="7" t="s">
        <v>75</v>
      </c>
      <c r="G97" s="7" t="s">
        <v>75</v>
      </c>
      <c r="H97" s="7" t="s">
        <v>75</v>
      </c>
      <c r="J97" s="47"/>
      <c r="K97" s="7"/>
      <c r="L97" s="36" t="s">
        <v>75</v>
      </c>
      <c r="M97" s="7" t="s">
        <v>75</v>
      </c>
      <c r="N97" s="7" t="s">
        <v>75</v>
      </c>
      <c r="O97" s="7" t="s">
        <v>75</v>
      </c>
      <c r="P97" s="7" t="s">
        <v>75</v>
      </c>
      <c r="Q97" s="7" t="s">
        <v>75</v>
      </c>
    </row>
    <row r="99" spans="1:17">
      <c r="A99" t="s">
        <v>76</v>
      </c>
    </row>
    <row r="100" spans="1:17">
      <c r="B100" t="s">
        <v>69</v>
      </c>
      <c r="J100" t="s">
        <v>31</v>
      </c>
      <c r="K100" t="s">
        <v>69</v>
      </c>
    </row>
    <row r="101" spans="1:17">
      <c r="A101" s="37" t="s">
        <v>66</v>
      </c>
      <c r="B101" s="7" t="s">
        <v>54</v>
      </c>
      <c r="C101" s="7" t="s">
        <v>5</v>
      </c>
      <c r="D101" s="7" t="s">
        <v>0</v>
      </c>
      <c r="E101" s="7" t="s">
        <v>1</v>
      </c>
      <c r="F101" s="7" t="s">
        <v>2</v>
      </c>
      <c r="G101" s="7" t="s">
        <v>3</v>
      </c>
      <c r="H101" s="7" t="s">
        <v>4</v>
      </c>
      <c r="J101" s="37" t="s">
        <v>66</v>
      </c>
      <c r="K101" s="7" t="s">
        <v>54</v>
      </c>
      <c r="L101" s="7" t="s">
        <v>5</v>
      </c>
      <c r="M101" s="7" t="s">
        <v>0</v>
      </c>
      <c r="N101" s="7" t="s">
        <v>1</v>
      </c>
      <c r="O101" s="7" t="s">
        <v>2</v>
      </c>
      <c r="P101" s="7" t="s">
        <v>3</v>
      </c>
      <c r="Q101" s="7" t="s">
        <v>4</v>
      </c>
    </row>
    <row r="102" spans="1:17">
      <c r="A102" s="43" t="s">
        <v>33</v>
      </c>
      <c r="B102" s="36" t="s">
        <v>71</v>
      </c>
      <c r="C102">
        <v>0.113098165655099</v>
      </c>
      <c r="D102" s="36">
        <v>8.9195131971363098E-2</v>
      </c>
      <c r="E102" s="36">
        <v>0.109495204790909</v>
      </c>
      <c r="F102" s="36">
        <v>0.16369860420170401</v>
      </c>
      <c r="G102" s="36">
        <v>0.14149628611450299</v>
      </c>
      <c r="H102" s="36">
        <v>6.0500783564871999E-2</v>
      </c>
      <c r="J102" s="43" t="s">
        <v>33</v>
      </c>
      <c r="K102" s="36" t="s">
        <v>71</v>
      </c>
      <c r="L102" s="36">
        <v>0.15804416403680299</v>
      </c>
      <c r="M102" s="36">
        <v>0.143489881632302</v>
      </c>
      <c r="N102" s="36">
        <v>0.131477272727272</v>
      </c>
      <c r="O102" s="36">
        <v>0.212215909085227</v>
      </c>
      <c r="P102" s="36">
        <v>0.166284987270992</v>
      </c>
      <c r="Q102" s="36">
        <v>9.7675786993821706E-2</v>
      </c>
    </row>
    <row r="103" spans="1:17">
      <c r="A103" s="43"/>
      <c r="B103" s="36" t="s">
        <v>72</v>
      </c>
      <c r="C103">
        <v>5.86785722797055E-2</v>
      </c>
      <c r="D103" s="36">
        <v>5.1479547655211899E-2</v>
      </c>
      <c r="E103" s="36">
        <v>6.8784514590908993E-2</v>
      </c>
      <c r="F103" s="36">
        <v>0.135420773838068</v>
      </c>
      <c r="G103">
        <v>0.112508930057251</v>
      </c>
      <c r="H103" s="36">
        <v>2.7830104038834898E-2</v>
      </c>
      <c r="J103" s="43"/>
      <c r="K103" s="36" t="s">
        <v>72</v>
      </c>
      <c r="L103">
        <v>0.176691202242902</v>
      </c>
      <c r="M103" s="36">
        <v>0.15588010690950699</v>
      </c>
      <c r="N103" s="36">
        <v>0.15549242424090901</v>
      </c>
      <c r="O103" s="36">
        <v>0.236742424235795</v>
      </c>
      <c r="P103" s="36">
        <v>0.170547073786259</v>
      </c>
      <c r="Q103" s="36">
        <v>0.10716387172639</v>
      </c>
    </row>
    <row r="104" spans="1:17">
      <c r="A104" s="43"/>
      <c r="B104" s="36" t="s">
        <v>67</v>
      </c>
      <c r="C104" s="41">
        <v>2.3131710711804401E-45</v>
      </c>
      <c r="D104" s="39">
        <v>1.1967231859214001E-52</v>
      </c>
      <c r="E104" s="39">
        <v>6.5611671475063702E-16</v>
      </c>
      <c r="F104" s="39">
        <v>1.0337253241745999E-7</v>
      </c>
      <c r="G104" s="39">
        <v>1.2766814086145001E-6</v>
      </c>
      <c r="H104" s="39">
        <v>5.9828406748255998E-55</v>
      </c>
      <c r="J104" s="43"/>
      <c r="K104" s="36" t="s">
        <v>67</v>
      </c>
      <c r="L104" s="39">
        <v>8.8839956865146804E-4</v>
      </c>
      <c r="M104" s="39">
        <v>2.9335961128767601E-3</v>
      </c>
      <c r="N104" s="39">
        <v>2.6751852355215802E-4</v>
      </c>
      <c r="O104" s="39">
        <v>7.3284317778275201E-3</v>
      </c>
      <c r="P104" s="39">
        <v>0.85323513356412695</v>
      </c>
      <c r="Q104" s="39">
        <v>1.9740092911507998E-2</v>
      </c>
    </row>
    <row r="105" spans="1:17">
      <c r="A105" s="43"/>
      <c r="B105" s="36" t="s">
        <v>68</v>
      </c>
      <c r="C105">
        <v>0.32911582167493397</v>
      </c>
      <c r="D105" s="36">
        <v>0.27356388244331997</v>
      </c>
      <c r="E105" s="36">
        <v>0.24185760081302299</v>
      </c>
      <c r="F105" s="36">
        <v>0.123213310362164</v>
      </c>
      <c r="G105" s="36">
        <v>0.13554555584585901</v>
      </c>
      <c r="H105" s="36">
        <v>0.32024239759211198</v>
      </c>
      <c r="J105" s="43"/>
      <c r="K105" s="36" t="s">
        <v>68</v>
      </c>
      <c r="L105" s="36">
        <v>7.5708184729476796E-2</v>
      </c>
      <c r="M105" s="36">
        <v>6.2742041646493399E-2</v>
      </c>
      <c r="N105" s="36">
        <v>0.111002456087009</v>
      </c>
      <c r="O105" s="36">
        <v>8.8672013492851101E-2</v>
      </c>
      <c r="P105" s="36">
        <v>1.7341263283316199E-2</v>
      </c>
      <c r="Q105" s="36">
        <v>5.6445869891244102E-2</v>
      </c>
    </row>
    <row r="106" spans="1:17">
      <c r="A106" s="43"/>
      <c r="B106" s="40" t="s">
        <v>73</v>
      </c>
      <c r="C106">
        <v>8.62781000905571E-2</v>
      </c>
      <c r="D106" s="36">
        <v>0.11638318447401901</v>
      </c>
      <c r="E106" s="36">
        <v>4.0578512396694202E-2</v>
      </c>
      <c r="F106" s="36">
        <v>1.1452414772727199E-2</v>
      </c>
      <c r="G106" s="36">
        <v>1.49758172600664E-2</v>
      </c>
      <c r="H106" s="36">
        <v>8.8626606600196695E-2</v>
      </c>
      <c r="J106" s="43"/>
      <c r="K106" s="40" t="s">
        <v>73</v>
      </c>
      <c r="L106" s="36">
        <v>7.3823447784776799E-2</v>
      </c>
      <c r="M106" s="36">
        <v>7.0271568199084394E-2</v>
      </c>
      <c r="N106" s="36">
        <v>0.116962809917355</v>
      </c>
      <c r="O106" s="36">
        <v>8.5695377066115699E-2</v>
      </c>
      <c r="P106" s="36">
        <v>6.01072198589825E-2</v>
      </c>
      <c r="Q106" s="36">
        <v>4.6296260231255298E-2</v>
      </c>
    </row>
    <row r="107" spans="1:17">
      <c r="A107" s="44"/>
      <c r="C107" t="s">
        <v>75</v>
      </c>
      <c r="D107" s="7" t="s">
        <v>75</v>
      </c>
      <c r="E107" s="7" t="s">
        <v>75</v>
      </c>
      <c r="F107" s="7" t="s">
        <v>75</v>
      </c>
      <c r="G107" t="s">
        <v>75</v>
      </c>
      <c r="H107" s="7" t="s">
        <v>75</v>
      </c>
      <c r="J107" s="44"/>
      <c r="L107" t="s">
        <v>75</v>
      </c>
      <c r="M107" s="7" t="s">
        <v>75</v>
      </c>
      <c r="N107" s="7" t="s">
        <v>75</v>
      </c>
      <c r="O107" s="7" t="s">
        <v>75</v>
      </c>
      <c r="P107" s="7" t="s">
        <v>75</v>
      </c>
      <c r="Q107" s="7" t="s">
        <v>75</v>
      </c>
    </row>
    <row r="108" spans="1:17">
      <c r="A108" s="45" t="s">
        <v>34</v>
      </c>
      <c r="B108" s="38" t="s">
        <v>71</v>
      </c>
      <c r="C108" s="38">
        <v>0.49483743749211301</v>
      </c>
      <c r="D108" s="38">
        <v>0.64241752847422595</v>
      </c>
      <c r="E108" s="38">
        <v>0.50660107115681796</v>
      </c>
      <c r="F108" s="38">
        <v>0.64296168928693098</v>
      </c>
      <c r="G108" s="38">
        <v>0.45439801514885497</v>
      </c>
      <c r="H108" s="38">
        <v>0.478739985324801</v>
      </c>
      <c r="J108" s="45" t="s">
        <v>34</v>
      </c>
      <c r="K108" s="38" t="s">
        <v>71</v>
      </c>
      <c r="L108" s="38">
        <v>0.22751853277707601</v>
      </c>
      <c r="M108" s="38">
        <v>0.30019439535051501</v>
      </c>
      <c r="N108" s="38">
        <v>0.25468742481363599</v>
      </c>
      <c r="O108" s="38">
        <v>0.37013387436931799</v>
      </c>
      <c r="P108" s="38">
        <v>0.262206105133587</v>
      </c>
      <c r="Q108" s="38">
        <v>0.20116086027449201</v>
      </c>
    </row>
    <row r="109" spans="1:17">
      <c r="A109" s="46"/>
      <c r="B109" s="36" t="s">
        <v>72</v>
      </c>
      <c r="C109" s="36">
        <v>0.61942813202208202</v>
      </c>
      <c r="D109" s="36">
        <v>0.77401298074226799</v>
      </c>
      <c r="E109" s="36">
        <v>0.58811231157954502</v>
      </c>
      <c r="F109" s="36">
        <v>0.68771901985795403</v>
      </c>
      <c r="G109" s="36">
        <v>0.51277312869465597</v>
      </c>
      <c r="H109" s="36">
        <v>0.61259440847749302</v>
      </c>
      <c r="J109" s="46"/>
      <c r="K109" s="36" t="s">
        <v>72</v>
      </c>
      <c r="L109" s="36">
        <v>0.27661284788853802</v>
      </c>
      <c r="M109" s="36">
        <v>0.36752796009392902</v>
      </c>
      <c r="N109" s="36">
        <v>0.34966107489772702</v>
      </c>
      <c r="O109" s="36">
        <v>0.44978375467045401</v>
      </c>
      <c r="P109" s="36">
        <v>0.331027720400763</v>
      </c>
      <c r="Q109" s="36">
        <v>0.233427503068843</v>
      </c>
    </row>
    <row r="110" spans="1:17">
      <c r="A110" s="46"/>
      <c r="B110" s="36" t="s">
        <v>67</v>
      </c>
      <c r="C110" s="39">
        <v>3.7203166176075798E-45</v>
      </c>
      <c r="D110" s="39">
        <v>8.4337754857900702E-35</v>
      </c>
      <c r="E110" s="39">
        <v>4.5604840786619198E-14</v>
      </c>
      <c r="F110" s="39">
        <v>1.11269826536058E-7</v>
      </c>
      <c r="G110" s="39">
        <v>1.6146556453976799E-7</v>
      </c>
      <c r="H110" s="39">
        <v>9.7828935332974803E-53</v>
      </c>
      <c r="J110" s="46"/>
      <c r="K110" s="36" t="s">
        <v>67</v>
      </c>
      <c r="L110" s="39">
        <v>3.6045827679071302E-8</v>
      </c>
      <c r="M110" s="39">
        <v>1.0292511407841099E-8</v>
      </c>
      <c r="N110" s="39">
        <v>2.3784969526575701E-8</v>
      </c>
      <c r="O110" s="39">
        <v>4.2890115863532802E-5</v>
      </c>
      <c r="P110" s="39">
        <v>2.9646004628615299E-4</v>
      </c>
      <c r="Q110" s="39">
        <v>3.19433645992683E-4</v>
      </c>
    </row>
    <row r="111" spans="1:17">
      <c r="A111" s="46"/>
      <c r="B111" s="36" t="s">
        <v>68</v>
      </c>
      <c r="C111" s="36">
        <v>0.30429092553482101</v>
      </c>
      <c r="D111" s="36">
        <v>0.33794798791806802</v>
      </c>
      <c r="E111" s="36">
        <v>0.18549885122531101</v>
      </c>
      <c r="F111" s="36">
        <v>0.106963610082966</v>
      </c>
      <c r="G111" s="36">
        <v>0.134217285025511</v>
      </c>
      <c r="H111" s="36">
        <v>0.31956166503035399</v>
      </c>
      <c r="J111" s="46"/>
      <c r="K111" s="36" t="s">
        <v>68</v>
      </c>
      <c r="L111" s="36">
        <v>0.13549235039279101</v>
      </c>
      <c r="M111" s="36">
        <v>0.162644215010429</v>
      </c>
      <c r="N111" s="36">
        <v>0.23485828445749399</v>
      </c>
      <c r="O111" s="36">
        <v>0.18192978960135101</v>
      </c>
      <c r="P111" s="36">
        <v>0.17231105203904201</v>
      </c>
      <c r="Q111" s="36">
        <v>8.9364614191303607E-2</v>
      </c>
    </row>
    <row r="112" spans="1:17">
      <c r="A112" s="46"/>
      <c r="B112" s="40" t="s">
        <v>73</v>
      </c>
      <c r="C112" s="36">
        <v>0.15948788203462799</v>
      </c>
      <c r="D112" s="36">
        <v>0.16272835701042701</v>
      </c>
      <c r="E112" s="36">
        <v>9.6559917355371894E-2</v>
      </c>
      <c r="F112" s="36">
        <v>5.0377711776859499E-2</v>
      </c>
      <c r="G112" s="36">
        <v>6.8090437620185296E-2</v>
      </c>
      <c r="H112" s="36">
        <v>0.16470188651612599</v>
      </c>
      <c r="J112" s="46"/>
      <c r="K112" s="40" t="s">
        <v>73</v>
      </c>
      <c r="L112" s="36">
        <v>8.9961200839008298E-2</v>
      </c>
      <c r="M112" s="36">
        <v>8.7569164800184701E-2</v>
      </c>
      <c r="N112" s="36">
        <v>0.133915289256198</v>
      </c>
      <c r="O112" s="36">
        <v>0.10815631456611501</v>
      </c>
      <c r="P112" s="36">
        <v>0.10146553231163601</v>
      </c>
      <c r="Q112" s="36">
        <v>5.3546458682749397E-2</v>
      </c>
    </row>
    <row r="113" spans="1:17">
      <c r="A113" s="47"/>
      <c r="B113" s="7"/>
      <c r="C113" s="7" t="s">
        <v>74</v>
      </c>
      <c r="D113" s="7" t="s">
        <v>74</v>
      </c>
      <c r="E113" s="7" t="s">
        <v>75</v>
      </c>
      <c r="F113" s="7" t="s">
        <v>75</v>
      </c>
      <c r="G113" s="7" t="s">
        <v>75</v>
      </c>
      <c r="H113" s="7" t="s">
        <v>74</v>
      </c>
      <c r="J113" s="47"/>
      <c r="K113" s="7"/>
      <c r="L113" s="7" t="s">
        <v>75</v>
      </c>
      <c r="M113" s="7" t="s">
        <v>75</v>
      </c>
      <c r="N113" s="7" t="s">
        <v>75</v>
      </c>
      <c r="O113" s="7" t="s">
        <v>75</v>
      </c>
      <c r="P113" s="7" t="s">
        <v>75</v>
      </c>
      <c r="Q113" s="7" t="s">
        <v>75</v>
      </c>
    </row>
    <row r="114" spans="1:17">
      <c r="A114" s="46" t="s">
        <v>70</v>
      </c>
      <c r="B114" s="36" t="s">
        <v>71</v>
      </c>
      <c r="C114" s="36">
        <v>0.13714254213774901</v>
      </c>
      <c r="D114" s="36">
        <v>0.12257421548109899</v>
      </c>
      <c r="E114" s="36">
        <v>0.135441458779545</v>
      </c>
      <c r="F114" s="36">
        <v>0.19988805923863601</v>
      </c>
      <c r="G114" s="36">
        <v>0.15790114177099199</v>
      </c>
      <c r="H114" s="36">
        <v>8.2045517848190599E-2</v>
      </c>
      <c r="J114" s="46" t="s">
        <v>70</v>
      </c>
      <c r="K114" s="36" t="s">
        <v>71</v>
      </c>
      <c r="L114" s="36">
        <v>0.14964328380757</v>
      </c>
      <c r="M114" s="36">
        <v>0.164549985216494</v>
      </c>
      <c r="N114" s="36">
        <v>0.14598939124545399</v>
      </c>
      <c r="O114" s="36">
        <v>0.22488623630113599</v>
      </c>
      <c r="P114" s="36">
        <v>0.163820625648854</v>
      </c>
      <c r="Q114" s="36">
        <v>0.108556457127978</v>
      </c>
    </row>
    <row r="115" spans="1:17">
      <c r="A115" s="46"/>
      <c r="B115" s="36" t="s">
        <v>72</v>
      </c>
      <c r="C115" s="36">
        <v>8.6367511351209195E-2</v>
      </c>
      <c r="D115" s="36">
        <v>8.2501424925544006E-2</v>
      </c>
      <c r="E115" s="36">
        <v>0.10127326847045399</v>
      </c>
      <c r="F115" s="36">
        <v>0.181857228576704</v>
      </c>
      <c r="G115" s="36">
        <v>0.13980603834351099</v>
      </c>
      <c r="H115" s="36">
        <v>4.69160891253309E-2</v>
      </c>
      <c r="J115" s="46"/>
      <c r="K115" s="36" t="s">
        <v>72</v>
      </c>
      <c r="L115" s="36">
        <v>0.17023402805467899</v>
      </c>
      <c r="M115" s="36">
        <v>0.18854552690721599</v>
      </c>
      <c r="N115" s="36">
        <v>0.18429379996363601</v>
      </c>
      <c r="O115" s="36">
        <v>0.25847067317045402</v>
      </c>
      <c r="P115" s="40">
        <v>0.18219573214122101</v>
      </c>
      <c r="Q115" s="36">
        <v>0.121578695613415</v>
      </c>
    </row>
    <row r="116" spans="1:17">
      <c r="A116" s="46"/>
      <c r="B116" s="36" t="s">
        <v>67</v>
      </c>
      <c r="C116" s="39">
        <v>1.3781511311850301E-36</v>
      </c>
      <c r="D116" s="39">
        <v>5.9259896674383003E-44</v>
      </c>
      <c r="E116" s="39">
        <v>2.6729818125497499E-13</v>
      </c>
      <c r="F116" s="39">
        <v>4.0307290951616804E-6</v>
      </c>
      <c r="G116" s="39">
        <v>1.1420125710927501E-4</v>
      </c>
      <c r="H116" s="39">
        <v>9.7008503359639607E-49</v>
      </c>
      <c r="J116" s="46"/>
      <c r="K116" s="36" t="s">
        <v>67</v>
      </c>
      <c r="L116" s="39">
        <v>1.13445518282876E-4</v>
      </c>
      <c r="M116" s="39">
        <v>1.2437156731368901E-5</v>
      </c>
      <c r="N116" s="39">
        <v>9.5829604757781E-6</v>
      </c>
      <c r="O116" s="39">
        <v>7.5468013179982396E-4</v>
      </c>
      <c r="P116" s="39">
        <v>5.3634485688051903E-2</v>
      </c>
      <c r="Q116" s="39">
        <v>2.5012276538619498E-3</v>
      </c>
    </row>
    <row r="117" spans="1:17">
      <c r="A117" s="46"/>
      <c r="B117" s="36" t="s">
        <v>68</v>
      </c>
      <c r="C117" s="36">
        <v>0.29708083093090398</v>
      </c>
      <c r="D117" s="36">
        <v>0.26779745489784101</v>
      </c>
      <c r="E117" s="36">
        <v>0.19845903731530201</v>
      </c>
      <c r="F117" s="36">
        <v>7.9128317520356303E-2</v>
      </c>
      <c r="G117" s="36">
        <v>9.2095941715413798E-2</v>
      </c>
      <c r="H117" s="36">
        <v>0.31017987284729498</v>
      </c>
      <c r="J117" s="46"/>
      <c r="K117" s="36" t="s">
        <v>68</v>
      </c>
      <c r="L117" s="36">
        <v>9.8218648240384301E-2</v>
      </c>
      <c r="M117" s="36">
        <v>0.11448918140611</v>
      </c>
      <c r="N117" s="36">
        <v>0.175942090980132</v>
      </c>
      <c r="O117" s="36">
        <v>0.12735423961943301</v>
      </c>
      <c r="P117" s="36">
        <v>8.1789370427843497E-2</v>
      </c>
      <c r="Q117" s="36">
        <v>7.5360382899807898E-2</v>
      </c>
    </row>
    <row r="118" spans="1:17">
      <c r="A118" s="46"/>
      <c r="B118" s="40" t="s">
        <v>73</v>
      </c>
      <c r="C118" s="36">
        <v>7.8523796413316596E-2</v>
      </c>
      <c r="D118" s="36">
        <v>0.110060107934483</v>
      </c>
      <c r="E118" s="36">
        <v>3.4912190082644602E-2</v>
      </c>
      <c r="F118" s="36">
        <v>3.9143207644628097E-3</v>
      </c>
      <c r="G118" s="36">
        <v>5.1716100460346102E-3</v>
      </c>
      <c r="H118" s="36">
        <v>8.2974926169812099E-2</v>
      </c>
      <c r="J118" s="46"/>
      <c r="K118" s="40" t="s">
        <v>73</v>
      </c>
      <c r="L118" s="36">
        <v>8.0052985346102001E-2</v>
      </c>
      <c r="M118" s="36">
        <v>8.3346782500075406E-2</v>
      </c>
      <c r="N118" s="36">
        <v>0.12764979338842899</v>
      </c>
      <c r="O118" s="36">
        <v>8.9698476239669395E-2</v>
      </c>
      <c r="P118" s="36">
        <v>7.7850941087349204E-2</v>
      </c>
      <c r="Q118" s="36">
        <v>5.0601041217927398E-2</v>
      </c>
    </row>
    <row r="119" spans="1:17">
      <c r="A119" s="47"/>
      <c r="C119" s="7" t="s">
        <v>75</v>
      </c>
      <c r="D119" s="7" t="s">
        <v>75</v>
      </c>
      <c r="E119" s="7" t="s">
        <v>75</v>
      </c>
      <c r="F119" s="7" t="s">
        <v>75</v>
      </c>
      <c r="G119" s="7" t="s">
        <v>75</v>
      </c>
      <c r="H119" s="7" t="s">
        <v>75</v>
      </c>
      <c r="J119" s="47"/>
      <c r="L119" s="7">
        <v>8.0052985346102001E-2</v>
      </c>
      <c r="M119" s="7" t="s">
        <v>75</v>
      </c>
      <c r="N119" s="7" t="s">
        <v>75</v>
      </c>
      <c r="O119" s="7" t="s">
        <v>75</v>
      </c>
      <c r="P119" s="7" t="s">
        <v>75</v>
      </c>
      <c r="Q119" s="7" t="s">
        <v>75</v>
      </c>
    </row>
    <row r="120" spans="1:17">
      <c r="A120" s="45" t="s">
        <v>32</v>
      </c>
      <c r="B120" s="38" t="s">
        <v>71</v>
      </c>
      <c r="C120" s="38">
        <v>0.20726537020715</v>
      </c>
      <c r="D120" s="38">
        <v>0.241392850264604</v>
      </c>
      <c r="E120" s="38">
        <v>0.209185742088636</v>
      </c>
      <c r="F120" s="38">
        <v>0.32232996447159001</v>
      </c>
      <c r="G120" s="38">
        <v>0.213845232484732</v>
      </c>
      <c r="H120" s="38">
        <v>0.16180459990203</v>
      </c>
      <c r="J120" s="45" t="s">
        <v>32</v>
      </c>
      <c r="K120" s="38" t="s">
        <v>71</v>
      </c>
      <c r="L120" s="38">
        <v>0.165094688050473</v>
      </c>
      <c r="M120" s="38">
        <v>0.201546159064146</v>
      </c>
      <c r="N120" s="38">
        <v>0.17749578228636301</v>
      </c>
      <c r="O120" s="38">
        <v>0.276452850698863</v>
      </c>
      <c r="P120" s="38">
        <v>0.18648750611831999</v>
      </c>
      <c r="Q120" s="38">
        <v>0.13337763803618699</v>
      </c>
    </row>
    <row r="121" spans="1:17">
      <c r="A121" s="46"/>
      <c r="B121" s="36" t="s">
        <v>72</v>
      </c>
      <c r="C121" s="36">
        <v>0.24434008410199701</v>
      </c>
      <c r="D121" s="36">
        <v>0.31153041516953001</v>
      </c>
      <c r="E121" s="36">
        <v>0.271518342729545</v>
      </c>
      <c r="F121" s="36">
        <v>0.368956644803977</v>
      </c>
      <c r="G121" s="36">
        <v>0.28608108934732801</v>
      </c>
      <c r="H121" s="36">
        <v>0.18957255617563901</v>
      </c>
      <c r="J121" s="46"/>
      <c r="K121" s="36" t="s">
        <v>72</v>
      </c>
      <c r="L121" s="36">
        <v>0.19588683843848501</v>
      </c>
      <c r="M121" s="36">
        <v>0.26343606116380203</v>
      </c>
      <c r="N121" s="36">
        <v>0.23776095996590901</v>
      </c>
      <c r="O121" s="36">
        <v>0.32044369347159002</v>
      </c>
      <c r="P121" s="36">
        <v>0.25388648253053397</v>
      </c>
      <c r="Q121" s="36">
        <v>0.158712058242718</v>
      </c>
    </row>
    <row r="122" spans="1:17">
      <c r="A122" s="46"/>
      <c r="B122" s="36" t="s">
        <v>67</v>
      </c>
      <c r="C122" s="39">
        <v>4.0606737936949603E-21</v>
      </c>
      <c r="D122" s="39">
        <v>1.25806376563022E-26</v>
      </c>
      <c r="E122" s="39">
        <v>1.4177290755358199E-13</v>
      </c>
      <c r="F122" s="39">
        <v>9.9442299344613605E-8</v>
      </c>
      <c r="G122" s="39">
        <v>4.7136837916454899E-8</v>
      </c>
      <c r="H122" s="39">
        <v>2.79149170388367E-17</v>
      </c>
      <c r="J122" s="46"/>
      <c r="K122" s="36" t="s">
        <v>67</v>
      </c>
      <c r="L122" s="39">
        <v>4.3643200184567897E-8</v>
      </c>
      <c r="M122" s="39">
        <v>7.8455792801376694E-12</v>
      </c>
      <c r="N122" s="39">
        <v>9.6789648923696101E-8</v>
      </c>
      <c r="O122" s="39">
        <v>9.4842254677412701E-5</v>
      </c>
      <c r="P122" s="39">
        <v>9.7210190212793693E-6</v>
      </c>
      <c r="Q122" s="39">
        <v>3.5124735859713601E-6</v>
      </c>
    </row>
    <row r="123" spans="1:17">
      <c r="A123" s="46"/>
      <c r="B123" s="36" t="s">
        <v>68</v>
      </c>
      <c r="C123" s="36">
        <v>0.12252346757885001</v>
      </c>
      <c r="D123" s="36">
        <v>0.21653760158614099</v>
      </c>
      <c r="E123" s="36">
        <v>0.19454525443816001</v>
      </c>
      <c r="F123" s="36">
        <v>0.12687844087537101</v>
      </c>
      <c r="G123" s="36">
        <v>0.21883382630630399</v>
      </c>
      <c r="H123" s="36">
        <v>9.9381002831283705E-2</v>
      </c>
      <c r="J123" s="46"/>
      <c r="K123" s="36" t="s">
        <v>68</v>
      </c>
      <c r="L123">
        <v>0.104093685331754</v>
      </c>
      <c r="M123" s="36">
        <v>0.185537968722914</v>
      </c>
      <c r="N123" s="36">
        <v>0.185840876175425</v>
      </c>
      <c r="O123" s="36">
        <v>0.11736367717943701</v>
      </c>
      <c r="P123" s="36">
        <v>0.20013998788502499</v>
      </c>
      <c r="Q123" s="36">
        <v>9.0129824467950398E-2</v>
      </c>
    </row>
    <row r="124" spans="1:17">
      <c r="A124" s="46"/>
      <c r="B124" s="40" t="s">
        <v>73</v>
      </c>
      <c r="C124" s="36">
        <v>0.114145163483897</v>
      </c>
      <c r="D124" s="36">
        <v>0.13676162434443501</v>
      </c>
      <c r="E124" s="36">
        <v>0.130444214876033</v>
      </c>
      <c r="F124" s="36">
        <v>8.1958613119834697E-2</v>
      </c>
      <c r="G124" s="36">
        <v>0.11221665404113899</v>
      </c>
      <c r="H124" s="36">
        <v>9.2411012324636194E-2</v>
      </c>
      <c r="J124" s="46"/>
      <c r="K124" s="40" t="s">
        <v>73</v>
      </c>
      <c r="L124" s="36">
        <v>9.0665534425547895E-2</v>
      </c>
      <c r="M124" s="36">
        <v>9.6201561677878605E-2</v>
      </c>
      <c r="N124" s="36">
        <v>0.13253615702479299</v>
      </c>
      <c r="O124" s="36">
        <v>9.3887202995867697E-2</v>
      </c>
      <c r="P124" s="36">
        <v>0.11144455451314</v>
      </c>
      <c r="Q124" s="36">
        <v>5.54643687061274E-2</v>
      </c>
    </row>
    <row r="125" spans="1:17">
      <c r="A125" s="47"/>
      <c r="B125" s="7"/>
      <c r="C125" s="7" t="s">
        <v>75</v>
      </c>
      <c r="D125" s="7" t="s">
        <v>75</v>
      </c>
      <c r="E125" s="7" t="s">
        <v>75</v>
      </c>
      <c r="F125" s="7" t="s">
        <v>75</v>
      </c>
      <c r="G125" s="7" t="s">
        <v>75</v>
      </c>
      <c r="H125" s="7" t="s">
        <v>75</v>
      </c>
      <c r="J125" s="47"/>
      <c r="K125" s="7"/>
      <c r="L125" s="7" t="s">
        <v>75</v>
      </c>
      <c r="M125" s="7" t="s">
        <v>75</v>
      </c>
      <c r="N125" s="7" t="s">
        <v>75</v>
      </c>
      <c r="O125" s="7" t="s">
        <v>75</v>
      </c>
      <c r="P125" s="7" t="s">
        <v>75</v>
      </c>
      <c r="Q125" s="7" t="s">
        <v>75</v>
      </c>
    </row>
  </sheetData>
  <mergeCells count="26">
    <mergeCell ref="Y26:Z26"/>
    <mergeCell ref="R26:S26"/>
    <mergeCell ref="O39:P39"/>
    <mergeCell ref="H26:I26"/>
    <mergeCell ref="V26:W26"/>
    <mergeCell ref="K26:L26"/>
    <mergeCell ref="D26:E26"/>
    <mergeCell ref="A26:B26"/>
    <mergeCell ref="A39:B39"/>
    <mergeCell ref="O26:P26"/>
    <mergeCell ref="A120:A125"/>
    <mergeCell ref="J120:J125"/>
    <mergeCell ref="A102:A107"/>
    <mergeCell ref="J102:J107"/>
    <mergeCell ref="A108:A113"/>
    <mergeCell ref="J108:J113"/>
    <mergeCell ref="A114:A119"/>
    <mergeCell ref="J114:J119"/>
    <mergeCell ref="J74:J79"/>
    <mergeCell ref="J80:J85"/>
    <mergeCell ref="J86:J91"/>
    <mergeCell ref="J92:J97"/>
    <mergeCell ref="A74:A79"/>
    <mergeCell ref="A80:A85"/>
    <mergeCell ref="A86:A91"/>
    <mergeCell ref="A92:A9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E0D4-5B52-4E39-BEAC-E4B4C91AD514}">
  <dimension ref="A1:Q92"/>
  <sheetViews>
    <sheetView zoomScale="85" zoomScaleNormal="85" workbookViewId="0">
      <selection activeCell="G37" sqref="G37"/>
    </sheetView>
  </sheetViews>
  <sheetFormatPr defaultRowHeight="14.25"/>
  <cols>
    <col min="1" max="1" width="13.25" customWidth="1"/>
    <col min="2" max="7" width="14.125" bestFit="1" customWidth="1"/>
    <col min="9" max="9" width="11.25" customWidth="1"/>
    <col min="11" max="16" width="14.125" bestFit="1" customWidth="1"/>
  </cols>
  <sheetData>
    <row r="1" spans="1:16">
      <c r="A1" t="s">
        <v>56</v>
      </c>
      <c r="B1" t="s">
        <v>32</v>
      </c>
      <c r="J1" s="65" t="s">
        <v>57</v>
      </c>
      <c r="K1" t="s">
        <v>32</v>
      </c>
    </row>
    <row r="2" spans="1:16">
      <c r="A2" s="7" t="s">
        <v>54</v>
      </c>
      <c r="B2" s="7" t="s">
        <v>36</v>
      </c>
      <c r="C2" s="7" t="s">
        <v>58</v>
      </c>
      <c r="D2" s="7" t="s">
        <v>59</v>
      </c>
      <c r="E2" s="7" t="s">
        <v>60</v>
      </c>
      <c r="F2" s="7" t="s">
        <v>61</v>
      </c>
      <c r="G2" s="7" t="s">
        <v>62</v>
      </c>
      <c r="J2" s="66" t="s">
        <v>54</v>
      </c>
      <c r="K2" s="7" t="s">
        <v>36</v>
      </c>
      <c r="L2" s="7" t="s">
        <v>58</v>
      </c>
      <c r="M2" s="7" t="s">
        <v>59</v>
      </c>
      <c r="N2" s="7" t="s">
        <v>60</v>
      </c>
      <c r="O2" s="7" t="s">
        <v>61</v>
      </c>
      <c r="P2" s="7" t="s">
        <v>62</v>
      </c>
    </row>
    <row r="3" spans="1:16">
      <c r="A3" s="53" t="s">
        <v>42</v>
      </c>
      <c r="B3" s="81">
        <v>0.23497819282778643</v>
      </c>
      <c r="C3" s="81">
        <v>0.3147443008913382</v>
      </c>
      <c r="D3" s="81">
        <v>0.26610455694512952</v>
      </c>
      <c r="E3" s="81">
        <v>0.36660139152593546</v>
      </c>
      <c r="F3" s="81">
        <v>0.27289533967427626</v>
      </c>
      <c r="G3" s="72">
        <v>0.18165800823307965</v>
      </c>
      <c r="J3" s="87">
        <v>0</v>
      </c>
      <c r="K3" s="81">
        <v>0.1803647337841475</v>
      </c>
      <c r="L3" s="81">
        <v>0.24727185499967916</v>
      </c>
      <c r="M3" s="81">
        <v>0.2453173144093668</v>
      </c>
      <c r="N3" s="81">
        <v>0.29943483952405286</v>
      </c>
      <c r="O3" s="81">
        <v>0.24686805639881829</v>
      </c>
      <c r="P3" s="88">
        <v>0.12976400252985518</v>
      </c>
    </row>
    <row r="4" spans="1:16">
      <c r="A4" s="33" t="s">
        <v>43</v>
      </c>
      <c r="B4" s="76">
        <v>0.23566919562876112</v>
      </c>
      <c r="C4" s="76">
        <v>0.31760725446755989</v>
      </c>
      <c r="D4" s="76">
        <v>0.26712963224881281</v>
      </c>
      <c r="E4" s="76">
        <v>0.36635222285207858</v>
      </c>
      <c r="F4" s="76">
        <v>0.27519266360330352</v>
      </c>
      <c r="G4" s="69">
        <v>0.18048786874990685</v>
      </c>
      <c r="J4" s="89">
        <v>0.1</v>
      </c>
      <c r="K4" s="76">
        <v>0.23024622109588283</v>
      </c>
      <c r="L4" s="76">
        <v>0.30928255510368874</v>
      </c>
      <c r="M4" s="76">
        <v>0.26213592662535168</v>
      </c>
      <c r="N4" s="76">
        <v>0.33985717174603908</v>
      </c>
      <c r="O4" s="76">
        <v>0.26928442721172391</v>
      </c>
      <c r="P4" s="69">
        <v>0.1696361941095898</v>
      </c>
    </row>
    <row r="5" spans="1:16">
      <c r="A5" s="33" t="s">
        <v>38</v>
      </c>
      <c r="B5" s="76">
        <v>0.23557677494474552</v>
      </c>
      <c r="C5" s="76">
        <v>0.31663548943784336</v>
      </c>
      <c r="D5" s="76">
        <v>0.26643630750100389</v>
      </c>
      <c r="E5" s="76">
        <v>0.36647449101401741</v>
      </c>
      <c r="F5" s="76">
        <v>0.2761491067523435</v>
      </c>
      <c r="G5" s="69">
        <v>0.18072775325989826</v>
      </c>
      <c r="J5" s="89">
        <v>0.2</v>
      </c>
      <c r="K5" s="76">
        <v>0.22979853907892492</v>
      </c>
      <c r="L5" s="76">
        <v>0.30937271147782108</v>
      </c>
      <c r="M5" s="76">
        <v>0.26296241268054865</v>
      </c>
      <c r="N5" s="76">
        <v>0.34172044634299314</v>
      </c>
      <c r="O5" s="76">
        <v>0.27311295404903863</v>
      </c>
      <c r="P5" s="69">
        <v>0.16998782262251305</v>
      </c>
    </row>
    <row r="6" spans="1:16">
      <c r="A6" s="33" t="s">
        <v>37</v>
      </c>
      <c r="B6" s="76">
        <v>0.23544306839730461</v>
      </c>
      <c r="C6" s="76">
        <v>0.31860506545186007</v>
      </c>
      <c r="D6" s="76">
        <v>0.26764196768239357</v>
      </c>
      <c r="E6" s="76">
        <v>0.36812158095928577</v>
      </c>
      <c r="F6" s="76">
        <v>0.27908351329297998</v>
      </c>
      <c r="G6" s="69">
        <v>0.18011358923382023</v>
      </c>
      <c r="J6" s="89">
        <v>0.3</v>
      </c>
      <c r="K6" s="76">
        <v>0.23231714371555187</v>
      </c>
      <c r="L6" s="76">
        <v>0.31151741760762242</v>
      </c>
      <c r="M6" s="76">
        <v>0.26662636080894164</v>
      </c>
      <c r="N6" s="76">
        <v>0.34557865192777049</v>
      </c>
      <c r="O6" s="76">
        <v>0.27485917925864534</v>
      </c>
      <c r="P6" s="69">
        <v>0.17371203933732765</v>
      </c>
    </row>
    <row r="7" spans="1:16">
      <c r="A7" s="33" t="s">
        <v>63</v>
      </c>
      <c r="B7" s="76">
        <v>0.23428597176288693</v>
      </c>
      <c r="C7" s="76">
        <v>0.31825066858527584</v>
      </c>
      <c r="D7" s="76">
        <v>0.26695412485918885</v>
      </c>
      <c r="E7" s="80">
        <v>0.36900407696310344</v>
      </c>
      <c r="F7" s="76">
        <v>0.28185975728804935</v>
      </c>
      <c r="G7" s="69">
        <v>0.17786437658905715</v>
      </c>
      <c r="J7" s="89">
        <v>0.4</v>
      </c>
      <c r="K7" s="76">
        <v>0.23229183414602506</v>
      </c>
      <c r="L7" s="76">
        <v>0.31030439176902647</v>
      </c>
      <c r="M7" s="76">
        <v>0.26597735269770445</v>
      </c>
      <c r="N7" s="76">
        <v>0.34713762724148239</v>
      </c>
      <c r="O7" s="76">
        <v>0.27438764423571332</v>
      </c>
      <c r="P7" s="69">
        <v>0.17779305954279559</v>
      </c>
    </row>
    <row r="8" spans="1:16">
      <c r="A8" s="33" t="s">
        <v>39</v>
      </c>
      <c r="B8" s="76">
        <v>0.2356846738307804</v>
      </c>
      <c r="C8" s="76">
        <v>0.3184865562559574</v>
      </c>
      <c r="D8" s="76">
        <v>0.26976382190690701</v>
      </c>
      <c r="E8" s="76">
        <v>0.36846264895669201</v>
      </c>
      <c r="F8" s="80">
        <v>0.28284389895195089</v>
      </c>
      <c r="G8" s="69">
        <v>0.17981876151786025</v>
      </c>
      <c r="J8" s="89">
        <v>0.5</v>
      </c>
      <c r="K8" s="76">
        <v>0.23609093825229349</v>
      </c>
      <c r="L8" s="76">
        <v>0.31213494854747165</v>
      </c>
      <c r="M8" s="76">
        <v>0.26786209344068806</v>
      </c>
      <c r="N8" s="76">
        <v>0.35001589251812087</v>
      </c>
      <c r="O8" s="76">
        <v>0.27826915188066237</v>
      </c>
      <c r="P8" s="69">
        <v>0.18031868449147795</v>
      </c>
    </row>
    <row r="9" spans="1:16">
      <c r="A9" s="33" t="s">
        <v>40</v>
      </c>
      <c r="B9" s="76">
        <v>0.23650826594216348</v>
      </c>
      <c r="C9" s="76">
        <v>0.31914608957200463</v>
      </c>
      <c r="D9" s="76">
        <v>0.27078067077015422</v>
      </c>
      <c r="E9" s="76">
        <v>0.36886033744152757</v>
      </c>
      <c r="F9" s="76">
        <v>0.28083260805160726</v>
      </c>
      <c r="G9" s="69">
        <v>0.17944679931252605</v>
      </c>
      <c r="J9" s="89">
        <v>0.6</v>
      </c>
      <c r="K9" s="76">
        <v>0.24043745590262175</v>
      </c>
      <c r="L9" s="76">
        <v>0.31357413157295505</v>
      </c>
      <c r="M9" s="76">
        <v>0.26995127288917276</v>
      </c>
      <c r="N9" s="76">
        <v>0.35859563758423413</v>
      </c>
      <c r="O9" s="76">
        <v>0.27688278363972141</v>
      </c>
      <c r="P9" s="69">
        <v>0.18225845310504082</v>
      </c>
    </row>
    <row r="10" spans="1:16">
      <c r="A10" s="34" t="s">
        <v>41</v>
      </c>
      <c r="B10" s="17">
        <v>0.23674398391612864</v>
      </c>
      <c r="C10" s="17">
        <v>0.31946115896801891</v>
      </c>
      <c r="D10" s="17">
        <v>0.270788663749016</v>
      </c>
      <c r="E10" s="6">
        <v>0.3689938980867829</v>
      </c>
      <c r="F10" s="6">
        <v>0.28047858717441593</v>
      </c>
      <c r="G10" s="71">
        <v>0.17911537423307675</v>
      </c>
      <c r="J10" s="89">
        <v>0.7</v>
      </c>
      <c r="K10" s="76">
        <v>0.24291207296010453</v>
      </c>
      <c r="L10" s="76">
        <v>0.31433222304446473</v>
      </c>
      <c r="M10" s="76">
        <v>0.27368016657714628</v>
      </c>
      <c r="N10" s="76">
        <v>0.35772464323322672</v>
      </c>
      <c r="O10" s="80">
        <v>0.2790961577076761</v>
      </c>
      <c r="P10" s="73">
        <v>0.18671520751518569</v>
      </c>
    </row>
    <row r="11" spans="1:16">
      <c r="C11" s="4"/>
      <c r="G11" s="4"/>
      <c r="J11" s="89">
        <v>0.8</v>
      </c>
      <c r="K11" s="76">
        <v>0.24459524851240094</v>
      </c>
      <c r="L11" s="76">
        <v>0.31622191592289373</v>
      </c>
      <c r="M11" s="76">
        <v>0.27460916922999606</v>
      </c>
      <c r="N11" s="80">
        <v>0.36788488576967454</v>
      </c>
      <c r="O11" s="76">
        <v>0.27586761995987785</v>
      </c>
      <c r="P11" s="69">
        <v>0.18937623252269362</v>
      </c>
    </row>
    <row r="12" spans="1:16">
      <c r="A12" t="s">
        <v>56</v>
      </c>
      <c r="B12" s="1" t="s">
        <v>64</v>
      </c>
      <c r="C12" s="15"/>
      <c r="D12" s="1"/>
      <c r="E12" s="1"/>
      <c r="F12" s="1"/>
      <c r="G12" s="4"/>
      <c r="H12" s="1"/>
      <c r="J12" s="89">
        <v>0.9</v>
      </c>
      <c r="K12" s="80">
        <v>0.24603351337289117</v>
      </c>
      <c r="L12" s="80">
        <v>0.31767914143512199</v>
      </c>
      <c r="M12" s="80">
        <v>0.2755318233988765</v>
      </c>
      <c r="N12" s="67">
        <v>0.36755225986988199</v>
      </c>
      <c r="O12" s="76">
        <v>0.27436507238818658</v>
      </c>
      <c r="P12" s="49">
        <v>0.18933488260025599</v>
      </c>
    </row>
    <row r="13" spans="1:16">
      <c r="A13" s="34" t="s">
        <v>54</v>
      </c>
      <c r="B13" s="7" t="s">
        <v>36</v>
      </c>
      <c r="C13" s="7" t="s">
        <v>58</v>
      </c>
      <c r="D13" s="7" t="s">
        <v>59</v>
      </c>
      <c r="E13" s="7" t="s">
        <v>60</v>
      </c>
      <c r="F13" s="7" t="s">
        <v>61</v>
      </c>
      <c r="G13" s="7" t="s">
        <v>62</v>
      </c>
      <c r="J13" s="90">
        <v>1</v>
      </c>
      <c r="K13" s="6">
        <v>0.20761402220770819</v>
      </c>
      <c r="L13" s="6">
        <v>0.24545737912078741</v>
      </c>
      <c r="M13" s="6">
        <v>0.20776857063279988</v>
      </c>
      <c r="N13" s="6">
        <v>0.31354625487602977</v>
      </c>
      <c r="O13" s="6">
        <v>0.22177828189298229</v>
      </c>
      <c r="P13" s="71">
        <v>0.16207381449598626</v>
      </c>
    </row>
    <row r="14" spans="1:16">
      <c r="A14" s="53" t="s">
        <v>42</v>
      </c>
      <c r="B14" s="81">
        <v>0.57282469822594839</v>
      </c>
      <c r="C14" s="81">
        <v>0.73067857832505789</v>
      </c>
      <c r="D14" s="81">
        <v>0.5387002689203535</v>
      </c>
      <c r="E14" s="81">
        <v>0.67300037676354552</v>
      </c>
      <c r="F14" s="81">
        <v>0.49949192455035946</v>
      </c>
      <c r="G14" s="88">
        <v>0.51890450838616242</v>
      </c>
      <c r="H14" s="1"/>
    </row>
    <row r="15" spans="1:16">
      <c r="A15" s="33" t="s">
        <v>43</v>
      </c>
      <c r="B15" s="76">
        <v>0.59168130658414753</v>
      </c>
      <c r="C15" s="76">
        <v>0.7541452009671803</v>
      </c>
      <c r="D15" s="76">
        <v>0.54815612888991216</v>
      </c>
      <c r="E15" s="76">
        <v>0.67977900889628529</v>
      </c>
      <c r="F15" s="76">
        <v>0.50546802016788939</v>
      </c>
      <c r="G15" s="69">
        <v>0.53427439858039483</v>
      </c>
      <c r="H15" s="1"/>
      <c r="J15" s="65" t="s">
        <v>65</v>
      </c>
      <c r="K15" t="s">
        <v>32</v>
      </c>
    </row>
    <row r="16" spans="1:16">
      <c r="A16" s="33" t="s">
        <v>38</v>
      </c>
      <c r="B16" s="76">
        <v>0.60147502945230091</v>
      </c>
      <c r="C16" s="76">
        <v>0.76112838596015386</v>
      </c>
      <c r="D16" s="76">
        <v>0.54872690514561995</v>
      </c>
      <c r="E16" s="76">
        <v>0.68079133001703651</v>
      </c>
      <c r="F16" s="76">
        <v>0.51542817953043907</v>
      </c>
      <c r="G16" s="69">
        <v>0.54413022640891551</v>
      </c>
      <c r="H16" s="1"/>
      <c r="J16" s="66" t="s">
        <v>54</v>
      </c>
      <c r="K16" s="7" t="s">
        <v>36</v>
      </c>
      <c r="L16" s="7" t="s">
        <v>58</v>
      </c>
      <c r="M16" s="7" t="s">
        <v>59</v>
      </c>
      <c r="N16" s="7" t="s">
        <v>60</v>
      </c>
      <c r="O16" s="7" t="s">
        <v>61</v>
      </c>
      <c r="P16" s="7" t="s">
        <v>62</v>
      </c>
    </row>
    <row r="17" spans="1:16">
      <c r="A17" s="33" t="s">
        <v>37</v>
      </c>
      <c r="B17" s="76">
        <v>0.61355316378944114</v>
      </c>
      <c r="C17" s="76">
        <v>0.77180874402332955</v>
      </c>
      <c r="D17" s="76">
        <v>0.5613650425923794</v>
      </c>
      <c r="E17" s="76">
        <v>0.68715994276704195</v>
      </c>
      <c r="F17" s="76">
        <v>0.52312379639464501</v>
      </c>
      <c r="G17" s="69">
        <v>0.55846037511464863</v>
      </c>
      <c r="H17" s="1"/>
      <c r="J17" s="87">
        <v>0</v>
      </c>
      <c r="K17" s="91">
        <v>0.24610977380542678</v>
      </c>
      <c r="L17" s="81">
        <v>0.31359935873311129</v>
      </c>
      <c r="M17" s="81">
        <v>0.27258561662198599</v>
      </c>
      <c r="N17" s="91">
        <v>0.36907493778598699</v>
      </c>
      <c r="O17" s="92">
        <v>0.27426208656246998</v>
      </c>
      <c r="P17" s="88">
        <v>0.1892308535074716</v>
      </c>
    </row>
    <row r="18" spans="1:16">
      <c r="A18" s="33" t="s">
        <v>63</v>
      </c>
      <c r="B18" s="76">
        <v>0.62223877267508354</v>
      </c>
      <c r="C18" s="76">
        <v>0.77823234174988165</v>
      </c>
      <c r="D18" s="76">
        <v>0.57650671218610383</v>
      </c>
      <c r="E18" s="76">
        <v>0.68911596596952407</v>
      </c>
      <c r="F18" s="76">
        <v>0.52644384951549494</v>
      </c>
      <c r="G18" s="69">
        <v>0.56833758062901607</v>
      </c>
      <c r="H18" s="1"/>
      <c r="J18" s="89">
        <v>0.1</v>
      </c>
      <c r="K18" s="76">
        <v>0.24523286492584725</v>
      </c>
      <c r="L18" s="76">
        <v>0.31653030746140032</v>
      </c>
      <c r="M18" s="76">
        <v>0.27454782446897602</v>
      </c>
      <c r="N18" s="76">
        <v>0.36789397263793355</v>
      </c>
      <c r="O18" s="76">
        <v>0.27568625307730915</v>
      </c>
      <c r="P18" s="69">
        <v>0.18865984259412727</v>
      </c>
    </row>
    <row r="19" spans="1:16">
      <c r="A19" s="33" t="s">
        <v>39</v>
      </c>
      <c r="B19" s="76">
        <v>0.63502254643587142</v>
      </c>
      <c r="C19" s="76">
        <v>0.7842410118078168</v>
      </c>
      <c r="D19" s="76">
        <v>0.58249352091263851</v>
      </c>
      <c r="E19" s="76">
        <v>0.68925086412141934</v>
      </c>
      <c r="F19" s="76">
        <v>0.53640400887804474</v>
      </c>
      <c r="G19" s="69">
        <v>0.58634709888626346</v>
      </c>
      <c r="J19" s="89">
        <v>0.2</v>
      </c>
      <c r="K19" s="76">
        <v>0.24523286492584725</v>
      </c>
      <c r="L19" s="76">
        <v>0.31653030746140032</v>
      </c>
      <c r="M19" s="76">
        <v>0.27454782446897602</v>
      </c>
      <c r="N19" s="76">
        <v>0.36789397263793355</v>
      </c>
      <c r="O19" s="76">
        <v>0.27568625307730915</v>
      </c>
      <c r="P19" s="69">
        <v>0.18865984259412727</v>
      </c>
    </row>
    <row r="20" spans="1:16">
      <c r="A20" s="33" t="s">
        <v>40</v>
      </c>
      <c r="B20" s="76">
        <v>0.64092864085475898</v>
      </c>
      <c r="C20" s="76">
        <v>0.79328751726015057</v>
      </c>
      <c r="D20" s="76">
        <v>0.59326259262046932</v>
      </c>
      <c r="E20" s="76">
        <v>0.69266479522412649</v>
      </c>
      <c r="F20" s="76">
        <v>0.54038807262306465</v>
      </c>
      <c r="G20" s="69">
        <v>0.59353387835591342</v>
      </c>
      <c r="J20" s="89">
        <v>0.3</v>
      </c>
      <c r="K20" s="76">
        <v>0.24523286492584725</v>
      </c>
      <c r="L20" s="80">
        <v>0.31653030746140032</v>
      </c>
      <c r="M20" s="76">
        <v>0.27454782446897602</v>
      </c>
      <c r="N20" s="76">
        <v>0.36789397263793355</v>
      </c>
      <c r="O20" s="76">
        <v>0.27568625307730915</v>
      </c>
      <c r="P20" s="69">
        <v>0.18865984259412727</v>
      </c>
    </row>
    <row r="21" spans="1:16">
      <c r="A21" s="34" t="s">
        <v>41</v>
      </c>
      <c r="B21" s="17">
        <v>0.64568931603716995</v>
      </c>
      <c r="C21" s="17">
        <v>0.79647587976111434</v>
      </c>
      <c r="D21" s="17">
        <v>0.60351753934801877</v>
      </c>
      <c r="E21" s="17">
        <v>0.69360908228739371</v>
      </c>
      <c r="F21" s="17">
        <v>0.54038807262306465</v>
      </c>
      <c r="G21" s="74">
        <v>0.59788384030710773</v>
      </c>
      <c r="J21" s="89">
        <v>0.4</v>
      </c>
      <c r="K21" s="80">
        <v>0.24550609582340704</v>
      </c>
      <c r="L21" s="76">
        <v>0.31637943568484334</v>
      </c>
      <c r="M21" s="76">
        <v>0.27456116958054</v>
      </c>
      <c r="N21" s="76">
        <v>0.36789037490567372</v>
      </c>
      <c r="O21" s="76">
        <v>0.27520953336105358</v>
      </c>
      <c r="P21" s="69">
        <v>0.18946953503595637</v>
      </c>
    </row>
    <row r="22" spans="1:16">
      <c r="J22" s="89">
        <v>0.5</v>
      </c>
      <c r="K22" s="76">
        <v>0.2448560313937935</v>
      </c>
      <c r="L22" s="76">
        <v>0.31620801276353294</v>
      </c>
      <c r="M22" s="80">
        <v>0.27459686093156838</v>
      </c>
      <c r="N22" s="67">
        <v>0.36788766280690904</v>
      </c>
      <c r="O22" s="80">
        <v>0.27586761995987785</v>
      </c>
      <c r="P22" s="73">
        <v>0.18984330410078465</v>
      </c>
    </row>
    <row r="23" spans="1:16">
      <c r="J23" s="89">
        <v>0.6</v>
      </c>
      <c r="K23" s="76">
        <v>0.24459524851240094</v>
      </c>
      <c r="L23" s="76">
        <v>0.31622191592289373</v>
      </c>
      <c r="M23" s="67">
        <v>0.27450916922999602</v>
      </c>
      <c r="N23" s="76">
        <v>0.36788488576967454</v>
      </c>
      <c r="O23" s="76">
        <v>0.27586761995987785</v>
      </c>
      <c r="P23" s="69">
        <v>0.18937623252269362</v>
      </c>
    </row>
    <row r="24" spans="1:16">
      <c r="A24" s="54" t="s">
        <v>6</v>
      </c>
      <c r="B24" s="85" t="s">
        <v>32</v>
      </c>
      <c r="C24" s="85"/>
      <c r="D24" s="85"/>
      <c r="E24" s="85"/>
      <c r="F24" s="85"/>
      <c r="G24" s="86"/>
      <c r="J24" s="89">
        <v>0.7</v>
      </c>
      <c r="K24" s="76">
        <v>0.24456432297685904</v>
      </c>
      <c r="L24" s="76">
        <v>0.31602227741427946</v>
      </c>
      <c r="M24" s="76">
        <v>0.27450891371849101</v>
      </c>
      <c r="N24" s="76">
        <v>0.36788488576967454</v>
      </c>
      <c r="O24" s="76">
        <v>0.27586761995987785</v>
      </c>
      <c r="P24" s="69">
        <v>0.18948317420211622</v>
      </c>
    </row>
    <row r="25" spans="1:16">
      <c r="A25" s="34" t="s">
        <v>54</v>
      </c>
      <c r="B25" s="7" t="s">
        <v>36</v>
      </c>
      <c r="C25" s="7" t="s">
        <v>58</v>
      </c>
      <c r="D25" s="7" t="s">
        <v>59</v>
      </c>
      <c r="E25" s="7" t="s">
        <v>60</v>
      </c>
      <c r="F25" s="7" t="s">
        <v>61</v>
      </c>
      <c r="G25" s="57" t="s">
        <v>62</v>
      </c>
      <c r="J25" s="89">
        <v>0.8</v>
      </c>
      <c r="K25" s="76">
        <v>0.24455025171249981</v>
      </c>
      <c r="L25" s="76">
        <v>0.31602885430682931</v>
      </c>
      <c r="M25" s="76">
        <v>0.27455074729295598</v>
      </c>
      <c r="N25" s="76">
        <v>0.36789518636560126</v>
      </c>
      <c r="O25" s="76">
        <v>0.27586761995987785</v>
      </c>
      <c r="P25" s="69">
        <v>0.18938032106418279</v>
      </c>
    </row>
    <row r="26" spans="1:16">
      <c r="A26" s="33" t="s">
        <v>44</v>
      </c>
      <c r="B26" s="76">
        <v>0.21799846656497079</v>
      </c>
      <c r="C26" s="76">
        <v>0.29907612805409367</v>
      </c>
      <c r="D26" s="76">
        <v>0.2435289667891721</v>
      </c>
      <c r="E26" s="76">
        <v>0.34509909077604406</v>
      </c>
      <c r="F26" s="76">
        <v>0.25368611272027519</v>
      </c>
      <c r="G26" s="69">
        <v>0.17040899175480698</v>
      </c>
      <c r="J26" s="89">
        <v>0.9</v>
      </c>
      <c r="K26" s="76">
        <v>0.24457865734945203</v>
      </c>
      <c r="L26" s="76">
        <v>0.31555360834950524</v>
      </c>
      <c r="M26" s="67">
        <v>0.27449883800000002</v>
      </c>
      <c r="N26" s="76">
        <v>0.36852661879868032</v>
      </c>
      <c r="O26" s="76">
        <v>0.27583790822102278</v>
      </c>
      <c r="P26" s="69">
        <v>0.18936846036413982</v>
      </c>
    </row>
    <row r="27" spans="1:16">
      <c r="A27" s="33" t="s">
        <v>45</v>
      </c>
      <c r="B27" s="76">
        <v>0.2356846738307804</v>
      </c>
      <c r="C27" s="76">
        <v>0.3184865562559574</v>
      </c>
      <c r="D27" s="80">
        <v>0.26876382190690734</v>
      </c>
      <c r="E27" s="80">
        <v>0.36846264895669201</v>
      </c>
      <c r="F27" s="80">
        <v>0.28284389895195089</v>
      </c>
      <c r="G27" s="69">
        <v>0.17981876151786025</v>
      </c>
      <c r="J27" s="90">
        <v>1</v>
      </c>
      <c r="K27" s="6">
        <v>0.22627922080384272</v>
      </c>
      <c r="L27" s="6">
        <v>0.28154323206822762</v>
      </c>
      <c r="M27" s="6">
        <v>0.25736603499999999</v>
      </c>
      <c r="N27" s="6">
        <v>0.3558801654453998</v>
      </c>
      <c r="O27" s="6">
        <v>0.257669903198183</v>
      </c>
      <c r="P27" s="71">
        <v>0.18013461444795237</v>
      </c>
    </row>
    <row r="28" spans="1:16">
      <c r="A28" s="33" t="s">
        <v>46</v>
      </c>
      <c r="B28" s="76">
        <v>0.23602525911003633</v>
      </c>
      <c r="C28" s="76">
        <v>0.31904884688976604</v>
      </c>
      <c r="D28" s="76">
        <v>0.26751355358270096</v>
      </c>
      <c r="E28" s="76">
        <v>0.3681979620310975</v>
      </c>
      <c r="F28" s="76">
        <v>0.27592757022008008</v>
      </c>
      <c r="G28" s="69">
        <v>0.1822298583350748</v>
      </c>
    </row>
    <row r="29" spans="1:16">
      <c r="A29" s="34" t="s">
        <v>47</v>
      </c>
      <c r="B29" s="17">
        <v>0.23821470289330987</v>
      </c>
      <c r="C29" s="17">
        <v>0.32084954608873095</v>
      </c>
      <c r="D29" s="6">
        <v>0.26615748886684953</v>
      </c>
      <c r="E29" s="6">
        <v>0.36453636400858164</v>
      </c>
      <c r="F29" s="6">
        <v>0.27602343267414331</v>
      </c>
      <c r="G29" s="74">
        <v>0.18561852156042252</v>
      </c>
    </row>
    <row r="30" spans="1:16">
      <c r="B30" s="1"/>
      <c r="C30" s="1"/>
      <c r="D30" s="1"/>
      <c r="E30" s="2"/>
      <c r="F30" s="1"/>
      <c r="G30" s="1"/>
    </row>
    <row r="31" spans="1:16">
      <c r="A31" s="64" t="s">
        <v>91</v>
      </c>
      <c r="B31" s="82" t="s">
        <v>64</v>
      </c>
      <c r="C31" s="83"/>
      <c r="D31" s="83"/>
      <c r="E31" s="83"/>
      <c r="F31" s="83"/>
      <c r="G31" s="84"/>
      <c r="H31" s="1"/>
    </row>
    <row r="32" spans="1:16">
      <c r="A32" s="34" t="s">
        <v>54</v>
      </c>
      <c r="B32" s="7" t="s">
        <v>36</v>
      </c>
      <c r="C32" s="7" t="s">
        <v>58</v>
      </c>
      <c r="D32" s="7" t="s">
        <v>59</v>
      </c>
      <c r="E32" s="7" t="s">
        <v>60</v>
      </c>
      <c r="F32" s="7" t="s">
        <v>61</v>
      </c>
      <c r="G32" s="57" t="s">
        <v>62</v>
      </c>
    </row>
    <row r="33" spans="1:17">
      <c r="A33" s="33" t="s">
        <v>44</v>
      </c>
      <c r="B33" s="76">
        <v>0.53660954301607289</v>
      </c>
      <c r="C33" s="76">
        <v>0.71008155339390833</v>
      </c>
      <c r="D33" s="76">
        <v>0.53498686575086662</v>
      </c>
      <c r="E33" s="76">
        <v>0.65474038394782597</v>
      </c>
      <c r="F33" s="76">
        <v>0.4880483251637952</v>
      </c>
      <c r="G33" s="69">
        <v>0.49894240729471817</v>
      </c>
      <c r="H33" s="1"/>
    </row>
    <row r="34" spans="1:17">
      <c r="A34" s="33" t="s">
        <v>45</v>
      </c>
      <c r="B34" s="76">
        <v>0.63502254643587142</v>
      </c>
      <c r="C34" s="76">
        <v>0.7842410118078168</v>
      </c>
      <c r="D34" s="76">
        <v>0.58249352091263851</v>
      </c>
      <c r="E34" s="76">
        <v>0.68925086412141934</v>
      </c>
      <c r="F34" s="76">
        <v>0.53640400887804474</v>
      </c>
      <c r="G34" s="69">
        <v>0.58634709888626346</v>
      </c>
      <c r="H34" s="1"/>
    </row>
    <row r="35" spans="1:17">
      <c r="A35" s="33" t="s">
        <v>46</v>
      </c>
      <c r="B35" s="67">
        <v>0.66939487402262088</v>
      </c>
      <c r="C35" s="76">
        <v>0.80200648018110055</v>
      </c>
      <c r="D35" s="76">
        <v>0.60692644242452876</v>
      </c>
      <c r="E35" s="76">
        <v>0.69756760197617218</v>
      </c>
      <c r="F35" s="76">
        <v>0.53922605403076729</v>
      </c>
      <c r="G35" s="69">
        <v>0.63678649915778496</v>
      </c>
      <c r="H35" s="1"/>
    </row>
    <row r="36" spans="1:17">
      <c r="A36" s="34" t="s">
        <v>47</v>
      </c>
      <c r="B36" s="17">
        <v>0.6906621373527666</v>
      </c>
      <c r="C36" s="17">
        <v>0.81677765630737786</v>
      </c>
      <c r="D36" s="17">
        <v>0.62886773679732988</v>
      </c>
      <c r="E36" s="17">
        <v>0.71062190052622132</v>
      </c>
      <c r="F36" s="17">
        <v>0.54362384747238524</v>
      </c>
      <c r="G36" s="74">
        <v>0.66624780989268584</v>
      </c>
      <c r="H36" s="1"/>
    </row>
    <row r="37" spans="1:17">
      <c r="A37" s="33"/>
      <c r="B37" s="1"/>
      <c r="C37" s="1"/>
      <c r="D37" s="1"/>
      <c r="E37" s="1"/>
      <c r="F37" s="1"/>
      <c r="G37" s="1"/>
      <c r="H37" s="1"/>
    </row>
    <row r="38" spans="1:17">
      <c r="A38" s="33"/>
      <c r="B38" s="1"/>
      <c r="C38" s="1"/>
      <c r="D38" s="1"/>
      <c r="E38" s="1"/>
      <c r="F38" s="1"/>
      <c r="G38" s="1"/>
      <c r="I38" s="36"/>
      <c r="J38" s="78"/>
      <c r="K38" s="36"/>
      <c r="L38" s="36"/>
      <c r="M38" s="36"/>
      <c r="N38" s="36"/>
      <c r="O38" s="36"/>
      <c r="P38" s="36"/>
      <c r="Q38" s="36"/>
    </row>
    <row r="39" spans="1:17">
      <c r="A39" s="36"/>
      <c r="B39" s="76"/>
      <c r="C39" s="76"/>
      <c r="D39" s="1"/>
      <c r="E39" s="1"/>
      <c r="F39" s="1"/>
      <c r="G39" s="1"/>
      <c r="I39" s="36"/>
      <c r="J39" s="36"/>
      <c r="K39" s="36"/>
      <c r="L39" s="36"/>
      <c r="M39" s="36"/>
      <c r="N39" s="36"/>
      <c r="O39" s="36"/>
      <c r="P39" s="36"/>
      <c r="Q39" s="36"/>
    </row>
    <row r="40" spans="1:17">
      <c r="A40" s="36"/>
      <c r="B40" s="80"/>
      <c r="C40" s="80"/>
      <c r="D40" s="2"/>
      <c r="E40" s="2"/>
      <c r="F40" s="2"/>
      <c r="G40" s="2"/>
      <c r="I40" s="36"/>
      <c r="J40" s="36"/>
      <c r="K40" s="36"/>
      <c r="L40" s="36"/>
      <c r="M40" s="36"/>
      <c r="N40" s="36"/>
      <c r="O40" s="36"/>
      <c r="P40" s="36"/>
      <c r="Q40" s="36"/>
    </row>
    <row r="41" spans="1:17">
      <c r="A41" s="36"/>
      <c r="B41" s="36"/>
      <c r="C41" s="36"/>
      <c r="I41" s="36"/>
      <c r="J41" s="79"/>
      <c r="K41" s="76"/>
      <c r="L41" s="76"/>
      <c r="M41" s="76"/>
      <c r="N41" s="76"/>
      <c r="O41" s="76"/>
      <c r="P41" s="76"/>
      <c r="Q41" s="36"/>
    </row>
    <row r="42" spans="1:17">
      <c r="A42" s="36"/>
      <c r="B42" s="36"/>
      <c r="C42" s="36"/>
      <c r="I42" s="36"/>
      <c r="J42" s="79"/>
      <c r="K42" s="76"/>
      <c r="L42" s="76"/>
      <c r="M42" s="76"/>
      <c r="N42" s="76"/>
      <c r="O42" s="76"/>
      <c r="P42" s="76"/>
      <c r="Q42" s="36"/>
    </row>
    <row r="43" spans="1:17">
      <c r="A43" s="36"/>
      <c r="B43" s="36"/>
      <c r="C43" s="36"/>
      <c r="I43" s="36"/>
      <c r="J43" s="79"/>
      <c r="K43" s="76"/>
      <c r="L43" s="76"/>
      <c r="M43" s="76"/>
      <c r="N43" s="76"/>
      <c r="O43" s="76"/>
      <c r="P43" s="76"/>
      <c r="Q43" s="36"/>
    </row>
    <row r="44" spans="1:17">
      <c r="A44" s="36"/>
      <c r="B44" s="36"/>
      <c r="C44" s="36"/>
      <c r="I44" s="36"/>
      <c r="J44" s="79"/>
      <c r="K44" s="76"/>
      <c r="L44" s="76"/>
      <c r="M44" s="76"/>
      <c r="N44" s="76"/>
      <c r="O44" s="76"/>
      <c r="P44" s="76"/>
      <c r="Q44" s="36"/>
    </row>
    <row r="45" spans="1:17">
      <c r="A45" s="36"/>
      <c r="B45" s="36"/>
      <c r="C45" s="36"/>
      <c r="I45" s="36"/>
      <c r="J45" s="79"/>
      <c r="K45" s="76"/>
      <c r="L45" s="76"/>
      <c r="M45" s="76"/>
      <c r="N45" s="76"/>
      <c r="O45" s="76"/>
      <c r="P45" s="76"/>
      <c r="Q45" s="36"/>
    </row>
    <row r="46" spans="1:17">
      <c r="A46" s="36"/>
      <c r="B46" s="36"/>
      <c r="C46" s="36"/>
      <c r="I46" s="36"/>
      <c r="J46" s="79"/>
      <c r="K46" s="76"/>
      <c r="L46" s="76"/>
      <c r="M46" s="76"/>
      <c r="N46" s="76"/>
      <c r="O46" s="76"/>
      <c r="P46" s="76"/>
      <c r="Q46" s="36"/>
    </row>
    <row r="47" spans="1:17">
      <c r="A47" s="36"/>
      <c r="B47" s="36"/>
      <c r="C47" s="36"/>
      <c r="I47" s="36"/>
      <c r="J47" s="79"/>
      <c r="K47" s="76"/>
      <c r="L47" s="76"/>
      <c r="M47" s="76"/>
      <c r="N47" s="76"/>
      <c r="O47" s="76"/>
      <c r="P47" s="76"/>
      <c r="Q47" s="36"/>
    </row>
    <row r="48" spans="1:17">
      <c r="A48" s="36"/>
      <c r="B48" s="36"/>
      <c r="C48" s="36"/>
      <c r="J48" s="32"/>
      <c r="K48" s="1"/>
      <c r="L48" s="1"/>
      <c r="M48" s="1"/>
      <c r="N48" s="1"/>
      <c r="O48" s="2"/>
      <c r="P48" s="2"/>
    </row>
    <row r="49" spans="9:17">
      <c r="J49" s="32"/>
      <c r="K49" s="2"/>
      <c r="L49" s="1"/>
      <c r="M49" s="1"/>
      <c r="N49" s="1"/>
      <c r="O49" s="1"/>
      <c r="P49" s="1"/>
    </row>
    <row r="50" spans="9:17">
      <c r="J50" s="32"/>
      <c r="K50" s="1"/>
      <c r="L50" s="2"/>
      <c r="M50" s="2"/>
      <c r="N50" s="1"/>
      <c r="O50" s="1"/>
      <c r="P50" s="16"/>
    </row>
    <row r="51" spans="9:17">
      <c r="J51" s="32"/>
      <c r="K51" s="1"/>
      <c r="L51" s="1"/>
      <c r="M51" s="1"/>
      <c r="N51" s="2"/>
      <c r="O51" s="1"/>
      <c r="P51" s="1"/>
    </row>
    <row r="52" spans="9:17">
      <c r="J52" s="32"/>
      <c r="K52" s="1"/>
      <c r="M52" s="1"/>
      <c r="N52" s="1"/>
    </row>
    <row r="53" spans="9:17">
      <c r="J53" s="32"/>
      <c r="K53" s="2"/>
      <c r="M53" s="1"/>
      <c r="N53" s="1"/>
    </row>
    <row r="54" spans="9:17">
      <c r="J54" s="32"/>
      <c r="K54" s="1"/>
      <c r="M54" s="1"/>
      <c r="N54" s="1"/>
    </row>
    <row r="55" spans="9:17">
      <c r="I55" s="36"/>
      <c r="J55" s="36"/>
      <c r="K55" s="36"/>
      <c r="L55" s="36"/>
      <c r="M55" s="36"/>
      <c r="N55" s="36"/>
      <c r="O55" s="36"/>
      <c r="P55" s="36"/>
      <c r="Q55" s="36"/>
    </row>
    <row r="56" spans="9:17">
      <c r="I56" s="36"/>
      <c r="J56" s="36"/>
      <c r="K56" s="36"/>
      <c r="L56" s="36"/>
      <c r="M56" s="36"/>
      <c r="N56" s="36"/>
      <c r="O56" s="36"/>
      <c r="P56" s="36"/>
      <c r="Q56" s="36"/>
    </row>
    <row r="57" spans="9:17">
      <c r="I57" s="36"/>
      <c r="J57" s="78"/>
      <c r="K57" s="36"/>
      <c r="L57" s="36"/>
      <c r="M57" s="36"/>
      <c r="N57" s="36"/>
      <c r="O57" s="36"/>
      <c r="P57" s="36"/>
      <c r="Q57" s="36"/>
    </row>
    <row r="58" spans="9:17">
      <c r="I58" s="36"/>
      <c r="J58" s="36"/>
      <c r="K58" s="36"/>
      <c r="L58" s="36"/>
      <c r="M58" s="36"/>
      <c r="N58" s="36"/>
      <c r="O58" s="36"/>
      <c r="P58" s="36"/>
      <c r="Q58" s="36"/>
    </row>
    <row r="59" spans="9:17">
      <c r="I59" s="36"/>
      <c r="J59" s="36"/>
      <c r="K59" s="36"/>
      <c r="L59" s="36"/>
      <c r="M59" s="36"/>
      <c r="N59" s="36"/>
      <c r="O59" s="36"/>
      <c r="P59" s="36"/>
      <c r="Q59" s="36"/>
    </row>
    <row r="60" spans="9:17">
      <c r="I60" s="36"/>
      <c r="J60" s="79"/>
      <c r="K60" s="76"/>
      <c r="L60" s="76"/>
      <c r="M60" s="76"/>
      <c r="N60" s="76"/>
      <c r="O60" s="76"/>
      <c r="P60" s="76"/>
      <c r="Q60" s="36"/>
    </row>
    <row r="61" spans="9:17">
      <c r="I61" s="36"/>
      <c r="J61" s="79"/>
      <c r="K61" s="76"/>
      <c r="L61" s="76"/>
      <c r="M61" s="76"/>
      <c r="N61" s="76"/>
      <c r="O61" s="76"/>
      <c r="P61" s="76"/>
      <c r="Q61" s="36"/>
    </row>
    <row r="62" spans="9:17">
      <c r="I62" s="36"/>
      <c r="J62" s="79"/>
      <c r="K62" s="76"/>
      <c r="L62" s="76"/>
      <c r="M62" s="76"/>
      <c r="N62" s="76"/>
      <c r="O62" s="76"/>
      <c r="P62" s="76"/>
      <c r="Q62" s="36"/>
    </row>
    <row r="63" spans="9:17">
      <c r="J63" s="32"/>
      <c r="K63" s="1"/>
      <c r="L63" s="1"/>
      <c r="M63" s="1"/>
      <c r="N63" s="1"/>
      <c r="O63" s="1"/>
      <c r="P63" s="1"/>
    </row>
    <row r="64" spans="9:17">
      <c r="J64" s="32"/>
      <c r="K64" s="1"/>
      <c r="L64" s="1"/>
      <c r="M64" s="1"/>
      <c r="N64" s="1"/>
      <c r="O64" s="1"/>
      <c r="P64" s="1"/>
    </row>
    <row r="65" spans="10:16">
      <c r="J65" s="32"/>
      <c r="K65" s="1"/>
      <c r="L65" s="1"/>
      <c r="M65" s="1"/>
      <c r="N65" s="1"/>
      <c r="O65" s="1"/>
      <c r="P65" s="1"/>
    </row>
    <row r="66" spans="10:16">
      <c r="J66" s="32"/>
      <c r="K66" s="1"/>
      <c r="L66" s="1"/>
      <c r="M66" s="1"/>
      <c r="N66" s="1"/>
      <c r="O66" s="1"/>
      <c r="P66" s="1"/>
    </row>
    <row r="67" spans="10:16">
      <c r="J67" s="32"/>
      <c r="K67" s="1"/>
      <c r="L67" s="1"/>
      <c r="M67" s="1"/>
      <c r="N67" s="1"/>
      <c r="O67" s="2"/>
      <c r="P67" s="2"/>
    </row>
    <row r="68" spans="10:16">
      <c r="J68" s="32"/>
      <c r="K68" s="1"/>
      <c r="L68" s="1"/>
      <c r="M68" s="1"/>
      <c r="N68" s="1"/>
      <c r="O68" s="1"/>
      <c r="P68" s="1"/>
    </row>
    <row r="69" spans="10:16">
      <c r="J69" s="32"/>
      <c r="K69" s="2"/>
      <c r="L69" s="2"/>
      <c r="M69" s="2"/>
      <c r="N69" s="1"/>
      <c r="O69" s="1"/>
      <c r="P69" s="16"/>
    </row>
    <row r="70" spans="10:16">
      <c r="J70" s="32"/>
      <c r="K70" s="1"/>
      <c r="L70" s="1"/>
      <c r="M70" s="1"/>
      <c r="N70" s="2"/>
      <c r="O70" s="1"/>
      <c r="P70" s="1"/>
    </row>
    <row r="71" spans="10:16">
      <c r="J71" s="32"/>
      <c r="N71" s="1"/>
    </row>
    <row r="72" spans="10:16">
      <c r="J72" s="32"/>
      <c r="N72" s="1"/>
    </row>
    <row r="73" spans="10:16">
      <c r="J73" s="32"/>
      <c r="N73" s="1"/>
    </row>
    <row r="76" spans="10:16">
      <c r="J76" s="42"/>
    </row>
    <row r="78" spans="10:16">
      <c r="J78" s="7"/>
      <c r="K78" s="7"/>
      <c r="L78" s="7"/>
      <c r="M78" s="7"/>
      <c r="N78" s="7"/>
      <c r="O78" s="7"/>
      <c r="P78" s="7"/>
    </row>
    <row r="79" spans="10:16">
      <c r="J79" s="32"/>
      <c r="K79" s="1"/>
      <c r="L79" s="1"/>
      <c r="M79" s="1"/>
      <c r="N79" s="1"/>
      <c r="O79" s="1"/>
      <c r="P79" s="1"/>
    </row>
    <row r="80" spans="10:16">
      <c r="J80" s="32"/>
      <c r="K80" s="1"/>
      <c r="L80" s="1"/>
      <c r="M80" s="1"/>
      <c r="N80" s="1"/>
      <c r="O80" s="1"/>
      <c r="P80" s="1"/>
    </row>
    <row r="81" spans="10:16">
      <c r="J81" s="32"/>
      <c r="K81" s="1"/>
      <c r="L81" s="1"/>
      <c r="M81" s="1"/>
      <c r="N81" s="1"/>
      <c r="O81" s="2"/>
      <c r="P81" s="1"/>
    </row>
    <row r="82" spans="10:16">
      <c r="J82" s="32"/>
      <c r="K82" s="1"/>
      <c r="L82" s="1"/>
      <c r="M82" s="1"/>
      <c r="N82" s="1"/>
      <c r="O82" s="1"/>
      <c r="P82" s="1"/>
    </row>
    <row r="83" spans="10:16">
      <c r="J83" s="32"/>
      <c r="K83" s="1"/>
      <c r="L83" s="1"/>
      <c r="M83" s="1"/>
      <c r="N83" s="1"/>
      <c r="O83" s="1"/>
      <c r="P83" s="1"/>
    </row>
    <row r="84" spans="10:16">
      <c r="J84" s="32"/>
      <c r="K84" s="1"/>
      <c r="L84" s="1"/>
      <c r="M84" s="1"/>
      <c r="N84" s="1"/>
      <c r="O84" s="1"/>
      <c r="P84" s="1"/>
    </row>
    <row r="85" spans="10:16">
      <c r="J85" s="32"/>
      <c r="K85" s="1"/>
      <c r="L85" s="1"/>
      <c r="M85" s="1"/>
      <c r="N85" s="1"/>
      <c r="O85" s="1"/>
      <c r="P85" s="1"/>
    </row>
    <row r="86" spans="10:16">
      <c r="J86" s="32"/>
      <c r="K86" s="1"/>
      <c r="L86" s="1"/>
      <c r="M86" s="2"/>
      <c r="N86" s="1"/>
      <c r="O86" s="1"/>
      <c r="P86" s="1"/>
    </row>
    <row r="87" spans="10:16">
      <c r="J87" s="32"/>
      <c r="K87" s="1"/>
      <c r="L87" s="1"/>
      <c r="M87" s="1"/>
      <c r="N87" s="1"/>
      <c r="O87" s="1"/>
      <c r="P87" s="1"/>
    </row>
    <row r="88" spans="10:16">
      <c r="J88" s="32"/>
      <c r="K88" s="1"/>
      <c r="L88" s="1"/>
      <c r="M88" s="1"/>
      <c r="N88" s="1"/>
      <c r="O88" s="1"/>
      <c r="P88" s="16"/>
    </row>
    <row r="89" spans="10:16">
      <c r="J89" s="32"/>
      <c r="K89" s="2"/>
      <c r="L89" s="2"/>
      <c r="M89" s="1"/>
      <c r="N89" s="2"/>
      <c r="O89" s="1"/>
      <c r="P89" s="2"/>
    </row>
    <row r="90" spans="10:16">
      <c r="J90" s="32"/>
      <c r="K90" s="1"/>
      <c r="L90" s="1"/>
      <c r="M90" s="1"/>
      <c r="N90" s="1"/>
    </row>
    <row r="91" spans="10:16">
      <c r="J91" s="32"/>
      <c r="K91" s="1"/>
      <c r="L91" s="1"/>
      <c r="M91" s="1"/>
      <c r="N91" s="1"/>
      <c r="O91" s="1"/>
      <c r="P91" s="1"/>
    </row>
    <row r="92" spans="10:16">
      <c r="N92" s="1"/>
    </row>
  </sheetData>
  <mergeCells count="2">
    <mergeCell ref="B24:G24"/>
    <mergeCell ref="B31:G3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9EDB-72F3-4AD4-8A73-B3546734E2A1}">
  <dimension ref="A1:W1142"/>
  <sheetViews>
    <sheetView workbookViewId="0">
      <selection activeCell="I32" sqref="I32"/>
    </sheetView>
  </sheetViews>
  <sheetFormatPr defaultRowHeight="14.25"/>
  <cols>
    <col min="1" max="1" width="15.375" customWidth="1"/>
    <col min="2" max="2" width="11.375" customWidth="1"/>
    <col min="3" max="3" width="7.625" bestFit="1" customWidth="1"/>
    <col min="4" max="4" width="13.625" bestFit="1" customWidth="1"/>
    <col min="5" max="5" width="10.375" bestFit="1" customWidth="1"/>
  </cols>
  <sheetData>
    <row r="1" spans="1:23">
      <c r="A1" s="9" t="s">
        <v>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2"/>
      <c r="H1" s="1"/>
      <c r="I1" s="1"/>
      <c r="J1" s="1"/>
      <c r="K1" s="1"/>
    </row>
    <row r="2" spans="1:23">
      <c r="A2" s="1">
        <v>7.3000000000000009E-2</v>
      </c>
      <c r="B2" s="1">
        <v>3.4000000000000002E-2</v>
      </c>
      <c r="C2" s="1">
        <v>3.1E-2</v>
      </c>
      <c r="D2" s="1">
        <v>2.5999999999999999E-2</v>
      </c>
      <c r="E2" s="1">
        <v>6.4000000000000001E-2</v>
      </c>
      <c r="F2" s="1">
        <v>4.4999999999999998E-2</v>
      </c>
      <c r="H2" s="1"/>
      <c r="I2" s="1"/>
      <c r="J2" s="1"/>
      <c r="K2" s="1"/>
      <c r="L2" s="4"/>
    </row>
    <row r="3" spans="1:23">
      <c r="A3" s="1">
        <v>8.3000000000000004E-2</v>
      </c>
      <c r="B3" s="1">
        <v>3.4000000000000002E-2</v>
      </c>
      <c r="C3" s="1">
        <v>3.9E-2</v>
      </c>
      <c r="D3" s="1">
        <v>2.7E-2</v>
      </c>
      <c r="E3" s="1">
        <v>6.7000000000000004E-2</v>
      </c>
      <c r="F3" s="1">
        <v>6.3E-2</v>
      </c>
      <c r="H3" s="1"/>
      <c r="I3" s="1"/>
      <c r="J3" s="1"/>
      <c r="K3" s="1"/>
      <c r="L3" s="4"/>
    </row>
    <row r="4" spans="1:23">
      <c r="A4" s="1">
        <v>8.3000000000000004E-2</v>
      </c>
      <c r="B4" s="1">
        <v>4.4999999999999998E-2</v>
      </c>
      <c r="C4" s="1">
        <v>4.2999999999999997E-2</v>
      </c>
      <c r="D4" s="1">
        <v>3.2000000000000001E-2</v>
      </c>
      <c r="E4" s="1">
        <v>7.3999999999999996E-2</v>
      </c>
      <c r="F4" s="1">
        <v>6.8000000000000005E-2</v>
      </c>
      <c r="H4" s="1"/>
      <c r="I4" s="1"/>
      <c r="J4" s="1"/>
      <c r="K4" s="1"/>
      <c r="L4" s="4"/>
      <c r="N4" s="1"/>
    </row>
    <row r="5" spans="1:23">
      <c r="A5" s="1">
        <v>8.3999999999999991E-2</v>
      </c>
      <c r="B5" s="1">
        <v>4.9999999999999996E-2</v>
      </c>
      <c r="C5" s="1">
        <v>5.7999999999999996E-2</v>
      </c>
      <c r="D5" s="1">
        <v>3.4999999999999996E-2</v>
      </c>
      <c r="E5" s="1">
        <v>7.5999999999999998E-2</v>
      </c>
      <c r="F5" s="1">
        <v>6.9999999999999993E-2</v>
      </c>
      <c r="H5" s="1"/>
      <c r="I5" s="1"/>
      <c r="J5" s="1"/>
      <c r="K5" s="1"/>
      <c r="N5" s="1"/>
      <c r="O5" s="1"/>
      <c r="P5" s="1"/>
      <c r="Q5" s="1"/>
      <c r="S5" s="1"/>
      <c r="T5" s="1"/>
      <c r="U5" s="1"/>
      <c r="V5" s="1"/>
      <c r="W5" s="4"/>
    </row>
    <row r="6" spans="1:23">
      <c r="A6" s="1">
        <v>9.1999999999999998E-2</v>
      </c>
      <c r="B6" s="1">
        <v>5.2000000000000005E-2</v>
      </c>
      <c r="C6" s="1">
        <v>5.8000000000000003E-2</v>
      </c>
      <c r="D6" s="1">
        <v>3.5000000000000003E-2</v>
      </c>
      <c r="E6" s="1">
        <v>8.1000000000000003E-2</v>
      </c>
      <c r="F6" s="1">
        <v>7.8E-2</v>
      </c>
      <c r="H6" s="1"/>
      <c r="I6" s="1"/>
      <c r="J6" s="1"/>
      <c r="K6" s="1"/>
      <c r="L6" s="4"/>
    </row>
    <row r="7" spans="1:23">
      <c r="A7" s="1">
        <v>0.10100000000000001</v>
      </c>
      <c r="B7" s="1">
        <v>5.7999999999999996E-2</v>
      </c>
      <c r="C7" s="1">
        <v>7.0999999999999994E-2</v>
      </c>
      <c r="D7" s="1">
        <v>3.5000000000000003E-2</v>
      </c>
      <c r="E7" s="1">
        <v>8.2000000000000003E-2</v>
      </c>
      <c r="F7" s="1">
        <v>7.9000000000000001E-2</v>
      </c>
      <c r="H7" s="1"/>
      <c r="I7" s="1"/>
      <c r="J7" s="1"/>
      <c r="K7" s="1"/>
      <c r="L7" s="4"/>
    </row>
    <row r="8" spans="1:23">
      <c r="A8" s="1">
        <v>0.10500000000000001</v>
      </c>
      <c r="B8" s="1">
        <v>5.8999999999999997E-2</v>
      </c>
      <c r="C8" s="1">
        <v>7.5999999999999998E-2</v>
      </c>
      <c r="D8" s="1">
        <v>3.7999999999999999E-2</v>
      </c>
      <c r="E8" s="1">
        <v>8.299999999999999E-2</v>
      </c>
      <c r="F8" s="1">
        <v>0.08</v>
      </c>
    </row>
    <row r="9" spans="1:23">
      <c r="A9" s="1">
        <v>0.107</v>
      </c>
      <c r="B9" s="1">
        <v>6.7000000000000004E-2</v>
      </c>
      <c r="C9" s="1">
        <v>7.8E-2</v>
      </c>
      <c r="D9" s="1">
        <v>3.9E-2</v>
      </c>
      <c r="E9" s="1">
        <v>8.3999999999999991E-2</v>
      </c>
      <c r="F9" s="1">
        <v>0.08</v>
      </c>
    </row>
    <row r="10" spans="1:23">
      <c r="A10" s="1">
        <v>0.108</v>
      </c>
      <c r="B10" s="1">
        <v>7.1000000000000008E-2</v>
      </c>
      <c r="C10" s="1">
        <v>0.08</v>
      </c>
      <c r="D10" s="1">
        <v>0.04</v>
      </c>
      <c r="E10" s="1">
        <v>8.3999999999999991E-2</v>
      </c>
      <c r="F10" s="1">
        <v>8.1000000000000003E-2</v>
      </c>
    </row>
    <row r="11" spans="1:23">
      <c r="A11" s="1">
        <v>0.111</v>
      </c>
      <c r="B11" s="1">
        <v>7.5999999999999998E-2</v>
      </c>
      <c r="C11" s="1">
        <v>8.6000000000000007E-2</v>
      </c>
      <c r="D11" s="1">
        <v>4.0999999999999995E-2</v>
      </c>
      <c r="E11" s="1">
        <v>8.6999999999999994E-2</v>
      </c>
      <c r="F11" s="1">
        <v>8.4999999999999992E-2</v>
      </c>
    </row>
    <row r="12" spans="1:23">
      <c r="A12" s="1">
        <v>0.12</v>
      </c>
      <c r="B12" s="1">
        <v>8.299999999999999E-2</v>
      </c>
      <c r="C12" s="1">
        <v>8.7999999999999995E-2</v>
      </c>
      <c r="D12" s="1">
        <v>4.1000000000000002E-2</v>
      </c>
      <c r="E12" s="1">
        <v>8.6999999999999994E-2</v>
      </c>
      <c r="F12" s="1">
        <v>9.0999999999999998E-2</v>
      </c>
    </row>
    <row r="13" spans="1:23">
      <c r="A13" s="1">
        <v>0.122</v>
      </c>
      <c r="B13" s="1">
        <v>8.4000000000000005E-2</v>
      </c>
      <c r="C13" s="1">
        <v>8.8999999999999996E-2</v>
      </c>
      <c r="D13" s="1">
        <v>4.1999999999999996E-2</v>
      </c>
      <c r="E13" s="1">
        <v>0.09</v>
      </c>
      <c r="F13" s="1">
        <v>9.1999999999999998E-2</v>
      </c>
    </row>
    <row r="14" spans="1:23">
      <c r="A14" s="1">
        <v>0.127</v>
      </c>
      <c r="B14" s="1">
        <v>8.4999999999999992E-2</v>
      </c>
      <c r="C14" s="1">
        <v>9.2999999999999999E-2</v>
      </c>
      <c r="D14" s="1">
        <v>4.4999999999999998E-2</v>
      </c>
      <c r="E14" s="1">
        <v>0.09</v>
      </c>
      <c r="F14" s="1">
        <v>9.6000000000000002E-2</v>
      </c>
    </row>
    <row r="15" spans="1:23">
      <c r="A15" s="1">
        <v>0.13700000000000001</v>
      </c>
      <c r="B15" s="1">
        <v>8.8000000000000009E-2</v>
      </c>
      <c r="C15" s="1">
        <v>9.4E-2</v>
      </c>
      <c r="D15" s="1">
        <v>4.5999999999999999E-2</v>
      </c>
      <c r="E15" s="1">
        <v>9.0999999999999998E-2</v>
      </c>
      <c r="F15" s="1">
        <v>9.9000000000000005E-2</v>
      </c>
    </row>
    <row r="16" spans="1:23">
      <c r="A16" s="1">
        <v>0.13800000000000001</v>
      </c>
      <c r="B16" s="1">
        <v>8.8999999999999996E-2</v>
      </c>
      <c r="C16" s="1">
        <v>9.5000000000000001E-2</v>
      </c>
      <c r="D16" s="1">
        <v>4.5999999999999999E-2</v>
      </c>
      <c r="E16" s="1">
        <v>9.2999999999999999E-2</v>
      </c>
      <c r="F16" s="1">
        <v>9.9000000000000005E-2</v>
      </c>
    </row>
    <row r="17" spans="1:6">
      <c r="A17" s="1">
        <v>0.14700000000000002</v>
      </c>
      <c r="B17" s="1">
        <v>0.09</v>
      </c>
      <c r="C17" s="1">
        <v>9.6000000000000002E-2</v>
      </c>
      <c r="D17" s="1">
        <v>4.7E-2</v>
      </c>
      <c r="E17" s="1">
        <v>9.7000000000000003E-2</v>
      </c>
      <c r="F17" s="1">
        <v>0.10299999999999999</v>
      </c>
    </row>
    <row r="18" spans="1:6">
      <c r="A18" s="1">
        <v>0.14799999999999999</v>
      </c>
      <c r="B18" s="1">
        <v>9.5000000000000001E-2</v>
      </c>
      <c r="C18" s="1">
        <v>0.1</v>
      </c>
      <c r="D18" s="1">
        <v>4.8999999999999995E-2</v>
      </c>
      <c r="E18" s="1">
        <v>0.10100000000000001</v>
      </c>
      <c r="F18" s="1">
        <v>0.106</v>
      </c>
    </row>
    <row r="19" spans="1:6">
      <c r="A19" s="1">
        <v>0.155</v>
      </c>
      <c r="B19" s="1">
        <v>9.8000000000000004E-2</v>
      </c>
      <c r="C19" s="1">
        <v>0.10400000000000001</v>
      </c>
      <c r="D19" s="1">
        <v>5.0999999999999997E-2</v>
      </c>
      <c r="E19" s="1">
        <v>0.10299999999999999</v>
      </c>
      <c r="F19" s="1">
        <v>0.108</v>
      </c>
    </row>
    <row r="20" spans="1:6">
      <c r="A20" s="1">
        <v>0.156</v>
      </c>
      <c r="B20" s="1">
        <v>9.9999999999999992E-2</v>
      </c>
      <c r="C20" s="1">
        <v>0.10400000000000001</v>
      </c>
      <c r="D20" s="1">
        <v>5.2000000000000005E-2</v>
      </c>
      <c r="E20" s="1">
        <v>0.10300000000000001</v>
      </c>
      <c r="F20" s="1">
        <v>0.10800000000000001</v>
      </c>
    </row>
    <row r="21" spans="1:6">
      <c r="A21" s="1">
        <v>0.16200000000000001</v>
      </c>
      <c r="B21" s="1">
        <v>0.10100000000000001</v>
      </c>
      <c r="C21" s="1">
        <v>0.107</v>
      </c>
      <c r="D21" s="1">
        <v>5.2999999999999999E-2</v>
      </c>
      <c r="E21" s="1">
        <v>0.10300000000000001</v>
      </c>
      <c r="F21" s="1">
        <v>0.11699999999999999</v>
      </c>
    </row>
    <row r="22" spans="1:6">
      <c r="A22" s="1">
        <v>0.16500000000000001</v>
      </c>
      <c r="B22" s="1">
        <v>0.10199999999999999</v>
      </c>
      <c r="C22" s="1">
        <v>0.107</v>
      </c>
      <c r="D22" s="1">
        <v>5.4000000000000006E-2</v>
      </c>
      <c r="E22" s="1">
        <v>0.10500000000000001</v>
      </c>
      <c r="F22" s="1">
        <v>0.11700000000000001</v>
      </c>
    </row>
    <row r="23" spans="1:6">
      <c r="A23" s="1">
        <v>0.16699999999999998</v>
      </c>
      <c r="B23" s="1">
        <v>0.10300000000000001</v>
      </c>
      <c r="C23" s="1">
        <v>0.109</v>
      </c>
      <c r="D23" s="1">
        <v>5.6000000000000001E-2</v>
      </c>
      <c r="E23" s="1">
        <v>0.10899999999999999</v>
      </c>
      <c r="F23" s="1">
        <v>0.121</v>
      </c>
    </row>
    <row r="24" spans="1:6">
      <c r="A24" s="1">
        <v>0.16899999999999998</v>
      </c>
      <c r="B24" s="1">
        <v>0.10300000000000001</v>
      </c>
      <c r="C24" s="1">
        <v>0.114</v>
      </c>
      <c r="D24" s="1">
        <v>5.6999999999999995E-2</v>
      </c>
      <c r="E24" s="1">
        <v>0.112</v>
      </c>
      <c r="F24" s="1">
        <v>0.121</v>
      </c>
    </row>
    <row r="25" spans="1:6">
      <c r="A25" s="1">
        <v>0.17100000000000001</v>
      </c>
      <c r="B25" s="1">
        <v>0.10300000000000001</v>
      </c>
      <c r="C25" s="1">
        <v>0.115</v>
      </c>
      <c r="D25" s="1">
        <v>5.8999999999999997E-2</v>
      </c>
      <c r="E25" s="1">
        <v>0.112</v>
      </c>
      <c r="F25" s="1">
        <v>0.122</v>
      </c>
    </row>
    <row r="26" spans="1:6">
      <c r="A26" s="1">
        <v>0.17399999999999999</v>
      </c>
      <c r="B26" s="1">
        <v>0.104</v>
      </c>
      <c r="C26" s="1">
        <v>0.11799999999999999</v>
      </c>
      <c r="D26" s="1">
        <v>6.0999999999999999E-2</v>
      </c>
      <c r="E26" s="1">
        <v>0.112</v>
      </c>
      <c r="F26" s="1">
        <v>0.124</v>
      </c>
    </row>
    <row r="27" spans="1:6">
      <c r="A27" s="1">
        <v>0.17400000000000002</v>
      </c>
      <c r="B27" s="1">
        <v>0.10400000000000001</v>
      </c>
      <c r="C27" s="1">
        <v>0.11899999999999999</v>
      </c>
      <c r="D27" s="1">
        <v>6.3E-2</v>
      </c>
      <c r="E27" s="1">
        <v>0.114</v>
      </c>
      <c r="F27" s="1">
        <v>0.125</v>
      </c>
    </row>
    <row r="28" spans="1:6">
      <c r="A28" s="1">
        <v>0.17499999999999999</v>
      </c>
      <c r="B28" s="1">
        <v>0.105</v>
      </c>
      <c r="C28" s="1">
        <v>0.11899999999999999</v>
      </c>
      <c r="D28" s="1">
        <v>6.4000000000000001E-2</v>
      </c>
      <c r="E28" s="1">
        <v>0.11499999999999999</v>
      </c>
      <c r="F28" s="1">
        <v>0.127</v>
      </c>
    </row>
    <row r="29" spans="1:6">
      <c r="A29" s="1">
        <v>0.17799999999999999</v>
      </c>
      <c r="B29" s="1">
        <v>0.115</v>
      </c>
      <c r="C29" s="1">
        <v>0.121</v>
      </c>
      <c r="D29" s="1">
        <v>6.4000000000000001E-2</v>
      </c>
      <c r="E29" s="1">
        <v>0.11699999999999999</v>
      </c>
      <c r="F29" s="1">
        <v>0.127</v>
      </c>
    </row>
    <row r="30" spans="1:6">
      <c r="A30" s="1">
        <v>0.188</v>
      </c>
      <c r="B30" s="1">
        <v>0.11699999999999999</v>
      </c>
      <c r="C30" s="1">
        <v>0.122</v>
      </c>
      <c r="D30" s="1">
        <v>6.7000000000000004E-2</v>
      </c>
      <c r="E30" s="1">
        <v>0.11899999999999999</v>
      </c>
      <c r="F30" s="1">
        <v>0.128</v>
      </c>
    </row>
    <row r="31" spans="1:6">
      <c r="A31" s="1">
        <v>0.19</v>
      </c>
      <c r="B31" s="1">
        <v>0.11799999999999999</v>
      </c>
      <c r="C31" s="1">
        <v>0.123</v>
      </c>
      <c r="D31" s="1">
        <v>6.7000000000000004E-2</v>
      </c>
      <c r="E31" s="1">
        <v>0.12</v>
      </c>
      <c r="F31" s="1">
        <v>0.128</v>
      </c>
    </row>
    <row r="32" spans="1:6">
      <c r="A32" s="1">
        <v>0.192</v>
      </c>
      <c r="B32" s="1">
        <v>0.121</v>
      </c>
      <c r="C32" s="1">
        <v>0.125</v>
      </c>
      <c r="D32" s="1">
        <v>6.7999999999999991E-2</v>
      </c>
      <c r="E32" s="1">
        <v>0.121</v>
      </c>
      <c r="F32" s="1">
        <v>0.129</v>
      </c>
    </row>
    <row r="33" spans="1:6">
      <c r="A33" s="1">
        <v>0.19400000000000001</v>
      </c>
      <c r="B33" s="1">
        <v>0.121</v>
      </c>
      <c r="C33" s="1">
        <v>0.129</v>
      </c>
      <c r="D33" s="1">
        <v>6.8000000000000005E-2</v>
      </c>
      <c r="E33" s="1">
        <v>0.121</v>
      </c>
      <c r="F33" s="1">
        <v>0.129</v>
      </c>
    </row>
    <row r="34" spans="1:6">
      <c r="A34" s="1">
        <v>0.19600000000000001</v>
      </c>
      <c r="B34" s="1">
        <v>0.127</v>
      </c>
      <c r="C34" s="1">
        <v>0.13300000000000001</v>
      </c>
      <c r="D34" s="1">
        <v>6.8000000000000005E-2</v>
      </c>
      <c r="E34" s="1">
        <v>0.121</v>
      </c>
      <c r="F34" s="1">
        <v>0.13300000000000001</v>
      </c>
    </row>
    <row r="35" spans="1:6">
      <c r="A35" s="1">
        <v>0.19700000000000001</v>
      </c>
      <c r="B35" s="1">
        <v>0.129</v>
      </c>
      <c r="C35" s="1">
        <v>0.13400000000000001</v>
      </c>
      <c r="D35" s="1">
        <v>6.9000000000000006E-2</v>
      </c>
      <c r="E35" s="1">
        <v>0.121</v>
      </c>
      <c r="F35" s="1">
        <v>0.13400000000000001</v>
      </c>
    </row>
    <row r="36" spans="1:6">
      <c r="A36" s="1">
        <v>0.19700000000000001</v>
      </c>
      <c r="B36" s="1">
        <v>0.13</v>
      </c>
      <c r="C36" s="1">
        <v>0.13500000000000001</v>
      </c>
      <c r="D36" s="1">
        <v>7.0000000000000007E-2</v>
      </c>
      <c r="E36" s="1">
        <v>0.123</v>
      </c>
      <c r="F36" s="1">
        <v>0.13500000000000001</v>
      </c>
    </row>
    <row r="37" spans="1:6">
      <c r="A37" s="1">
        <v>0.19900000000000001</v>
      </c>
      <c r="B37" s="1">
        <v>0.13200000000000001</v>
      </c>
      <c r="C37" s="1">
        <v>0.13700000000000001</v>
      </c>
      <c r="D37" s="1">
        <v>7.0000000000000007E-2</v>
      </c>
      <c r="E37" s="1">
        <v>0.126</v>
      </c>
      <c r="F37" s="1">
        <v>0.13500000000000001</v>
      </c>
    </row>
    <row r="38" spans="1:6">
      <c r="A38" s="1">
        <v>0.20400000000000001</v>
      </c>
      <c r="B38" s="1">
        <v>0.13400000000000001</v>
      </c>
      <c r="C38" s="1">
        <v>0.13900000000000001</v>
      </c>
      <c r="D38" s="1">
        <v>7.1000000000000008E-2</v>
      </c>
      <c r="E38" s="1">
        <v>0.128</v>
      </c>
      <c r="F38" s="1">
        <v>0.13600000000000001</v>
      </c>
    </row>
    <row r="39" spans="1:6">
      <c r="A39" s="1">
        <v>0.20400000000000001</v>
      </c>
      <c r="B39" s="1">
        <v>0.13500000000000001</v>
      </c>
      <c r="C39" s="1">
        <v>0.13999999999999999</v>
      </c>
      <c r="D39" s="1">
        <v>7.1000000000000008E-2</v>
      </c>
      <c r="E39" s="1">
        <v>0.13</v>
      </c>
      <c r="F39" s="1">
        <v>0.13600000000000001</v>
      </c>
    </row>
    <row r="40" spans="1:6">
      <c r="A40" s="1">
        <v>0.20699999999999999</v>
      </c>
      <c r="B40" s="1">
        <v>0.13899999999999998</v>
      </c>
      <c r="C40" s="1">
        <v>0.14099999999999999</v>
      </c>
      <c r="D40" s="1">
        <v>7.1000000000000008E-2</v>
      </c>
      <c r="E40" s="1">
        <v>0.13300000000000001</v>
      </c>
      <c r="F40" s="1">
        <v>0.13700000000000001</v>
      </c>
    </row>
    <row r="41" spans="1:6">
      <c r="A41" s="1">
        <v>0.20699999999999999</v>
      </c>
      <c r="B41" s="1">
        <v>0.14000000000000001</v>
      </c>
      <c r="C41" s="1">
        <v>0.14299999999999999</v>
      </c>
      <c r="D41" s="1">
        <v>7.1999999999999995E-2</v>
      </c>
      <c r="E41" s="1">
        <v>0.13400000000000001</v>
      </c>
      <c r="F41" s="1">
        <v>0.13800000000000001</v>
      </c>
    </row>
    <row r="42" spans="1:6">
      <c r="A42" s="1">
        <v>0.20800000000000002</v>
      </c>
      <c r="B42" s="1">
        <v>0.14300000000000002</v>
      </c>
      <c r="C42" s="1">
        <v>0.14399999999999999</v>
      </c>
      <c r="D42" s="1">
        <v>7.2000000000000008E-2</v>
      </c>
      <c r="E42" s="1">
        <v>0.13800000000000001</v>
      </c>
      <c r="F42" s="1">
        <v>0.13899999999999998</v>
      </c>
    </row>
    <row r="43" spans="1:6">
      <c r="A43" s="1">
        <v>0.20900000000000002</v>
      </c>
      <c r="B43" s="1">
        <v>0.14400000000000002</v>
      </c>
      <c r="C43" s="1">
        <v>0.14499999999999999</v>
      </c>
      <c r="D43" s="1">
        <v>7.2999999999999995E-2</v>
      </c>
      <c r="E43" s="1">
        <v>0.14000000000000001</v>
      </c>
      <c r="F43" s="1">
        <v>0.13900000000000001</v>
      </c>
    </row>
    <row r="44" spans="1:6">
      <c r="A44" s="1">
        <v>0.21000000000000002</v>
      </c>
      <c r="B44" s="1">
        <v>0.14400000000000002</v>
      </c>
      <c r="C44" s="1">
        <v>0.14500000000000002</v>
      </c>
      <c r="D44" s="1">
        <v>7.2999999999999995E-2</v>
      </c>
      <c r="E44" s="1">
        <v>0.14100000000000001</v>
      </c>
      <c r="F44" s="1">
        <v>0.14000000000000001</v>
      </c>
    </row>
    <row r="45" spans="1:6">
      <c r="A45" s="1">
        <v>0.21199999999999999</v>
      </c>
      <c r="B45" s="1">
        <v>0.14500000000000002</v>
      </c>
      <c r="C45" s="1">
        <v>0.14500000000000002</v>
      </c>
      <c r="D45" s="1">
        <v>7.3999999999999996E-2</v>
      </c>
      <c r="E45" s="1">
        <v>0.151</v>
      </c>
      <c r="F45" s="1">
        <v>0.14200000000000002</v>
      </c>
    </row>
    <row r="46" spans="1:6">
      <c r="A46" s="1">
        <v>0.219</v>
      </c>
      <c r="B46" s="1">
        <v>0.14500000000000002</v>
      </c>
      <c r="C46" s="1">
        <v>0.14600000000000002</v>
      </c>
      <c r="D46" s="1">
        <v>7.3999999999999996E-2</v>
      </c>
      <c r="E46" s="1">
        <v>0.152</v>
      </c>
      <c r="F46" s="1">
        <v>0.14300000000000002</v>
      </c>
    </row>
    <row r="47" spans="1:6">
      <c r="A47" s="1">
        <v>0.21999999999999997</v>
      </c>
      <c r="B47" s="1">
        <v>0.14600000000000002</v>
      </c>
      <c r="C47" s="1">
        <v>0.14699999999999999</v>
      </c>
      <c r="D47" s="1">
        <v>7.400000000000001E-2</v>
      </c>
      <c r="E47" s="1">
        <v>0.154</v>
      </c>
      <c r="F47" s="1">
        <v>0.14300000000000002</v>
      </c>
    </row>
    <row r="48" spans="1:6">
      <c r="A48" s="1">
        <v>0.22</v>
      </c>
      <c r="B48" s="1">
        <v>0.14600000000000002</v>
      </c>
      <c r="C48" s="1">
        <v>0.14700000000000002</v>
      </c>
      <c r="D48" s="1">
        <v>7.4999999999999997E-2</v>
      </c>
      <c r="E48" s="1">
        <v>0.154</v>
      </c>
      <c r="F48" s="1">
        <v>0.14399999999999999</v>
      </c>
    </row>
    <row r="49" spans="1:6">
      <c r="A49" s="1">
        <v>0.221</v>
      </c>
      <c r="B49" s="1">
        <v>0.151</v>
      </c>
      <c r="C49" s="1">
        <v>0.14799999999999999</v>
      </c>
      <c r="D49" s="1">
        <v>7.4999999999999997E-2</v>
      </c>
      <c r="E49" s="1">
        <v>0.156</v>
      </c>
      <c r="F49" s="1">
        <v>0.14400000000000002</v>
      </c>
    </row>
    <row r="50" spans="1:6">
      <c r="A50" s="1">
        <v>0.22700000000000001</v>
      </c>
      <c r="B50" s="1">
        <v>0.152</v>
      </c>
      <c r="C50" s="1">
        <v>0.14899999999999999</v>
      </c>
      <c r="D50" s="1">
        <v>7.4999999999999997E-2</v>
      </c>
      <c r="E50" s="1">
        <v>0.16</v>
      </c>
      <c r="F50" s="1">
        <v>0.14499999999999999</v>
      </c>
    </row>
    <row r="51" spans="1:6">
      <c r="A51" s="1">
        <v>0.22700000000000001</v>
      </c>
      <c r="B51" s="1">
        <v>0.152</v>
      </c>
      <c r="C51" s="1">
        <v>0.14900000000000002</v>
      </c>
      <c r="D51" s="1">
        <v>7.5000000000000011E-2</v>
      </c>
      <c r="E51" s="1">
        <v>0.161</v>
      </c>
      <c r="F51" s="1">
        <v>0.14599999999999999</v>
      </c>
    </row>
    <row r="52" spans="1:6">
      <c r="A52" s="1">
        <v>0.23199999999999998</v>
      </c>
      <c r="B52" s="1">
        <v>0.153</v>
      </c>
      <c r="C52" s="1">
        <v>0.151</v>
      </c>
      <c r="D52" s="1">
        <v>7.5999999999999998E-2</v>
      </c>
      <c r="E52" s="1">
        <v>0.161</v>
      </c>
      <c r="F52" s="1">
        <v>0.14700000000000002</v>
      </c>
    </row>
    <row r="53" spans="1:6">
      <c r="A53" s="1">
        <v>0.23200000000000001</v>
      </c>
      <c r="B53" s="1">
        <v>0.154</v>
      </c>
      <c r="C53" s="1">
        <v>0.151</v>
      </c>
      <c r="D53" s="1">
        <v>7.6999999999999999E-2</v>
      </c>
      <c r="E53" s="1">
        <v>0.16300000000000001</v>
      </c>
      <c r="F53" s="1">
        <v>0.15000000000000002</v>
      </c>
    </row>
    <row r="54" spans="1:6">
      <c r="A54" s="1">
        <v>0.23200000000000001</v>
      </c>
      <c r="B54" s="1">
        <v>0.159</v>
      </c>
      <c r="C54" s="1">
        <v>0.152</v>
      </c>
      <c r="D54" s="1">
        <v>7.9000000000000001E-2</v>
      </c>
      <c r="E54" s="1">
        <v>0.17899999999999999</v>
      </c>
      <c r="F54" s="1">
        <v>0.153</v>
      </c>
    </row>
    <row r="55" spans="1:6">
      <c r="A55" s="1">
        <v>0.23399999999999999</v>
      </c>
      <c r="B55" s="1">
        <v>0.16</v>
      </c>
      <c r="C55" s="1">
        <v>0.154</v>
      </c>
      <c r="D55" s="1">
        <v>0.08</v>
      </c>
      <c r="E55" s="1">
        <v>0.182</v>
      </c>
      <c r="F55" s="1">
        <v>0.153</v>
      </c>
    </row>
    <row r="56" spans="1:6">
      <c r="A56" s="1">
        <v>0.23699999999999999</v>
      </c>
      <c r="B56" s="1">
        <v>0.16</v>
      </c>
      <c r="C56" s="1">
        <v>0.154</v>
      </c>
      <c r="D56" s="1">
        <v>8.1000000000000003E-2</v>
      </c>
      <c r="E56" s="1">
        <v>0.182</v>
      </c>
      <c r="F56" s="1">
        <v>0.154</v>
      </c>
    </row>
    <row r="57" spans="1:6">
      <c r="A57" s="1">
        <v>0.23799999999999999</v>
      </c>
      <c r="B57" s="1">
        <v>0.16199999999999998</v>
      </c>
      <c r="C57" s="1">
        <v>0.156</v>
      </c>
      <c r="D57" s="1">
        <v>8.1000000000000003E-2</v>
      </c>
      <c r="E57" s="1">
        <v>0.183</v>
      </c>
      <c r="F57" s="1">
        <v>0.155</v>
      </c>
    </row>
    <row r="58" spans="1:6">
      <c r="A58" s="1">
        <v>0.24</v>
      </c>
      <c r="B58" s="1">
        <v>0.16200000000000001</v>
      </c>
      <c r="C58" s="1">
        <v>0.156</v>
      </c>
      <c r="D58" s="1">
        <v>8.1000000000000003E-2</v>
      </c>
      <c r="E58" s="1">
        <v>0.185</v>
      </c>
      <c r="F58" s="1">
        <v>0.159</v>
      </c>
    </row>
    <row r="59" spans="1:6">
      <c r="A59" s="1">
        <v>0.24399999999999999</v>
      </c>
      <c r="B59" s="1">
        <v>0.16400000000000001</v>
      </c>
      <c r="C59" s="1">
        <v>0.16599999999999998</v>
      </c>
      <c r="D59" s="1">
        <v>8.1000000000000003E-2</v>
      </c>
      <c r="E59" s="1">
        <v>0.189</v>
      </c>
      <c r="F59" s="1">
        <v>0.16300000000000001</v>
      </c>
    </row>
    <row r="60" spans="1:6">
      <c r="A60" s="1">
        <v>0.24399999999999999</v>
      </c>
      <c r="B60" s="1">
        <v>0.16599999999999998</v>
      </c>
      <c r="C60" s="1">
        <v>0.16999999999999998</v>
      </c>
      <c r="D60" s="1">
        <v>8.1000000000000003E-2</v>
      </c>
      <c r="E60" s="1">
        <v>0.19</v>
      </c>
      <c r="F60" s="1">
        <v>0.16300000000000001</v>
      </c>
    </row>
    <row r="61" spans="1:6">
      <c r="A61" s="1">
        <v>0.245</v>
      </c>
      <c r="B61" s="1">
        <v>0.16699999999999998</v>
      </c>
      <c r="C61" s="1">
        <v>0.17</v>
      </c>
      <c r="D61" s="1">
        <v>8.2000000000000003E-2</v>
      </c>
      <c r="E61" s="1">
        <v>0.19</v>
      </c>
      <c r="F61" s="1">
        <v>0.16500000000000001</v>
      </c>
    </row>
    <row r="62" spans="1:6">
      <c r="A62" s="1">
        <v>0.246</v>
      </c>
      <c r="B62" s="1">
        <v>0.16700000000000001</v>
      </c>
      <c r="C62" s="1">
        <v>0.17</v>
      </c>
      <c r="D62" s="1">
        <v>8.2000000000000003E-2</v>
      </c>
      <c r="E62" s="1">
        <v>0.19</v>
      </c>
      <c r="F62" s="1">
        <v>0.16600000000000001</v>
      </c>
    </row>
    <row r="63" spans="1:6">
      <c r="A63" s="1">
        <v>0.247</v>
      </c>
      <c r="B63" s="1">
        <v>0.16800000000000001</v>
      </c>
      <c r="C63" s="1">
        <v>0.17099999999999999</v>
      </c>
      <c r="D63" s="1">
        <v>8.4999999999999992E-2</v>
      </c>
      <c r="E63" s="1">
        <v>0.191</v>
      </c>
      <c r="F63" s="1">
        <v>0.16900000000000001</v>
      </c>
    </row>
    <row r="64" spans="1:6">
      <c r="A64" s="1">
        <v>0.247</v>
      </c>
      <c r="B64" s="1">
        <v>0.17100000000000001</v>
      </c>
      <c r="C64" s="1">
        <v>0.17100000000000001</v>
      </c>
      <c r="D64" s="1">
        <v>8.6000000000000007E-2</v>
      </c>
      <c r="E64" s="1">
        <v>0.19400000000000001</v>
      </c>
      <c r="F64" s="1">
        <v>0.17099999999999999</v>
      </c>
    </row>
    <row r="65" spans="1:6">
      <c r="A65" s="1">
        <v>0.25</v>
      </c>
      <c r="B65" s="1">
        <v>0.17300000000000001</v>
      </c>
      <c r="C65" s="1">
        <v>0.17299999999999999</v>
      </c>
      <c r="D65" s="1">
        <v>8.6999999999999994E-2</v>
      </c>
      <c r="E65" s="1">
        <v>0.19500000000000001</v>
      </c>
      <c r="F65" s="1">
        <v>0.17199999999999999</v>
      </c>
    </row>
    <row r="66" spans="1:6">
      <c r="A66" s="1">
        <v>0.252</v>
      </c>
      <c r="B66" s="1">
        <v>0.17499999999999999</v>
      </c>
      <c r="C66" s="1">
        <v>0.17400000000000002</v>
      </c>
      <c r="D66" s="1">
        <v>8.7999999999999995E-2</v>
      </c>
      <c r="E66" s="1">
        <v>0.20400000000000001</v>
      </c>
      <c r="F66" s="1">
        <v>0.17199999999999999</v>
      </c>
    </row>
    <row r="67" spans="1:6">
      <c r="A67" s="1">
        <v>0.254</v>
      </c>
      <c r="B67" s="1">
        <v>0.17499999999999999</v>
      </c>
      <c r="C67" s="1">
        <v>0.17499999999999999</v>
      </c>
      <c r="D67" s="1">
        <v>8.8999999999999996E-2</v>
      </c>
      <c r="E67" s="1">
        <v>0.20800000000000002</v>
      </c>
      <c r="F67" s="1">
        <v>0.17299999999999999</v>
      </c>
    </row>
    <row r="68" spans="1:6">
      <c r="A68" s="1">
        <v>0.25800000000000001</v>
      </c>
      <c r="B68" s="1">
        <v>0.17500000000000002</v>
      </c>
      <c r="C68" s="1">
        <v>0.17699999999999999</v>
      </c>
      <c r="D68" s="1">
        <v>8.8999999999999996E-2</v>
      </c>
      <c r="E68" s="1">
        <v>0.21199999999999999</v>
      </c>
      <c r="F68" s="1">
        <v>0.17399999999999999</v>
      </c>
    </row>
    <row r="69" spans="1:6">
      <c r="A69" s="1">
        <v>0.26200000000000001</v>
      </c>
      <c r="B69" s="1">
        <v>0.17599999999999999</v>
      </c>
      <c r="C69" s="1">
        <v>0.17799999999999999</v>
      </c>
      <c r="D69" s="1">
        <v>0.09</v>
      </c>
      <c r="E69" s="1">
        <v>0.216</v>
      </c>
      <c r="F69" s="1">
        <v>0.17699999999999999</v>
      </c>
    </row>
    <row r="70" spans="1:6">
      <c r="A70" s="1">
        <v>0.26200000000000001</v>
      </c>
      <c r="B70" s="1">
        <v>0.18</v>
      </c>
      <c r="C70" s="1">
        <v>0.17799999999999999</v>
      </c>
      <c r="D70" s="1">
        <v>9.1000000000000011E-2</v>
      </c>
      <c r="E70" s="1">
        <v>0.23699999999999999</v>
      </c>
      <c r="F70" s="1">
        <v>0.17799999999999999</v>
      </c>
    </row>
    <row r="71" spans="1:6">
      <c r="A71" s="1">
        <v>0.26300000000000001</v>
      </c>
      <c r="B71" s="1">
        <v>0.184</v>
      </c>
      <c r="C71" s="1">
        <v>0.182</v>
      </c>
      <c r="D71" s="1">
        <v>9.1999999999999998E-2</v>
      </c>
      <c r="E71" s="1">
        <v>0.24399999999999999</v>
      </c>
      <c r="F71" s="1">
        <v>0.183</v>
      </c>
    </row>
    <row r="72" spans="1:6">
      <c r="A72" s="1">
        <v>0.26400000000000001</v>
      </c>
      <c r="B72" s="1">
        <v>0.184</v>
      </c>
      <c r="C72" s="1">
        <v>0.183</v>
      </c>
      <c r="D72" s="1">
        <v>9.4E-2</v>
      </c>
      <c r="E72" s="1">
        <v>0.255</v>
      </c>
      <c r="F72" s="1">
        <v>0.184</v>
      </c>
    </row>
    <row r="73" spans="1:6">
      <c r="A73" s="1">
        <v>0.26600000000000001</v>
      </c>
      <c r="B73" s="1">
        <v>0.188</v>
      </c>
      <c r="C73" s="1">
        <v>0.183</v>
      </c>
      <c r="D73" s="1">
        <v>9.4E-2</v>
      </c>
      <c r="E73" s="1">
        <v>0.26900000000000002</v>
      </c>
      <c r="F73" s="1">
        <v>0.191</v>
      </c>
    </row>
    <row r="74" spans="1:6">
      <c r="A74" s="1">
        <v>0.26700000000000002</v>
      </c>
      <c r="B74" s="1">
        <v>0.19</v>
      </c>
      <c r="C74" s="1">
        <v>0.184</v>
      </c>
      <c r="D74" s="1">
        <v>9.4E-2</v>
      </c>
      <c r="E74" s="1">
        <v>0.27399999999999997</v>
      </c>
      <c r="F74" s="1">
        <v>0.193</v>
      </c>
    </row>
    <row r="75" spans="1:6">
      <c r="A75" s="1">
        <v>0.26700000000000002</v>
      </c>
      <c r="B75" s="1">
        <v>0.191</v>
      </c>
      <c r="C75" s="1">
        <v>0.185</v>
      </c>
      <c r="D75" s="1">
        <v>9.5000000000000001E-2</v>
      </c>
      <c r="E75" s="1">
        <v>0.28199999999999997</v>
      </c>
      <c r="F75" s="1">
        <v>0.19400000000000001</v>
      </c>
    </row>
    <row r="76" spans="1:6">
      <c r="A76" s="1">
        <v>0.26700000000000002</v>
      </c>
      <c r="B76" s="1">
        <v>0.192</v>
      </c>
      <c r="C76" s="1">
        <v>0.185</v>
      </c>
      <c r="D76" s="1">
        <v>9.6000000000000002E-2</v>
      </c>
      <c r="E76" s="1">
        <v>0.28400000000000003</v>
      </c>
      <c r="F76" s="1">
        <v>0.19500000000000001</v>
      </c>
    </row>
    <row r="77" spans="1:6">
      <c r="A77" s="1">
        <v>0.26900000000000002</v>
      </c>
      <c r="B77" s="1">
        <v>0.192</v>
      </c>
      <c r="C77" s="1">
        <v>0.186</v>
      </c>
      <c r="D77" s="1">
        <v>9.6000000000000002E-2</v>
      </c>
      <c r="E77" s="1">
        <v>0.28499999999999998</v>
      </c>
      <c r="F77" s="1">
        <v>0.20099999999999998</v>
      </c>
    </row>
    <row r="78" spans="1:6">
      <c r="A78" s="1">
        <v>0.26900000000000002</v>
      </c>
      <c r="B78" s="1">
        <v>0.19299999999999998</v>
      </c>
      <c r="C78" s="1">
        <v>0.187</v>
      </c>
      <c r="D78" s="1">
        <v>9.7000000000000003E-2</v>
      </c>
      <c r="E78" s="1">
        <v>0.29100000000000004</v>
      </c>
      <c r="F78" s="1">
        <v>0.20099999999999998</v>
      </c>
    </row>
    <row r="79" spans="1:6">
      <c r="A79" s="1">
        <v>0.26900000000000002</v>
      </c>
      <c r="B79" s="1">
        <v>0.193</v>
      </c>
      <c r="C79" s="1">
        <v>0.188</v>
      </c>
      <c r="D79" s="1">
        <v>9.8000000000000004E-2</v>
      </c>
      <c r="E79" s="1">
        <v>0.307</v>
      </c>
      <c r="F79" s="1">
        <v>0.20799999999999999</v>
      </c>
    </row>
    <row r="80" spans="1:6">
      <c r="A80" s="1">
        <v>0.27</v>
      </c>
      <c r="B80" s="1">
        <v>0.19600000000000001</v>
      </c>
      <c r="C80" s="1">
        <v>0.189</v>
      </c>
      <c r="D80" s="1">
        <v>9.9000000000000005E-2</v>
      </c>
      <c r="E80" s="1">
        <v>0.312</v>
      </c>
      <c r="F80" s="1">
        <v>0.20899999999999999</v>
      </c>
    </row>
    <row r="81" spans="1:6">
      <c r="A81" s="1">
        <v>0.27</v>
      </c>
      <c r="B81" s="1">
        <v>0.19999999999999998</v>
      </c>
      <c r="C81" s="1">
        <v>0.191</v>
      </c>
      <c r="D81" s="1">
        <v>9.9000000000000005E-2</v>
      </c>
      <c r="E81" s="1">
        <v>0.31300000000000006</v>
      </c>
      <c r="F81" s="1">
        <v>0.21</v>
      </c>
    </row>
    <row r="82" spans="1:6">
      <c r="A82" s="1">
        <v>0.27100000000000002</v>
      </c>
      <c r="B82" s="1">
        <v>0.20100000000000001</v>
      </c>
      <c r="C82" s="1">
        <v>0.191</v>
      </c>
      <c r="D82" s="1">
        <v>0.1</v>
      </c>
      <c r="E82" s="1">
        <v>0.31699999999999995</v>
      </c>
      <c r="F82" s="1">
        <v>0.221</v>
      </c>
    </row>
    <row r="83" spans="1:6">
      <c r="A83" s="1">
        <v>0.27100000000000002</v>
      </c>
      <c r="B83" s="1">
        <v>0.20200000000000001</v>
      </c>
      <c r="C83" s="1">
        <v>0.193</v>
      </c>
      <c r="D83" s="1">
        <v>0.1</v>
      </c>
      <c r="E83" s="1">
        <v>0.318</v>
      </c>
      <c r="F83" s="1">
        <v>0.222</v>
      </c>
    </row>
    <row r="84" spans="1:6">
      <c r="A84" s="1">
        <v>0.27400000000000002</v>
      </c>
      <c r="B84" s="1">
        <v>0.20300000000000001</v>
      </c>
      <c r="C84" s="1">
        <v>0.193</v>
      </c>
      <c r="D84" s="1">
        <v>0.10299999999999999</v>
      </c>
      <c r="E84" s="1">
        <v>0.31900000000000001</v>
      </c>
      <c r="F84" s="1">
        <v>0.22299999999999998</v>
      </c>
    </row>
    <row r="85" spans="1:6">
      <c r="A85" s="1">
        <v>0.27400000000000002</v>
      </c>
      <c r="B85" s="1">
        <v>0.20800000000000002</v>
      </c>
      <c r="C85" s="1">
        <v>0.19399999999999998</v>
      </c>
      <c r="D85" s="1">
        <v>0.10300000000000001</v>
      </c>
      <c r="E85" s="1">
        <v>0.32</v>
      </c>
      <c r="F85" s="1">
        <v>0.223</v>
      </c>
    </row>
    <row r="86" spans="1:6">
      <c r="A86" s="1">
        <v>0.27600000000000002</v>
      </c>
      <c r="B86" s="1">
        <v>0.21000000000000002</v>
      </c>
      <c r="C86" s="1">
        <v>0.19500000000000001</v>
      </c>
      <c r="D86" s="1">
        <v>0.10700000000000001</v>
      </c>
      <c r="E86" s="1">
        <v>0.32999999999999996</v>
      </c>
      <c r="F86" s="1">
        <v>0.22399999999999998</v>
      </c>
    </row>
    <row r="87" spans="1:6">
      <c r="A87" s="1">
        <v>0.27700000000000002</v>
      </c>
      <c r="B87" s="1">
        <v>0.21199999999999999</v>
      </c>
      <c r="C87" s="1">
        <v>0.19599999999999998</v>
      </c>
      <c r="D87" s="1">
        <v>0.10700000000000001</v>
      </c>
      <c r="E87" s="1">
        <v>0.33699999999999997</v>
      </c>
      <c r="F87" s="1">
        <v>0.22899999999999998</v>
      </c>
    </row>
    <row r="88" spans="1:6">
      <c r="A88" s="1">
        <v>0.27700000000000002</v>
      </c>
      <c r="B88" s="1">
        <v>0.21300000000000002</v>
      </c>
      <c r="C88" s="1">
        <v>0.19600000000000001</v>
      </c>
      <c r="D88" s="1">
        <v>0.10800000000000001</v>
      </c>
      <c r="E88" s="1">
        <v>0.34700000000000003</v>
      </c>
      <c r="F88" s="1">
        <v>0.22899999999999998</v>
      </c>
    </row>
    <row r="89" spans="1:6">
      <c r="A89" s="1">
        <v>0.27800000000000002</v>
      </c>
      <c r="B89" s="1">
        <v>0.217</v>
      </c>
      <c r="C89" s="1">
        <v>0.19700000000000001</v>
      </c>
      <c r="D89" s="1">
        <v>0.109</v>
      </c>
      <c r="E89" s="1">
        <v>0.35100000000000003</v>
      </c>
      <c r="F89" s="1">
        <v>0.22900000000000001</v>
      </c>
    </row>
    <row r="90" spans="1:6">
      <c r="A90" s="1">
        <v>0.27900000000000003</v>
      </c>
      <c r="B90" s="1">
        <v>0.217</v>
      </c>
      <c r="C90" s="1">
        <v>0.19700000000000001</v>
      </c>
      <c r="D90" s="1">
        <v>0.109</v>
      </c>
      <c r="E90" s="1">
        <v>0.35200000000000004</v>
      </c>
      <c r="F90" s="1">
        <v>0.23200000000000001</v>
      </c>
    </row>
    <row r="91" spans="1:6">
      <c r="A91" s="1">
        <v>0.27900000000000003</v>
      </c>
      <c r="B91" s="1">
        <v>0.217</v>
      </c>
      <c r="C91" s="1">
        <v>0.19800000000000001</v>
      </c>
      <c r="D91" s="1">
        <v>0.109</v>
      </c>
      <c r="E91" s="1">
        <v>0.35500000000000004</v>
      </c>
      <c r="F91" s="1">
        <v>0.23200000000000001</v>
      </c>
    </row>
    <row r="92" spans="1:6">
      <c r="A92" s="1">
        <v>0.27999999999999997</v>
      </c>
      <c r="B92" s="1">
        <v>0.217</v>
      </c>
      <c r="C92" s="1">
        <v>0.2</v>
      </c>
      <c r="D92" s="1">
        <v>0.11099999999999999</v>
      </c>
      <c r="E92" s="1">
        <v>0.35899999999999999</v>
      </c>
      <c r="F92" s="1">
        <v>0.23299999999999998</v>
      </c>
    </row>
    <row r="93" spans="1:6">
      <c r="A93" s="1">
        <v>0.28099999999999997</v>
      </c>
      <c r="B93" s="1">
        <v>0.218</v>
      </c>
      <c r="C93" s="1">
        <v>0.20199999999999999</v>
      </c>
      <c r="D93" s="1">
        <v>0.11099999999999999</v>
      </c>
      <c r="E93" s="1">
        <v>0.371</v>
      </c>
      <c r="F93" s="1">
        <v>0.23299999999999998</v>
      </c>
    </row>
    <row r="94" spans="1:6">
      <c r="A94" s="1">
        <v>0.28299999999999997</v>
      </c>
      <c r="B94" s="1">
        <v>0.22</v>
      </c>
      <c r="C94" s="1">
        <v>0.20300000000000001</v>
      </c>
      <c r="D94" s="1">
        <v>0.112</v>
      </c>
      <c r="E94" s="1">
        <v>0.375</v>
      </c>
      <c r="F94" s="1">
        <v>0.23400000000000001</v>
      </c>
    </row>
    <row r="95" spans="1:6">
      <c r="A95" s="1">
        <v>0.28300000000000003</v>
      </c>
      <c r="B95" s="1">
        <v>0.222</v>
      </c>
      <c r="C95" s="1">
        <v>0.20799999999999999</v>
      </c>
      <c r="D95" s="1">
        <v>0.112</v>
      </c>
      <c r="E95" s="1">
        <v>0.38700000000000001</v>
      </c>
      <c r="F95" s="1">
        <v>0.23400000000000001</v>
      </c>
    </row>
    <row r="96" spans="1:6">
      <c r="A96" s="1">
        <v>0.28300000000000003</v>
      </c>
      <c r="B96" s="1">
        <v>0.224</v>
      </c>
      <c r="C96" s="1">
        <v>0.20900000000000002</v>
      </c>
      <c r="D96" s="1">
        <v>0.113</v>
      </c>
      <c r="E96" s="1">
        <v>0.39400000000000002</v>
      </c>
      <c r="F96" s="1">
        <v>0.23600000000000002</v>
      </c>
    </row>
    <row r="97" spans="1:6">
      <c r="A97" s="1">
        <v>0.28500000000000003</v>
      </c>
      <c r="B97" s="1">
        <v>0.22699999999999998</v>
      </c>
      <c r="C97" s="1">
        <v>0.21300000000000002</v>
      </c>
      <c r="D97" s="1">
        <v>0.113</v>
      </c>
      <c r="E97" s="1">
        <v>0.39500000000000002</v>
      </c>
      <c r="F97" s="1">
        <v>0.23799999999999999</v>
      </c>
    </row>
    <row r="98" spans="1:6">
      <c r="A98" s="1">
        <v>0.28500000000000003</v>
      </c>
      <c r="B98" s="1">
        <v>0.22699999999999998</v>
      </c>
      <c r="C98" s="1">
        <v>0.214</v>
      </c>
      <c r="D98" s="1">
        <v>0.113</v>
      </c>
      <c r="E98" s="1">
        <v>0.39799999999999996</v>
      </c>
      <c r="F98" s="1">
        <v>0.23799999999999999</v>
      </c>
    </row>
    <row r="99" spans="1:6">
      <c r="A99" s="1">
        <v>0.28899999999999998</v>
      </c>
      <c r="B99" s="1">
        <v>0.22899999999999998</v>
      </c>
      <c r="C99" s="1">
        <v>0.217</v>
      </c>
      <c r="D99" s="1">
        <v>0.11399999999999999</v>
      </c>
      <c r="E99" s="1">
        <v>0.41799999999999998</v>
      </c>
      <c r="F99" s="1">
        <v>0.24000000000000002</v>
      </c>
    </row>
    <row r="100" spans="1:6">
      <c r="A100" s="1">
        <v>0.29000000000000004</v>
      </c>
      <c r="B100" s="1">
        <v>0.23500000000000001</v>
      </c>
      <c r="C100" s="1">
        <v>0.21899999999999997</v>
      </c>
      <c r="D100" s="1">
        <v>0.114</v>
      </c>
      <c r="E100" s="1">
        <v>0.42799999999999999</v>
      </c>
      <c r="F100" s="1">
        <v>0.24399999999999999</v>
      </c>
    </row>
    <row r="101" spans="1:6">
      <c r="A101" s="1">
        <v>0.29299999999999998</v>
      </c>
      <c r="B101" s="1">
        <v>0.23699999999999999</v>
      </c>
      <c r="C101" s="1">
        <v>0.219</v>
      </c>
      <c r="D101" s="1">
        <v>0.11599999999999999</v>
      </c>
      <c r="E101" s="1">
        <v>0.433</v>
      </c>
      <c r="F101" s="1">
        <v>0.253</v>
      </c>
    </row>
    <row r="102" spans="1:6">
      <c r="A102" s="1">
        <v>0.29399999999999998</v>
      </c>
      <c r="B102" s="1">
        <v>0.23800000000000002</v>
      </c>
      <c r="C102" s="1">
        <v>0.224</v>
      </c>
      <c r="D102" s="1">
        <v>0.11599999999999999</v>
      </c>
      <c r="E102" s="1">
        <v>0.44</v>
      </c>
      <c r="F102" s="1">
        <v>0.254</v>
      </c>
    </row>
    <row r="103" spans="1:6">
      <c r="A103" s="1">
        <v>0.29499999999999998</v>
      </c>
      <c r="B103" s="1">
        <v>0.24199999999999999</v>
      </c>
      <c r="C103" s="1">
        <v>0.22499999999999998</v>
      </c>
      <c r="D103" s="1">
        <v>0.11599999999999999</v>
      </c>
      <c r="E103" s="1">
        <v>0.441</v>
      </c>
      <c r="F103" s="1">
        <v>0.26100000000000001</v>
      </c>
    </row>
    <row r="104" spans="1:6">
      <c r="A104" s="1">
        <v>0.29500000000000004</v>
      </c>
      <c r="B104" s="1">
        <v>0.24299999999999999</v>
      </c>
      <c r="C104" s="1">
        <v>0.22499999999999998</v>
      </c>
      <c r="D104" s="1">
        <v>0.11699999999999999</v>
      </c>
      <c r="E104" s="1">
        <v>0.44400000000000001</v>
      </c>
      <c r="F104" s="1">
        <v>0.26200000000000001</v>
      </c>
    </row>
    <row r="105" spans="1:6">
      <c r="A105" s="1">
        <v>0.29500000000000004</v>
      </c>
      <c r="B105" s="1">
        <v>0.245</v>
      </c>
      <c r="C105" s="1">
        <v>0.22700000000000001</v>
      </c>
      <c r="D105" s="1">
        <v>0.11699999999999999</v>
      </c>
      <c r="E105" s="1">
        <v>0.45199999999999996</v>
      </c>
      <c r="F105" s="1">
        <v>0.26200000000000001</v>
      </c>
    </row>
    <row r="106" spans="1:6">
      <c r="A106" s="1">
        <v>0.29600000000000004</v>
      </c>
      <c r="B106" s="1">
        <v>0.246</v>
      </c>
      <c r="C106" s="1">
        <v>0.22900000000000001</v>
      </c>
      <c r="D106" s="1">
        <v>0.11800000000000001</v>
      </c>
      <c r="E106" s="1">
        <v>0.46399999999999997</v>
      </c>
      <c r="F106" s="1">
        <v>0.26300000000000001</v>
      </c>
    </row>
    <row r="107" spans="1:6">
      <c r="A107" s="1">
        <v>0.29899999999999999</v>
      </c>
      <c r="B107" s="1">
        <v>0.248</v>
      </c>
      <c r="C107" s="1">
        <v>0.23100000000000001</v>
      </c>
      <c r="D107" s="1">
        <v>0.12</v>
      </c>
      <c r="E107" s="1">
        <v>0.48699999999999999</v>
      </c>
      <c r="F107" s="1">
        <v>0.26500000000000001</v>
      </c>
    </row>
    <row r="108" spans="1:6">
      <c r="A108" s="1">
        <v>0.29899999999999999</v>
      </c>
      <c r="B108" s="1">
        <v>0.249</v>
      </c>
      <c r="C108" s="1">
        <v>0.23299999999999998</v>
      </c>
      <c r="D108" s="1">
        <v>0.12000000000000001</v>
      </c>
      <c r="E108" s="1">
        <v>0.49099999999999999</v>
      </c>
      <c r="F108" s="1">
        <v>0.26500000000000001</v>
      </c>
    </row>
    <row r="109" spans="1:6">
      <c r="A109" s="1">
        <v>0.3</v>
      </c>
      <c r="B109" s="1">
        <v>0.25</v>
      </c>
      <c r="C109" s="1">
        <v>0.23300000000000001</v>
      </c>
      <c r="D109" s="1">
        <v>0.121</v>
      </c>
      <c r="E109" s="1">
        <v>0.497</v>
      </c>
      <c r="F109" s="1">
        <v>0.26900000000000002</v>
      </c>
    </row>
    <row r="110" spans="1:6">
      <c r="A110" s="1">
        <v>0.30099999999999999</v>
      </c>
      <c r="B110" s="1">
        <v>0.251</v>
      </c>
      <c r="C110" s="1">
        <v>0.23599999999999999</v>
      </c>
      <c r="D110" s="1">
        <v>0.121</v>
      </c>
      <c r="E110" s="1">
        <v>0.503</v>
      </c>
      <c r="F110" s="1">
        <v>0.26900000000000002</v>
      </c>
    </row>
    <row r="111" spans="1:6">
      <c r="A111" s="1">
        <v>0.30099999999999999</v>
      </c>
      <c r="B111" s="1">
        <v>0.254</v>
      </c>
      <c r="C111" s="1">
        <v>0.23699999999999999</v>
      </c>
      <c r="D111" s="1">
        <v>0.122</v>
      </c>
      <c r="E111" s="1">
        <v>0.52600000000000002</v>
      </c>
      <c r="F111" s="1">
        <v>0.27300000000000002</v>
      </c>
    </row>
    <row r="112" spans="1:6">
      <c r="A112" s="1">
        <v>0.30199999999999999</v>
      </c>
      <c r="B112" s="1">
        <v>0.255</v>
      </c>
      <c r="C112" s="1">
        <v>0.23799999999999999</v>
      </c>
      <c r="D112" s="1">
        <v>0.124</v>
      </c>
      <c r="E112" s="1">
        <v>0.52600000000000002</v>
      </c>
      <c r="F112" s="1">
        <v>0.27400000000000002</v>
      </c>
    </row>
    <row r="113" spans="1:6">
      <c r="A113" s="1">
        <v>0.30200000000000005</v>
      </c>
      <c r="B113" s="1">
        <v>0.255</v>
      </c>
      <c r="C113" s="1">
        <v>0.245</v>
      </c>
      <c r="D113" s="1">
        <v>0.126</v>
      </c>
      <c r="E113" s="1">
        <v>0.54500000000000004</v>
      </c>
      <c r="F113" s="1">
        <v>0.27600000000000002</v>
      </c>
    </row>
    <row r="114" spans="1:6">
      <c r="A114" s="1">
        <v>0.30299999999999999</v>
      </c>
      <c r="B114" s="1">
        <v>0.25600000000000001</v>
      </c>
      <c r="C114" s="1">
        <v>0.245</v>
      </c>
      <c r="D114" s="1">
        <v>0.127</v>
      </c>
      <c r="E114" s="1">
        <v>0.57200000000000006</v>
      </c>
      <c r="F114" s="1">
        <v>0.27600000000000002</v>
      </c>
    </row>
    <row r="115" spans="1:6">
      <c r="A115" s="1">
        <v>0.30299999999999999</v>
      </c>
      <c r="B115" s="1">
        <v>0.25700000000000001</v>
      </c>
      <c r="C115" s="1">
        <v>0.24800000000000003</v>
      </c>
      <c r="D115" s="1">
        <v>0.128</v>
      </c>
      <c r="E115" s="1">
        <v>0.60599999999999998</v>
      </c>
      <c r="F115" s="1">
        <v>0.27699999999999997</v>
      </c>
    </row>
    <row r="116" spans="1:6">
      <c r="A116" s="1">
        <v>0.30599999999999999</v>
      </c>
      <c r="B116" s="1">
        <v>0.25800000000000001</v>
      </c>
      <c r="C116" s="1">
        <v>0.251</v>
      </c>
      <c r="D116" s="1">
        <v>0.129</v>
      </c>
      <c r="E116" s="1">
        <v>0.621</v>
      </c>
      <c r="F116" s="1">
        <v>0.27800000000000002</v>
      </c>
    </row>
    <row r="117" spans="1:6">
      <c r="A117" s="1">
        <v>0.307</v>
      </c>
      <c r="B117" s="1">
        <v>0.26200000000000001</v>
      </c>
      <c r="C117" s="1">
        <v>0.253</v>
      </c>
      <c r="D117" s="1">
        <v>0.13100000000000001</v>
      </c>
      <c r="E117" s="1">
        <v>0.626</v>
      </c>
      <c r="F117" s="1">
        <v>0.28000000000000003</v>
      </c>
    </row>
    <row r="118" spans="1:6">
      <c r="A118" s="1">
        <v>0.311</v>
      </c>
      <c r="B118" s="1">
        <v>0.26200000000000001</v>
      </c>
      <c r="C118" s="1">
        <v>0.254</v>
      </c>
      <c r="D118" s="1">
        <v>0.13100000000000001</v>
      </c>
      <c r="E118" s="1">
        <v>0.629</v>
      </c>
      <c r="F118" s="1">
        <v>0.28300000000000003</v>
      </c>
    </row>
    <row r="119" spans="1:6">
      <c r="A119" s="1">
        <v>0.312</v>
      </c>
      <c r="B119" s="1">
        <v>0.26400000000000001</v>
      </c>
      <c r="C119" s="1">
        <v>0.25600000000000001</v>
      </c>
      <c r="D119" s="1">
        <v>0.13300000000000001</v>
      </c>
      <c r="E119" s="1">
        <v>0.63500000000000001</v>
      </c>
      <c r="F119" s="1">
        <v>0.28500000000000003</v>
      </c>
    </row>
    <row r="120" spans="1:6">
      <c r="A120" s="1">
        <v>0.315</v>
      </c>
      <c r="B120" s="1">
        <v>0.26700000000000002</v>
      </c>
      <c r="C120" s="1">
        <v>0.25700000000000001</v>
      </c>
      <c r="D120" s="1">
        <v>0.13300000000000001</v>
      </c>
      <c r="E120" s="1">
        <v>0.67600000000000005</v>
      </c>
      <c r="F120" s="1">
        <v>0.28599999999999998</v>
      </c>
    </row>
    <row r="121" spans="1:6">
      <c r="A121" s="1">
        <v>0.316</v>
      </c>
      <c r="B121" s="1">
        <v>0.26800000000000002</v>
      </c>
      <c r="C121" s="1">
        <v>0.25800000000000001</v>
      </c>
      <c r="D121" s="1">
        <v>0.13400000000000001</v>
      </c>
      <c r="E121" s="1">
        <v>0.68800000000000006</v>
      </c>
      <c r="F121" s="1">
        <v>0.28600000000000003</v>
      </c>
    </row>
    <row r="122" spans="1:6">
      <c r="A122" s="1">
        <v>0.318</v>
      </c>
      <c r="B122" s="1">
        <v>0.27</v>
      </c>
      <c r="C122" s="1">
        <v>0.26</v>
      </c>
      <c r="D122" s="1">
        <v>0.13600000000000001</v>
      </c>
      <c r="E122" s="1">
        <v>0.69000000000000006</v>
      </c>
      <c r="F122" s="1">
        <v>0.28600000000000003</v>
      </c>
    </row>
    <row r="123" spans="1:6">
      <c r="A123" s="1">
        <v>0.31900000000000001</v>
      </c>
      <c r="B123" s="1">
        <v>0.27</v>
      </c>
      <c r="C123" s="1">
        <v>0.26700000000000002</v>
      </c>
      <c r="D123" s="1">
        <v>0.14200000000000002</v>
      </c>
      <c r="E123" s="1">
        <v>0.69200000000000006</v>
      </c>
      <c r="F123" s="1">
        <v>0.28600000000000003</v>
      </c>
    </row>
    <row r="124" spans="1:6">
      <c r="A124" s="1">
        <v>0.31900000000000001</v>
      </c>
      <c r="B124" s="1">
        <v>0.27</v>
      </c>
      <c r="C124" s="1">
        <v>0.26700000000000002</v>
      </c>
      <c r="D124" s="1">
        <v>0.14200000000000002</v>
      </c>
      <c r="E124" s="1">
        <v>0.69700000000000006</v>
      </c>
      <c r="F124" s="1">
        <v>0.28899999999999998</v>
      </c>
    </row>
    <row r="125" spans="1:6">
      <c r="A125" s="1">
        <v>0.32100000000000001</v>
      </c>
      <c r="B125" s="1">
        <v>0.27</v>
      </c>
      <c r="C125" s="1">
        <v>0.26700000000000002</v>
      </c>
      <c r="D125" s="1">
        <v>0.14200000000000002</v>
      </c>
      <c r="E125" s="1">
        <v>0.69900000000000007</v>
      </c>
      <c r="F125" s="1">
        <v>0.29599999999999999</v>
      </c>
    </row>
    <row r="126" spans="1:6">
      <c r="A126" s="1">
        <v>0.32200000000000001</v>
      </c>
      <c r="B126" s="1">
        <v>0.27200000000000002</v>
      </c>
      <c r="C126" s="1">
        <v>0.27100000000000002</v>
      </c>
      <c r="D126" s="1">
        <v>0.14499999999999999</v>
      </c>
      <c r="E126" s="1">
        <v>0.70100000000000007</v>
      </c>
      <c r="F126" s="1">
        <v>0.3</v>
      </c>
    </row>
    <row r="127" spans="1:6">
      <c r="A127" s="1">
        <v>0.32399999999999995</v>
      </c>
      <c r="B127" s="1">
        <v>0.27300000000000002</v>
      </c>
      <c r="C127" s="1">
        <v>0.27200000000000002</v>
      </c>
      <c r="D127" s="1">
        <v>0.14499999999999999</v>
      </c>
      <c r="E127" s="1">
        <v>0.72399999999999998</v>
      </c>
      <c r="F127" s="1">
        <v>0.30300000000000005</v>
      </c>
    </row>
    <row r="128" spans="1:6">
      <c r="A128" s="1">
        <v>0.32500000000000001</v>
      </c>
      <c r="B128" s="1">
        <v>0.27300000000000002</v>
      </c>
      <c r="C128" s="1">
        <v>0.27200000000000002</v>
      </c>
      <c r="D128" s="1">
        <v>0.14599999999999999</v>
      </c>
      <c r="E128" s="1">
        <v>0.79700000000000004</v>
      </c>
      <c r="F128" s="1">
        <v>0.307</v>
      </c>
    </row>
    <row r="129" spans="1:6">
      <c r="A129" s="1">
        <v>0.32600000000000001</v>
      </c>
      <c r="B129" s="1">
        <v>0.27300000000000002</v>
      </c>
      <c r="C129" s="1">
        <v>0.27699999999999997</v>
      </c>
      <c r="D129" s="1">
        <v>0.14599999999999999</v>
      </c>
      <c r="E129" s="1">
        <v>0.79800000000000004</v>
      </c>
      <c r="F129" s="1">
        <v>0.308</v>
      </c>
    </row>
    <row r="130" spans="1:6">
      <c r="A130" s="1">
        <v>0.33</v>
      </c>
      <c r="B130" s="1">
        <v>0.27300000000000002</v>
      </c>
      <c r="C130" s="1">
        <v>0.28299999999999997</v>
      </c>
      <c r="D130" s="1">
        <v>0.14900000000000002</v>
      </c>
      <c r="E130" s="1">
        <v>0.80700000000000005</v>
      </c>
      <c r="F130" s="1">
        <v>0.30800000000000005</v>
      </c>
    </row>
    <row r="131" spans="1:6">
      <c r="A131" s="1">
        <v>0.33100000000000002</v>
      </c>
      <c r="B131" s="1">
        <v>0.27500000000000002</v>
      </c>
      <c r="C131" s="1">
        <v>0.29199999999999998</v>
      </c>
      <c r="D131" s="1">
        <v>0.151</v>
      </c>
      <c r="E131" s="1">
        <v>0.81800000000000006</v>
      </c>
      <c r="F131" s="1">
        <v>0.31</v>
      </c>
    </row>
    <row r="132" spans="1:6">
      <c r="A132" s="1">
        <v>0.33400000000000002</v>
      </c>
      <c r="B132" s="1">
        <v>0.27500000000000002</v>
      </c>
      <c r="C132" s="1">
        <v>0.29300000000000004</v>
      </c>
      <c r="D132" s="1">
        <v>0.157</v>
      </c>
      <c r="E132" s="1">
        <v>0.82100000000000006</v>
      </c>
      <c r="F132" s="1">
        <v>0.312</v>
      </c>
    </row>
    <row r="133" spans="1:6">
      <c r="A133" s="1">
        <v>0.33599999999999997</v>
      </c>
      <c r="B133" s="1">
        <v>0.27900000000000003</v>
      </c>
      <c r="C133" s="1">
        <v>0.3</v>
      </c>
      <c r="D133" s="1">
        <v>0.157</v>
      </c>
      <c r="E133" s="1">
        <v>0.85000000000000009</v>
      </c>
      <c r="F133" s="1">
        <v>0.312</v>
      </c>
    </row>
    <row r="134" spans="1:6">
      <c r="A134" s="1">
        <v>0.33899999999999997</v>
      </c>
      <c r="B134" s="1">
        <v>0.27900000000000003</v>
      </c>
      <c r="C134" s="1">
        <v>0.30200000000000005</v>
      </c>
      <c r="D134" s="1">
        <v>0.159</v>
      </c>
      <c r="E134" s="1">
        <v>0.85699999999999998</v>
      </c>
      <c r="F134" s="1">
        <v>0.312</v>
      </c>
    </row>
    <row r="135" spans="1:6">
      <c r="A135" s="1">
        <v>0.34099999999999997</v>
      </c>
      <c r="B135" s="1">
        <v>0.28000000000000003</v>
      </c>
      <c r="C135" s="1">
        <v>0.308</v>
      </c>
      <c r="D135" s="1">
        <v>0.16</v>
      </c>
      <c r="E135" s="1">
        <v>0.86499999999999999</v>
      </c>
      <c r="F135" s="1">
        <v>0.314</v>
      </c>
    </row>
    <row r="136" spans="1:6">
      <c r="A136" s="1">
        <v>0.34299999999999997</v>
      </c>
      <c r="B136" s="1">
        <v>0.28099999999999997</v>
      </c>
      <c r="C136" s="1">
        <v>0.31</v>
      </c>
      <c r="D136" s="1">
        <v>0.16099999999999998</v>
      </c>
      <c r="E136" s="1">
        <v>0.89600000000000002</v>
      </c>
      <c r="F136" s="1">
        <v>0.317</v>
      </c>
    </row>
    <row r="137" spans="1:6">
      <c r="A137" s="1">
        <v>0.34299999999999997</v>
      </c>
      <c r="B137" s="1">
        <v>0.28100000000000003</v>
      </c>
      <c r="C137" s="1">
        <v>0.31</v>
      </c>
      <c r="D137" s="1">
        <v>0.161</v>
      </c>
      <c r="E137" s="1">
        <v>0.92200000000000004</v>
      </c>
      <c r="F137" s="1">
        <v>0.31900000000000001</v>
      </c>
    </row>
    <row r="138" spans="1:6">
      <c r="A138" s="1">
        <v>0.34399999999999997</v>
      </c>
      <c r="B138" s="1">
        <v>0.28300000000000003</v>
      </c>
      <c r="C138" s="1">
        <v>0.31</v>
      </c>
      <c r="D138" s="1">
        <v>0.16200000000000001</v>
      </c>
      <c r="E138" s="1">
        <v>0.95100000000000007</v>
      </c>
      <c r="F138" s="1">
        <v>0.32300000000000001</v>
      </c>
    </row>
    <row r="139" spans="1:6">
      <c r="A139" s="1">
        <v>0.34400000000000003</v>
      </c>
      <c r="B139" s="1">
        <v>0.28300000000000003</v>
      </c>
      <c r="C139" s="1">
        <v>0.31</v>
      </c>
      <c r="D139" s="1">
        <v>0.16300000000000001</v>
      </c>
      <c r="E139" s="1">
        <v>0.97</v>
      </c>
      <c r="F139" s="1">
        <v>0.32500000000000001</v>
      </c>
    </row>
    <row r="140" spans="1:6">
      <c r="A140" s="1">
        <v>0.34699999999999998</v>
      </c>
      <c r="B140" s="1">
        <v>0.28400000000000003</v>
      </c>
      <c r="C140" s="1">
        <v>0.311</v>
      </c>
      <c r="D140" s="1">
        <v>0.16599999999999998</v>
      </c>
      <c r="E140" s="1">
        <v>0.97699999999999998</v>
      </c>
      <c r="F140" s="1">
        <v>0.32500000000000001</v>
      </c>
    </row>
    <row r="141" spans="1:6">
      <c r="A141" s="1">
        <v>0.34700000000000003</v>
      </c>
      <c r="B141" s="1">
        <v>0.28500000000000003</v>
      </c>
      <c r="C141" s="1">
        <v>0.31299999999999994</v>
      </c>
      <c r="D141" s="1">
        <v>0.16800000000000001</v>
      </c>
      <c r="E141" s="1">
        <v>1.0189999999999999</v>
      </c>
      <c r="F141" s="1">
        <v>0.32600000000000001</v>
      </c>
    </row>
    <row r="142" spans="1:6">
      <c r="A142" s="1">
        <v>0.35099999999999998</v>
      </c>
      <c r="B142" s="1">
        <v>0.28600000000000003</v>
      </c>
      <c r="C142" s="1">
        <v>0.313</v>
      </c>
      <c r="D142" s="1">
        <v>0.16800000000000001</v>
      </c>
      <c r="E142" s="1">
        <v>1.0389999999999999</v>
      </c>
      <c r="F142" s="1">
        <v>0.32900000000000001</v>
      </c>
    </row>
    <row r="143" spans="1:6">
      <c r="A143" s="1">
        <v>0.35199999999999998</v>
      </c>
      <c r="B143" s="1">
        <v>0.28700000000000003</v>
      </c>
      <c r="C143" s="1">
        <v>0.314</v>
      </c>
      <c r="D143" s="1">
        <v>0.17</v>
      </c>
      <c r="E143" s="1">
        <v>1.0580000000000001</v>
      </c>
      <c r="F143" s="1">
        <v>0.33100000000000002</v>
      </c>
    </row>
    <row r="144" spans="1:6">
      <c r="A144" s="1">
        <v>0.35299999999999998</v>
      </c>
      <c r="B144" s="1">
        <v>0.28999999999999998</v>
      </c>
      <c r="C144" s="1">
        <v>0.31699999999999995</v>
      </c>
      <c r="D144" s="1">
        <v>0.17199999999999999</v>
      </c>
      <c r="E144" s="1">
        <v>1.07</v>
      </c>
      <c r="F144" s="1">
        <v>0.33200000000000002</v>
      </c>
    </row>
    <row r="145" spans="1:6">
      <c r="A145" s="1">
        <v>0.35299999999999998</v>
      </c>
      <c r="B145" s="1">
        <v>0.29400000000000004</v>
      </c>
      <c r="C145" s="1">
        <v>0.318</v>
      </c>
      <c r="D145" s="1">
        <v>0.17200000000000001</v>
      </c>
      <c r="E145" s="1">
        <v>1.087</v>
      </c>
      <c r="F145" s="1">
        <v>0.33400000000000002</v>
      </c>
    </row>
    <row r="146" spans="1:6">
      <c r="A146" s="1">
        <v>0.35400000000000004</v>
      </c>
      <c r="B146" s="1">
        <v>0.29499999999999998</v>
      </c>
      <c r="C146" s="1">
        <v>0.31900000000000001</v>
      </c>
      <c r="D146" s="1">
        <v>0.17299999999999999</v>
      </c>
      <c r="E146" s="1">
        <v>1.0919999999999999</v>
      </c>
      <c r="F146" s="1">
        <v>0.33400000000000002</v>
      </c>
    </row>
    <row r="147" spans="1:6">
      <c r="A147" s="1">
        <v>0.36</v>
      </c>
      <c r="B147" s="1">
        <v>0.29499999999999998</v>
      </c>
      <c r="C147" s="1">
        <v>0.32</v>
      </c>
      <c r="D147" s="1">
        <v>0.17500000000000002</v>
      </c>
      <c r="E147" s="1">
        <v>1.1830000000000001</v>
      </c>
      <c r="F147" s="1">
        <v>0.33599999999999997</v>
      </c>
    </row>
    <row r="148" spans="1:6">
      <c r="A148" s="1">
        <v>0.36</v>
      </c>
      <c r="B148" s="1">
        <v>0.29599999999999999</v>
      </c>
      <c r="C148" s="1">
        <v>0.32</v>
      </c>
      <c r="D148" s="1">
        <v>0.17599999999999999</v>
      </c>
      <c r="E148" s="1">
        <v>1.2029999999999998</v>
      </c>
      <c r="F148" s="1">
        <v>0.33700000000000002</v>
      </c>
    </row>
    <row r="149" spans="1:6">
      <c r="A149" s="1">
        <v>0.36099999999999999</v>
      </c>
      <c r="B149" s="1">
        <v>0.29700000000000004</v>
      </c>
      <c r="C149" s="1">
        <v>0.32100000000000001</v>
      </c>
      <c r="D149" s="1">
        <v>0.17699999999999999</v>
      </c>
      <c r="E149" s="1">
        <v>1.204</v>
      </c>
      <c r="F149" s="1">
        <v>0.34500000000000003</v>
      </c>
    </row>
    <row r="150" spans="1:6">
      <c r="A150" s="1">
        <v>0.36100000000000004</v>
      </c>
      <c r="B150" s="1">
        <v>0.29799999999999999</v>
      </c>
      <c r="C150" s="1">
        <v>0.32300000000000001</v>
      </c>
      <c r="D150" s="1">
        <v>0.17799999999999999</v>
      </c>
      <c r="E150" s="1">
        <v>1.2349999999999999</v>
      </c>
      <c r="F150" s="1">
        <v>0.34699999999999998</v>
      </c>
    </row>
    <row r="151" spans="1:6">
      <c r="A151" s="1">
        <v>0.36299999999999999</v>
      </c>
      <c r="B151" s="1">
        <v>0.29799999999999999</v>
      </c>
      <c r="C151" s="1">
        <v>0.32400000000000001</v>
      </c>
      <c r="D151" s="1">
        <v>0.17799999999999999</v>
      </c>
      <c r="E151" s="1">
        <v>1.2569999999999999</v>
      </c>
      <c r="F151" s="1">
        <v>0.34699999999999998</v>
      </c>
    </row>
    <row r="152" spans="1:6">
      <c r="A152" s="1">
        <v>0.36499999999999999</v>
      </c>
      <c r="B152" s="1">
        <v>0.30499999999999999</v>
      </c>
      <c r="C152" s="1">
        <v>0.33400000000000002</v>
      </c>
      <c r="D152" s="1">
        <v>0.17799999999999999</v>
      </c>
      <c r="E152" s="1">
        <v>1.264</v>
      </c>
      <c r="F152" s="1">
        <v>0.34699999999999998</v>
      </c>
    </row>
    <row r="153" spans="1:6">
      <c r="A153" s="1">
        <v>0.36699999999999999</v>
      </c>
      <c r="B153" s="1">
        <v>0.31</v>
      </c>
      <c r="C153" s="1">
        <v>0.33500000000000002</v>
      </c>
      <c r="D153" s="1">
        <v>0.18</v>
      </c>
      <c r="E153" s="1">
        <v>1.2649999999999999</v>
      </c>
      <c r="F153" s="1">
        <v>0.34700000000000003</v>
      </c>
    </row>
    <row r="154" spans="1:6">
      <c r="A154" s="1">
        <v>0.36899999999999999</v>
      </c>
      <c r="B154" s="1">
        <v>0.312</v>
      </c>
      <c r="C154" s="1">
        <v>0.34100000000000003</v>
      </c>
      <c r="D154" s="1">
        <v>0.184</v>
      </c>
      <c r="E154" s="1">
        <v>1.2649999999999999</v>
      </c>
      <c r="F154" s="1">
        <v>0.34799999999999998</v>
      </c>
    </row>
    <row r="155" spans="1:6">
      <c r="A155" s="1">
        <v>0.36899999999999999</v>
      </c>
      <c r="B155" s="1">
        <v>0.31200000000000006</v>
      </c>
      <c r="C155" s="1">
        <v>0.34399999999999997</v>
      </c>
      <c r="D155" s="1">
        <v>0.184</v>
      </c>
      <c r="E155" s="1">
        <v>1.282</v>
      </c>
      <c r="F155" s="1">
        <v>0.35000000000000003</v>
      </c>
    </row>
    <row r="156" spans="1:6">
      <c r="A156" s="1">
        <v>0.373</v>
      </c>
      <c r="B156" s="1">
        <v>0.313</v>
      </c>
      <c r="C156" s="1">
        <v>0.34499999999999997</v>
      </c>
      <c r="D156" s="1">
        <v>0.185</v>
      </c>
      <c r="E156" s="1">
        <v>1.3069999999999999</v>
      </c>
      <c r="F156" s="1">
        <v>0.35799999999999998</v>
      </c>
    </row>
    <row r="157" spans="1:6">
      <c r="A157" s="1">
        <v>0.373</v>
      </c>
      <c r="B157" s="1">
        <v>0.314</v>
      </c>
      <c r="C157" s="1">
        <v>0.34599999999999997</v>
      </c>
      <c r="D157" s="1">
        <v>0.186</v>
      </c>
      <c r="E157" s="1">
        <v>1.3129999999999999</v>
      </c>
      <c r="F157" s="1">
        <v>0.35799999999999998</v>
      </c>
    </row>
    <row r="158" spans="1:6">
      <c r="A158" s="1">
        <v>0.374</v>
      </c>
      <c r="B158" s="1">
        <v>0.316</v>
      </c>
      <c r="C158" s="1">
        <v>0.34699999999999998</v>
      </c>
      <c r="D158" s="1">
        <v>0.187</v>
      </c>
      <c r="E158" s="1">
        <v>1.3199999999999998</v>
      </c>
      <c r="F158" s="1">
        <v>0.36399999999999999</v>
      </c>
    </row>
    <row r="159" spans="1:6">
      <c r="A159" s="1">
        <v>0.377</v>
      </c>
      <c r="B159" s="1">
        <v>0.317</v>
      </c>
      <c r="C159" s="1">
        <v>0.34900000000000003</v>
      </c>
      <c r="D159" s="1">
        <v>0.19500000000000001</v>
      </c>
      <c r="E159" s="1">
        <v>1.333</v>
      </c>
      <c r="F159" s="1">
        <v>0.36899999999999999</v>
      </c>
    </row>
    <row r="160" spans="1:6">
      <c r="A160" s="1">
        <v>0.377</v>
      </c>
      <c r="B160" s="1">
        <v>0.317</v>
      </c>
      <c r="C160" s="1">
        <v>0.35</v>
      </c>
      <c r="D160" s="1">
        <v>0.19800000000000001</v>
      </c>
      <c r="E160" s="1">
        <v>1.333</v>
      </c>
      <c r="F160" s="1">
        <v>0.36899999999999999</v>
      </c>
    </row>
    <row r="161" spans="1:6">
      <c r="A161" s="1">
        <v>0.378</v>
      </c>
      <c r="B161" s="1">
        <v>0.318</v>
      </c>
      <c r="C161" s="1">
        <v>0.35</v>
      </c>
      <c r="D161" s="1">
        <v>0.19800000000000001</v>
      </c>
      <c r="E161" s="1">
        <v>1.3560000000000001</v>
      </c>
      <c r="F161" s="1">
        <v>0.37</v>
      </c>
    </row>
    <row r="162" spans="1:6">
      <c r="A162" s="1">
        <v>0.379</v>
      </c>
      <c r="B162" s="1">
        <v>0.31900000000000001</v>
      </c>
      <c r="C162" s="1">
        <v>0.35</v>
      </c>
      <c r="D162" s="1">
        <v>0.21</v>
      </c>
      <c r="E162" s="1">
        <v>1.3619999999999999</v>
      </c>
      <c r="F162" s="1">
        <v>0.37</v>
      </c>
    </row>
    <row r="163" spans="1:6">
      <c r="A163" s="1">
        <v>0.38</v>
      </c>
      <c r="B163" s="1">
        <v>0.32</v>
      </c>
      <c r="C163" s="1">
        <v>0.35100000000000003</v>
      </c>
      <c r="D163" s="1">
        <v>0.21099999999999999</v>
      </c>
      <c r="E163" s="1">
        <v>1.379</v>
      </c>
      <c r="F163" s="1">
        <v>0.373</v>
      </c>
    </row>
    <row r="164" spans="1:6">
      <c r="A164" s="1">
        <v>0.38</v>
      </c>
      <c r="B164" s="1">
        <v>0.32299999999999995</v>
      </c>
      <c r="C164" s="1">
        <v>0.35399999999999998</v>
      </c>
      <c r="D164" s="1">
        <v>0.214</v>
      </c>
      <c r="E164" s="1">
        <v>1.405</v>
      </c>
      <c r="F164" s="1">
        <v>0.373</v>
      </c>
    </row>
    <row r="165" spans="1:6">
      <c r="A165" s="1">
        <v>0.38400000000000001</v>
      </c>
      <c r="B165" s="1">
        <v>0.32300000000000001</v>
      </c>
      <c r="C165" s="1">
        <v>0.36199999999999999</v>
      </c>
      <c r="D165" s="1">
        <v>0.218</v>
      </c>
      <c r="E165" s="1">
        <v>1.409</v>
      </c>
      <c r="F165" s="1">
        <v>0.375</v>
      </c>
    </row>
    <row r="166" spans="1:6">
      <c r="A166" s="1">
        <v>0.38500000000000001</v>
      </c>
      <c r="B166" s="1">
        <v>0.32500000000000001</v>
      </c>
      <c r="C166" s="1">
        <v>0.36199999999999999</v>
      </c>
      <c r="D166" s="1">
        <v>0.222</v>
      </c>
      <c r="E166" s="1">
        <v>1.476</v>
      </c>
      <c r="F166" s="1">
        <v>0.375</v>
      </c>
    </row>
    <row r="167" spans="1:6">
      <c r="A167" s="1">
        <v>0.38500000000000001</v>
      </c>
      <c r="B167" s="1">
        <v>0.32599999999999996</v>
      </c>
      <c r="C167" s="1">
        <v>0.36399999999999999</v>
      </c>
      <c r="D167" s="1">
        <v>0.224</v>
      </c>
      <c r="E167" s="1">
        <v>1.49</v>
      </c>
      <c r="F167" s="1">
        <v>0.379</v>
      </c>
    </row>
    <row r="168" spans="1:6">
      <c r="A168" s="1">
        <v>0.38600000000000001</v>
      </c>
      <c r="B168" s="1">
        <v>0.33</v>
      </c>
      <c r="C168" s="1">
        <v>0.36500000000000005</v>
      </c>
      <c r="D168" s="1">
        <v>0.224</v>
      </c>
      <c r="E168" s="1">
        <v>1.516</v>
      </c>
      <c r="F168" s="1">
        <v>0.38100000000000001</v>
      </c>
    </row>
    <row r="169" spans="1:6">
      <c r="A169" s="1">
        <v>0.38700000000000001</v>
      </c>
      <c r="B169" s="1">
        <v>0.33099999999999996</v>
      </c>
      <c r="C169" s="1">
        <v>0.36599999999999999</v>
      </c>
      <c r="D169" s="1">
        <v>0.22900000000000001</v>
      </c>
      <c r="E169" s="1">
        <v>1.5599999999999998</v>
      </c>
      <c r="F169" s="1">
        <v>0.38300000000000001</v>
      </c>
    </row>
    <row r="170" spans="1:6">
      <c r="A170" s="1">
        <v>0.39100000000000001</v>
      </c>
      <c r="B170" s="1">
        <v>0.33100000000000002</v>
      </c>
      <c r="C170" s="1">
        <v>0.36699999999999999</v>
      </c>
      <c r="D170" s="1">
        <v>0.23100000000000001</v>
      </c>
      <c r="E170" s="1">
        <v>1.56</v>
      </c>
      <c r="F170" s="1">
        <v>0.38800000000000001</v>
      </c>
    </row>
    <row r="171" spans="1:6">
      <c r="A171" s="1">
        <v>0.39100000000000001</v>
      </c>
      <c r="B171" s="1">
        <v>0.33299999999999996</v>
      </c>
      <c r="C171" s="1">
        <v>0.37</v>
      </c>
      <c r="D171" s="1">
        <v>0.23200000000000001</v>
      </c>
      <c r="E171" s="1">
        <v>1.5640000000000001</v>
      </c>
      <c r="F171" s="1">
        <v>0.38900000000000001</v>
      </c>
    </row>
    <row r="172" spans="1:6">
      <c r="A172" s="1">
        <v>0.39199999999999996</v>
      </c>
      <c r="B172" s="1">
        <v>0.33299999999999996</v>
      </c>
      <c r="C172" s="1">
        <v>0.374</v>
      </c>
      <c r="D172" s="1">
        <v>0.23299999999999998</v>
      </c>
      <c r="E172" s="1">
        <v>1.5959999999999999</v>
      </c>
      <c r="F172" s="1">
        <v>0.38999999999999996</v>
      </c>
    </row>
    <row r="173" spans="1:6">
      <c r="A173" s="1">
        <v>0.39200000000000002</v>
      </c>
      <c r="B173" s="1">
        <v>0.33399999999999996</v>
      </c>
      <c r="C173" s="1">
        <v>0.375</v>
      </c>
      <c r="D173" s="1">
        <v>0.23899999999999999</v>
      </c>
      <c r="E173" s="1">
        <v>1.6040000000000001</v>
      </c>
      <c r="F173" s="1">
        <v>0.39</v>
      </c>
    </row>
    <row r="174" spans="1:6">
      <c r="A174" s="1">
        <v>0.39500000000000002</v>
      </c>
      <c r="B174" s="1">
        <v>0.33500000000000002</v>
      </c>
      <c r="C174" s="1">
        <v>0.38800000000000001</v>
      </c>
      <c r="D174" s="1">
        <v>0.24099999999999999</v>
      </c>
      <c r="E174" s="1">
        <v>1.6059999999999999</v>
      </c>
      <c r="F174" s="1">
        <v>0.4</v>
      </c>
    </row>
    <row r="175" spans="1:6">
      <c r="A175" s="1">
        <v>0.39700000000000002</v>
      </c>
      <c r="B175" s="1">
        <v>0.33599999999999997</v>
      </c>
      <c r="C175" s="1">
        <v>0.39300000000000002</v>
      </c>
      <c r="D175" s="1">
        <v>0.245</v>
      </c>
      <c r="E175" s="1">
        <v>1.6239999999999999</v>
      </c>
      <c r="F175" s="1">
        <v>0.40499999999999997</v>
      </c>
    </row>
    <row r="176" spans="1:6">
      <c r="A176" s="1">
        <v>0.39999999999999997</v>
      </c>
      <c r="B176" s="1">
        <v>0.33599999999999997</v>
      </c>
      <c r="C176" s="1">
        <v>0.39500000000000002</v>
      </c>
      <c r="D176" s="1">
        <v>0.246</v>
      </c>
      <c r="E176" s="1">
        <v>1.6339999999999999</v>
      </c>
      <c r="F176" s="1">
        <v>0.40699999999999997</v>
      </c>
    </row>
    <row r="177" spans="1:6">
      <c r="A177" s="1">
        <v>0.40200000000000002</v>
      </c>
      <c r="B177" s="1">
        <v>0.33600000000000002</v>
      </c>
      <c r="C177" s="1">
        <v>0.40299999999999997</v>
      </c>
      <c r="D177" s="1">
        <v>0.25600000000000001</v>
      </c>
      <c r="E177" s="1">
        <v>1.663</v>
      </c>
      <c r="F177" s="1">
        <v>0.40700000000000003</v>
      </c>
    </row>
    <row r="178" spans="1:6">
      <c r="A178" s="1">
        <v>0.40200000000000002</v>
      </c>
      <c r="B178" s="1">
        <v>0.33700000000000002</v>
      </c>
      <c r="C178" s="1">
        <v>0.40500000000000003</v>
      </c>
      <c r="D178" s="1">
        <v>0.25700000000000001</v>
      </c>
      <c r="E178" s="1">
        <v>1.67</v>
      </c>
      <c r="F178" s="1">
        <v>0.41000000000000003</v>
      </c>
    </row>
    <row r="179" spans="1:6">
      <c r="A179" s="1">
        <v>0.40299999999999997</v>
      </c>
      <c r="B179" s="1">
        <v>0.34199999999999997</v>
      </c>
      <c r="C179" s="1">
        <v>0.40500000000000003</v>
      </c>
      <c r="D179" s="1">
        <v>0.25800000000000001</v>
      </c>
      <c r="E179" s="1">
        <v>1.7150000000000001</v>
      </c>
      <c r="F179" s="1">
        <v>0.41299999999999998</v>
      </c>
    </row>
    <row r="180" spans="1:6">
      <c r="A180" s="1">
        <v>0.40499999999999997</v>
      </c>
      <c r="B180" s="1">
        <v>0.34500000000000003</v>
      </c>
      <c r="C180" s="1">
        <v>0.40899999999999997</v>
      </c>
      <c r="D180" s="1">
        <v>0.26100000000000001</v>
      </c>
      <c r="E180" s="1">
        <v>1.73</v>
      </c>
      <c r="F180" s="1">
        <v>0.41300000000000003</v>
      </c>
    </row>
    <row r="181" spans="1:6">
      <c r="A181" s="1">
        <v>0.40600000000000003</v>
      </c>
      <c r="B181" s="1">
        <v>0.34800000000000003</v>
      </c>
      <c r="C181" s="1">
        <v>0.41300000000000003</v>
      </c>
      <c r="D181" s="1">
        <v>0.26100000000000001</v>
      </c>
      <c r="E181" s="1">
        <v>1.742</v>
      </c>
      <c r="F181" s="1">
        <v>0.42399999999999999</v>
      </c>
    </row>
    <row r="182" spans="1:6">
      <c r="A182" s="1">
        <v>0.40900000000000003</v>
      </c>
      <c r="B182" s="1">
        <v>0.35</v>
      </c>
      <c r="C182" s="1">
        <v>0.41500000000000004</v>
      </c>
      <c r="D182" s="1">
        <v>0.26700000000000002</v>
      </c>
      <c r="E182" s="1">
        <v>1.766</v>
      </c>
      <c r="F182" s="1">
        <v>0.42499999999999999</v>
      </c>
    </row>
    <row r="183" spans="1:6">
      <c r="A183" s="1">
        <v>0.41099999999999998</v>
      </c>
      <c r="B183" s="1">
        <v>0.35099999999999998</v>
      </c>
      <c r="C183" s="1">
        <v>0.41500000000000004</v>
      </c>
      <c r="D183" s="1">
        <v>0.27</v>
      </c>
      <c r="E183" s="1">
        <v>1.887</v>
      </c>
      <c r="F183" s="1">
        <v>0.42599999999999999</v>
      </c>
    </row>
    <row r="184" spans="1:6">
      <c r="A184" s="1">
        <v>0.41400000000000003</v>
      </c>
      <c r="B184" s="1">
        <v>0.35099999999999998</v>
      </c>
      <c r="C184" s="1">
        <v>0.42</v>
      </c>
      <c r="D184" s="1">
        <v>0.27200000000000002</v>
      </c>
      <c r="E184" s="1">
        <v>1.891</v>
      </c>
      <c r="F184" s="1">
        <v>0.43</v>
      </c>
    </row>
    <row r="185" spans="1:6">
      <c r="A185" s="1">
        <v>0.41499999999999998</v>
      </c>
      <c r="B185" s="1">
        <v>0.35199999999999998</v>
      </c>
      <c r="C185" s="1">
        <v>0.42200000000000004</v>
      </c>
      <c r="D185" s="1">
        <v>0.27200000000000002</v>
      </c>
      <c r="E185" s="1">
        <v>1.9379999999999999</v>
      </c>
      <c r="F185" s="1">
        <v>0.432</v>
      </c>
    </row>
    <row r="186" spans="1:6">
      <c r="A186" s="1">
        <v>0.41799999999999998</v>
      </c>
      <c r="B186" s="1">
        <v>0.35500000000000004</v>
      </c>
      <c r="C186" s="1">
        <v>0.42399999999999999</v>
      </c>
      <c r="D186" s="1">
        <v>0.27499999999999997</v>
      </c>
      <c r="E186" s="1">
        <v>1.9550000000000001</v>
      </c>
      <c r="F186" s="1">
        <v>0.433</v>
      </c>
    </row>
    <row r="187" spans="1:6">
      <c r="A187" s="1">
        <v>0.41799999999999998</v>
      </c>
      <c r="B187" s="1">
        <v>0.35599999999999998</v>
      </c>
      <c r="C187" s="1">
        <v>0.42400000000000004</v>
      </c>
      <c r="D187" s="1">
        <v>0.27900000000000003</v>
      </c>
      <c r="E187" s="1">
        <v>1.9770000000000001</v>
      </c>
      <c r="F187" s="1">
        <v>0.435</v>
      </c>
    </row>
    <row r="188" spans="1:6">
      <c r="A188" s="1">
        <v>0.41799999999999998</v>
      </c>
      <c r="B188" s="1">
        <v>0.35700000000000004</v>
      </c>
      <c r="C188" s="1">
        <v>0.42799999999999999</v>
      </c>
      <c r="D188" s="1">
        <v>0.27900000000000003</v>
      </c>
      <c r="E188" s="1">
        <v>1.992</v>
      </c>
      <c r="F188" s="1">
        <v>0.436</v>
      </c>
    </row>
    <row r="189" spans="1:6">
      <c r="A189" s="1">
        <v>0.42100000000000004</v>
      </c>
      <c r="B189" s="1">
        <v>0.35799999999999998</v>
      </c>
      <c r="C189" s="1">
        <v>0.432</v>
      </c>
      <c r="D189" s="1">
        <v>0.28299999999999997</v>
      </c>
      <c r="E189" s="1">
        <v>2.0049999999999999</v>
      </c>
      <c r="F189" s="1">
        <v>0.43600000000000005</v>
      </c>
    </row>
    <row r="190" spans="1:6">
      <c r="A190" s="1">
        <v>0.42100000000000004</v>
      </c>
      <c r="B190" s="1">
        <v>0.35899999999999999</v>
      </c>
      <c r="C190" s="1">
        <v>0.432</v>
      </c>
      <c r="D190" s="1">
        <v>0.28800000000000003</v>
      </c>
      <c r="E190" s="1">
        <v>2.0100000000000002</v>
      </c>
      <c r="F190" s="1">
        <v>0.44</v>
      </c>
    </row>
    <row r="191" spans="1:6">
      <c r="A191" s="1">
        <v>0.42199999999999999</v>
      </c>
      <c r="B191" s="1">
        <v>0.36200000000000004</v>
      </c>
      <c r="C191" s="1">
        <v>0.436</v>
      </c>
      <c r="D191" s="1">
        <v>0.29299999999999998</v>
      </c>
      <c r="E191" s="1">
        <v>2.0110000000000001</v>
      </c>
      <c r="F191" s="1">
        <v>0.441</v>
      </c>
    </row>
    <row r="192" spans="1:6">
      <c r="A192" s="1">
        <v>0.42299999999999999</v>
      </c>
      <c r="B192" s="1">
        <v>0.36500000000000005</v>
      </c>
      <c r="C192" s="1">
        <v>0.44</v>
      </c>
      <c r="D192" s="1">
        <v>0.29600000000000004</v>
      </c>
      <c r="E192" s="1">
        <v>2.0840000000000001</v>
      </c>
      <c r="F192" s="1">
        <v>0.441</v>
      </c>
    </row>
    <row r="193" spans="1:6">
      <c r="A193" s="1">
        <v>0.435</v>
      </c>
      <c r="B193" s="1">
        <v>0.36599999999999999</v>
      </c>
      <c r="C193" s="1">
        <v>0.44500000000000001</v>
      </c>
      <c r="D193" s="1">
        <v>0.29800000000000004</v>
      </c>
      <c r="E193" s="1">
        <v>2.0990000000000002</v>
      </c>
      <c r="F193" s="1">
        <v>0.44600000000000001</v>
      </c>
    </row>
    <row r="194" spans="1:6">
      <c r="A194" s="1">
        <v>0.437</v>
      </c>
      <c r="B194" s="1">
        <v>0.36799999999999999</v>
      </c>
      <c r="C194" s="1">
        <v>0.44600000000000001</v>
      </c>
      <c r="D194" s="1">
        <v>0.29899999999999999</v>
      </c>
      <c r="E194" s="1">
        <v>2.1219999999999999</v>
      </c>
      <c r="F194" s="1">
        <v>0.44700000000000001</v>
      </c>
    </row>
    <row r="195" spans="1:6">
      <c r="A195" s="1">
        <v>0.439</v>
      </c>
      <c r="B195" s="1">
        <v>0.36899999999999999</v>
      </c>
      <c r="C195" s="1">
        <v>0.44699999999999995</v>
      </c>
      <c r="D195" s="1">
        <v>0.30300000000000005</v>
      </c>
      <c r="E195" s="1">
        <v>2.1350000000000002</v>
      </c>
      <c r="F195" s="1">
        <v>0.45</v>
      </c>
    </row>
    <row r="196" spans="1:6">
      <c r="A196" s="1">
        <v>0.439</v>
      </c>
      <c r="B196" s="1">
        <v>0.37</v>
      </c>
      <c r="C196" s="1">
        <v>0.44700000000000001</v>
      </c>
      <c r="D196" s="1">
        <v>0.30500000000000005</v>
      </c>
      <c r="E196" s="1">
        <v>2.2029999999999998</v>
      </c>
      <c r="F196" s="1">
        <v>0.45200000000000001</v>
      </c>
    </row>
    <row r="197" spans="1:6">
      <c r="A197" s="1">
        <v>0.442</v>
      </c>
      <c r="B197" s="1">
        <v>0.375</v>
      </c>
      <c r="C197" s="1">
        <v>0.44800000000000001</v>
      </c>
      <c r="D197" s="1">
        <v>0.314</v>
      </c>
      <c r="E197" s="1">
        <v>2.2149999999999999</v>
      </c>
      <c r="F197" s="1">
        <v>0.45200000000000001</v>
      </c>
    </row>
    <row r="198" spans="1:6">
      <c r="A198" s="1">
        <v>0.44600000000000001</v>
      </c>
      <c r="B198" s="1">
        <v>0.375</v>
      </c>
      <c r="C198" s="1">
        <v>0.45</v>
      </c>
      <c r="D198" s="1">
        <v>0.315</v>
      </c>
      <c r="E198" s="1">
        <v>2.282</v>
      </c>
      <c r="F198" s="1">
        <v>0.45400000000000001</v>
      </c>
    </row>
    <row r="199" spans="1:6">
      <c r="A199" s="1">
        <v>0.44700000000000001</v>
      </c>
      <c r="B199" s="1">
        <v>0.377</v>
      </c>
      <c r="C199" s="1">
        <v>0.45400000000000001</v>
      </c>
      <c r="D199" s="1">
        <v>0.31699999999999995</v>
      </c>
      <c r="E199" s="1">
        <v>2.347</v>
      </c>
      <c r="F199" s="1">
        <v>0.45400000000000001</v>
      </c>
    </row>
    <row r="200" spans="1:6">
      <c r="A200" s="1">
        <v>0.45</v>
      </c>
      <c r="B200" s="1">
        <v>0.38100000000000001</v>
      </c>
      <c r="C200" s="1">
        <v>0.45500000000000002</v>
      </c>
      <c r="D200" s="1">
        <v>0.31699999999999995</v>
      </c>
      <c r="E200" s="1">
        <v>2.3540000000000001</v>
      </c>
      <c r="F200" s="1">
        <v>0.45499999999999996</v>
      </c>
    </row>
    <row r="201" spans="1:6">
      <c r="A201" s="1">
        <v>0.45</v>
      </c>
      <c r="B201" s="1">
        <v>0.38100000000000001</v>
      </c>
      <c r="C201" s="1">
        <v>0.45599999999999996</v>
      </c>
      <c r="D201" s="1">
        <v>0.318</v>
      </c>
      <c r="E201" s="1">
        <v>2.5030000000000001</v>
      </c>
      <c r="F201" s="1">
        <v>0.46100000000000002</v>
      </c>
    </row>
    <row r="202" spans="1:6">
      <c r="A202" s="1">
        <v>0.45099999999999996</v>
      </c>
      <c r="B202" s="1">
        <v>0.38199999999999995</v>
      </c>
      <c r="C202" s="1">
        <v>0.45600000000000002</v>
      </c>
      <c r="D202" s="1">
        <v>0.32</v>
      </c>
      <c r="E202" s="1">
        <v>2.5169999999999999</v>
      </c>
      <c r="F202" s="1">
        <v>0.46200000000000002</v>
      </c>
    </row>
    <row r="203" spans="1:6">
      <c r="A203" s="1">
        <v>0.46099999999999997</v>
      </c>
      <c r="B203" s="1">
        <v>0.38200000000000001</v>
      </c>
      <c r="C203" s="1">
        <v>0.46100000000000002</v>
      </c>
      <c r="D203" s="1">
        <v>0.32</v>
      </c>
      <c r="E203" s="1">
        <v>2.5259999999999998</v>
      </c>
      <c r="F203" s="1">
        <v>0.46299999999999997</v>
      </c>
    </row>
    <row r="204" spans="1:6">
      <c r="A204" s="1">
        <v>0.46100000000000002</v>
      </c>
      <c r="B204" s="1">
        <v>0.38200000000000001</v>
      </c>
      <c r="C204" s="1">
        <v>0.46399999999999997</v>
      </c>
      <c r="D204" s="1">
        <v>0.32099999999999995</v>
      </c>
      <c r="E204" s="1">
        <v>2.6019999999999999</v>
      </c>
      <c r="F204" s="1">
        <v>0.46300000000000002</v>
      </c>
    </row>
    <row r="205" spans="1:6">
      <c r="A205" s="1">
        <v>0.46500000000000002</v>
      </c>
      <c r="B205" s="1">
        <v>0.38299999999999995</v>
      </c>
      <c r="C205" s="1">
        <v>0.46500000000000002</v>
      </c>
      <c r="D205" s="1">
        <v>0.32100000000000001</v>
      </c>
      <c r="E205" s="1">
        <v>2.677</v>
      </c>
      <c r="F205" s="1">
        <v>0.46599999999999997</v>
      </c>
    </row>
    <row r="206" spans="1:6">
      <c r="A206" s="1">
        <v>0.46599999999999997</v>
      </c>
      <c r="B206" s="1">
        <v>0.38500000000000001</v>
      </c>
      <c r="C206" s="1">
        <v>0.46599999999999997</v>
      </c>
      <c r="D206" s="1">
        <v>0.32600000000000001</v>
      </c>
      <c r="E206" s="1">
        <v>2.7479999999999998</v>
      </c>
      <c r="F206" s="1">
        <v>0.47100000000000003</v>
      </c>
    </row>
    <row r="207" spans="1:6">
      <c r="A207" s="1">
        <v>0.46899999999999997</v>
      </c>
      <c r="B207" s="1">
        <v>0.38500000000000001</v>
      </c>
      <c r="C207" s="1">
        <v>0.47299999999999998</v>
      </c>
      <c r="D207" s="1">
        <v>0.32699999999999996</v>
      </c>
      <c r="E207" s="1">
        <v>2.7919999999999998</v>
      </c>
      <c r="F207" s="1">
        <v>0.47499999999999998</v>
      </c>
    </row>
    <row r="208" spans="1:6">
      <c r="A208" s="1">
        <v>0.47799999999999998</v>
      </c>
      <c r="B208" s="1">
        <v>0.38600000000000001</v>
      </c>
      <c r="C208" s="1">
        <v>0.47499999999999998</v>
      </c>
      <c r="D208" s="1">
        <v>0.32700000000000001</v>
      </c>
      <c r="E208" s="1">
        <v>2.8279999999999998</v>
      </c>
      <c r="F208" s="1">
        <v>0.47499999999999998</v>
      </c>
    </row>
    <row r="209" spans="1:6">
      <c r="A209" s="1">
        <v>0.48</v>
      </c>
      <c r="B209" s="1">
        <v>0.38600000000000001</v>
      </c>
      <c r="C209" s="1">
        <v>0.47599999999999998</v>
      </c>
      <c r="D209" s="1">
        <v>0.32899999999999996</v>
      </c>
      <c r="E209" s="1">
        <v>2.8329999999999997</v>
      </c>
      <c r="F209" s="1">
        <v>0.47500000000000003</v>
      </c>
    </row>
    <row r="210" spans="1:6">
      <c r="A210" s="1">
        <v>0.48199999999999998</v>
      </c>
      <c r="B210" s="1">
        <v>0.38800000000000001</v>
      </c>
      <c r="C210" s="1">
        <v>0.47600000000000003</v>
      </c>
      <c r="D210" s="1">
        <v>0.32999999999999996</v>
      </c>
      <c r="E210" s="1">
        <v>2.863</v>
      </c>
      <c r="F210" s="1">
        <v>0.47900000000000004</v>
      </c>
    </row>
    <row r="211" spans="1:6">
      <c r="A211" s="1">
        <v>0.48399999999999999</v>
      </c>
      <c r="B211" s="1">
        <v>0.38800000000000001</v>
      </c>
      <c r="C211" s="1">
        <v>0.47799999999999998</v>
      </c>
      <c r="D211" s="1">
        <v>0.33099999999999996</v>
      </c>
      <c r="E211" s="1">
        <v>2.956</v>
      </c>
      <c r="F211" s="1">
        <v>0.48200000000000004</v>
      </c>
    </row>
    <row r="212" spans="1:6">
      <c r="A212" s="1">
        <v>0.48399999999999999</v>
      </c>
      <c r="B212" s="1">
        <v>0.39400000000000002</v>
      </c>
      <c r="C212" s="1">
        <v>0.48000000000000004</v>
      </c>
      <c r="D212" s="1">
        <v>0.33299999999999996</v>
      </c>
      <c r="E212" s="1">
        <v>2.9990000000000001</v>
      </c>
      <c r="F212" s="1">
        <v>0.48599999999999999</v>
      </c>
    </row>
    <row r="213" spans="1:6">
      <c r="A213" s="1">
        <v>0.49</v>
      </c>
      <c r="B213" s="1">
        <v>0.39700000000000002</v>
      </c>
      <c r="C213" s="1">
        <v>0.48899999999999999</v>
      </c>
      <c r="D213" s="1">
        <v>0.33399999999999996</v>
      </c>
      <c r="E213" s="1">
        <v>3.0349999999999997</v>
      </c>
      <c r="F213" s="1">
        <v>0.48600000000000004</v>
      </c>
    </row>
    <row r="214" spans="1:6">
      <c r="A214" s="1">
        <v>0.49199999999999999</v>
      </c>
      <c r="B214" s="1">
        <v>0.40500000000000003</v>
      </c>
      <c r="C214" s="1">
        <v>0.49</v>
      </c>
      <c r="D214" s="1">
        <v>0.34099999999999997</v>
      </c>
      <c r="E214" s="1">
        <v>3.1110000000000002</v>
      </c>
      <c r="F214" s="1">
        <v>0.48899999999999999</v>
      </c>
    </row>
    <row r="215" spans="1:6">
      <c r="A215" s="1">
        <v>0.498</v>
      </c>
      <c r="B215" s="1">
        <v>0.40599999999999997</v>
      </c>
      <c r="C215" s="1">
        <v>0.49500000000000005</v>
      </c>
      <c r="D215" s="1">
        <v>0.34300000000000003</v>
      </c>
      <c r="E215" s="1">
        <v>3.1859999999999999</v>
      </c>
      <c r="F215" s="1">
        <v>0.49199999999999999</v>
      </c>
    </row>
    <row r="216" spans="1:6">
      <c r="A216" s="1">
        <v>0.498</v>
      </c>
      <c r="B216" s="1">
        <v>0.40599999999999997</v>
      </c>
      <c r="C216" s="1">
        <v>0.51</v>
      </c>
      <c r="D216" s="1">
        <v>0.34599999999999997</v>
      </c>
      <c r="E216" s="1">
        <v>3.2309999999999999</v>
      </c>
      <c r="F216" s="1">
        <v>0.497</v>
      </c>
    </row>
    <row r="217" spans="1:6">
      <c r="A217" s="1">
        <v>0.503</v>
      </c>
      <c r="B217" s="1">
        <v>0.40700000000000003</v>
      </c>
      <c r="C217" s="1">
        <v>0.51100000000000001</v>
      </c>
      <c r="D217" s="1">
        <v>0.34700000000000003</v>
      </c>
      <c r="E217" s="1">
        <v>3.35</v>
      </c>
      <c r="F217" s="1">
        <v>0.502</v>
      </c>
    </row>
    <row r="218" spans="1:6">
      <c r="A218" s="1">
        <v>0.50800000000000001</v>
      </c>
      <c r="B218" s="1">
        <v>0.40799999999999997</v>
      </c>
      <c r="C218" s="1">
        <v>0.51700000000000002</v>
      </c>
      <c r="D218" s="1">
        <v>0.34799999999999998</v>
      </c>
      <c r="E218" s="1">
        <v>3.407</v>
      </c>
      <c r="F218" s="1">
        <v>0.504</v>
      </c>
    </row>
    <row r="219" spans="1:6">
      <c r="A219" s="1">
        <v>0.51</v>
      </c>
      <c r="B219" s="1">
        <v>0.41</v>
      </c>
      <c r="C219" s="1">
        <v>0.52600000000000002</v>
      </c>
      <c r="D219" s="1">
        <v>0.34800000000000003</v>
      </c>
      <c r="E219" s="1">
        <v>3.4079999999999999</v>
      </c>
      <c r="F219" s="1">
        <v>0.50700000000000001</v>
      </c>
    </row>
    <row r="220" spans="1:6">
      <c r="A220" s="1">
        <v>0.51800000000000002</v>
      </c>
      <c r="B220" s="1">
        <v>0.41599999999999998</v>
      </c>
      <c r="C220" s="1">
        <v>0.52900000000000003</v>
      </c>
      <c r="D220" s="1">
        <v>0.34899999999999998</v>
      </c>
      <c r="E220" s="1">
        <v>3.4140000000000001</v>
      </c>
      <c r="F220" s="1">
        <v>0.51</v>
      </c>
    </row>
    <row r="221" spans="1:6">
      <c r="A221" s="1">
        <v>0.52</v>
      </c>
      <c r="B221" s="1">
        <v>0.41900000000000004</v>
      </c>
      <c r="C221" s="1">
        <v>0.52900000000000003</v>
      </c>
      <c r="D221" s="1">
        <v>0.35599999999999998</v>
      </c>
      <c r="E221" s="1">
        <v>3.46</v>
      </c>
      <c r="F221" s="1">
        <v>0.51100000000000001</v>
      </c>
    </row>
    <row r="222" spans="1:6">
      <c r="A222" s="1">
        <v>0.52800000000000002</v>
      </c>
      <c r="B222" s="1">
        <v>0.41900000000000004</v>
      </c>
      <c r="C222" s="1">
        <v>0.53100000000000003</v>
      </c>
      <c r="D222" s="1">
        <v>0.36</v>
      </c>
      <c r="E222" s="1">
        <v>3.5459999999999998</v>
      </c>
      <c r="F222" s="1">
        <v>0.51900000000000002</v>
      </c>
    </row>
    <row r="223" spans="1:6">
      <c r="A223" s="1">
        <v>0.52900000000000003</v>
      </c>
      <c r="B223" s="1">
        <v>0.42199999999999999</v>
      </c>
      <c r="C223" s="1">
        <v>0.53400000000000003</v>
      </c>
      <c r="D223" s="1">
        <v>0.36099999999999999</v>
      </c>
      <c r="E223" s="1">
        <v>3.702</v>
      </c>
      <c r="F223" s="1">
        <v>0.52</v>
      </c>
    </row>
    <row r="224" spans="1:6">
      <c r="A224" s="1">
        <v>0.53499999999999992</v>
      </c>
      <c r="B224" s="1">
        <v>0.42299999999999999</v>
      </c>
      <c r="C224" s="1">
        <v>0.54800000000000004</v>
      </c>
      <c r="D224" s="1">
        <v>0.36699999999999999</v>
      </c>
      <c r="E224" s="1">
        <v>4.3039999999999994</v>
      </c>
      <c r="F224" s="1">
        <v>0.52300000000000002</v>
      </c>
    </row>
    <row r="225" spans="1:6">
      <c r="A225" s="1">
        <v>0.53800000000000003</v>
      </c>
      <c r="B225" s="1">
        <v>0.42299999999999999</v>
      </c>
      <c r="C225" s="1">
        <v>0.55000000000000004</v>
      </c>
      <c r="D225" s="1">
        <v>0.376</v>
      </c>
      <c r="E225" s="1">
        <v>4.3230000000000004</v>
      </c>
      <c r="F225" s="1">
        <v>0.52600000000000002</v>
      </c>
    </row>
    <row r="226" spans="1:6">
      <c r="A226" s="1">
        <v>0.54</v>
      </c>
      <c r="B226" s="1">
        <v>0.42799999999999999</v>
      </c>
      <c r="C226" s="1">
        <v>0.55200000000000005</v>
      </c>
      <c r="D226" s="1">
        <v>0.379</v>
      </c>
      <c r="E226" s="1">
        <v>4.5069999999999997</v>
      </c>
      <c r="F226" s="1">
        <v>0.53</v>
      </c>
    </row>
    <row r="227" spans="1:6">
      <c r="A227" s="1">
        <v>0.54100000000000004</v>
      </c>
      <c r="B227" s="1">
        <v>0.43</v>
      </c>
      <c r="C227" s="1">
        <v>0.55300000000000005</v>
      </c>
      <c r="D227" s="1">
        <v>0.38</v>
      </c>
      <c r="E227" s="1">
        <v>4.617</v>
      </c>
      <c r="F227" s="1">
        <v>0.53</v>
      </c>
    </row>
    <row r="228" spans="1:6">
      <c r="A228" s="1">
        <v>0.54299999999999993</v>
      </c>
      <c r="B228" s="1">
        <v>0.43099999999999999</v>
      </c>
      <c r="C228" s="1">
        <v>0.55700000000000005</v>
      </c>
      <c r="D228" s="1">
        <v>0.38100000000000001</v>
      </c>
      <c r="E228" s="1">
        <v>4.625</v>
      </c>
      <c r="F228" s="1">
        <v>0.54500000000000004</v>
      </c>
    </row>
    <row r="229" spans="1:6">
      <c r="A229" s="1">
        <v>0.54400000000000004</v>
      </c>
      <c r="B229" s="1">
        <v>0.432</v>
      </c>
      <c r="C229" s="1">
        <v>0.55900000000000005</v>
      </c>
      <c r="D229" s="1">
        <v>0.38300000000000001</v>
      </c>
      <c r="E229" s="1">
        <v>4.7960000000000003</v>
      </c>
      <c r="F229" s="1">
        <v>0.54500000000000004</v>
      </c>
    </row>
    <row r="230" spans="1:6">
      <c r="A230" s="1">
        <v>0.54800000000000004</v>
      </c>
      <c r="B230" s="1">
        <v>0.435</v>
      </c>
      <c r="C230" s="1">
        <v>0.56000000000000005</v>
      </c>
      <c r="D230" s="1">
        <v>0.39700000000000002</v>
      </c>
      <c r="E230" s="1">
        <v>5.2069999999999999</v>
      </c>
      <c r="F230" s="1">
        <v>0.54800000000000004</v>
      </c>
    </row>
    <row r="231" spans="1:6">
      <c r="A231" s="1">
        <v>0.55600000000000005</v>
      </c>
      <c r="B231" s="1">
        <v>0.439</v>
      </c>
      <c r="C231" s="1">
        <v>0.56100000000000005</v>
      </c>
      <c r="D231" s="1">
        <v>0.39900000000000002</v>
      </c>
      <c r="E231" s="1">
        <v>5.3109999999999999</v>
      </c>
      <c r="F231" s="1">
        <v>0.55200000000000005</v>
      </c>
    </row>
    <row r="232" spans="1:6">
      <c r="A232" s="1">
        <v>0.55800000000000005</v>
      </c>
      <c r="B232" s="1">
        <v>0.44</v>
      </c>
      <c r="C232" s="1">
        <v>0.56200000000000006</v>
      </c>
      <c r="D232" s="1">
        <v>0.40200000000000002</v>
      </c>
      <c r="E232" s="1">
        <v>5.4329999999999998</v>
      </c>
      <c r="F232" s="1">
        <v>0.55299999999999994</v>
      </c>
    </row>
    <row r="233" spans="1:6">
      <c r="A233" s="1">
        <v>0.55900000000000005</v>
      </c>
      <c r="B233" s="1">
        <v>0.443</v>
      </c>
      <c r="C233" s="1">
        <v>0.56500000000000006</v>
      </c>
      <c r="D233" s="1">
        <v>0.40200000000000002</v>
      </c>
      <c r="E233" s="1">
        <v>5.4750000000000005</v>
      </c>
      <c r="F233" s="1">
        <v>0.55400000000000005</v>
      </c>
    </row>
    <row r="234" spans="1:6">
      <c r="A234" s="1">
        <v>0.56399999999999995</v>
      </c>
      <c r="B234" s="1">
        <v>0.443</v>
      </c>
      <c r="C234" s="1">
        <v>0.56500000000000006</v>
      </c>
      <c r="D234" s="1">
        <v>0.41000000000000003</v>
      </c>
      <c r="E234" s="1">
        <v>5.593</v>
      </c>
      <c r="F234" s="1">
        <v>0.55600000000000005</v>
      </c>
    </row>
    <row r="235" spans="1:6">
      <c r="A235" s="1">
        <v>0.56700000000000006</v>
      </c>
      <c r="B235" s="1">
        <v>0.44500000000000001</v>
      </c>
      <c r="C235" s="1">
        <v>0.57100000000000006</v>
      </c>
      <c r="D235" s="1">
        <v>0.41600000000000004</v>
      </c>
      <c r="E235" s="1">
        <v>5.7709999999999999</v>
      </c>
      <c r="F235" s="1">
        <v>0.55600000000000005</v>
      </c>
    </row>
    <row r="236" spans="1:6">
      <c r="A236" s="1">
        <v>0.56900000000000006</v>
      </c>
      <c r="B236" s="1">
        <v>0.44500000000000001</v>
      </c>
      <c r="C236" s="1">
        <v>0.58000000000000007</v>
      </c>
      <c r="D236" s="1">
        <v>0.41800000000000004</v>
      </c>
      <c r="E236" s="1">
        <v>5.8870000000000005</v>
      </c>
      <c r="F236" s="1">
        <v>0.55900000000000005</v>
      </c>
    </row>
    <row r="237" spans="1:6">
      <c r="A237" s="1">
        <v>0.57500000000000007</v>
      </c>
      <c r="B237" s="1">
        <v>0.44900000000000001</v>
      </c>
      <c r="C237" s="1">
        <v>0.58000000000000007</v>
      </c>
      <c r="D237" s="1">
        <v>0.42799999999999999</v>
      </c>
      <c r="E237" s="1">
        <v>6.0330000000000004</v>
      </c>
      <c r="F237" s="1">
        <v>0.56100000000000005</v>
      </c>
    </row>
    <row r="238" spans="1:6">
      <c r="A238" s="1">
        <v>0.57700000000000007</v>
      </c>
      <c r="B238" s="1">
        <v>0.45599999999999996</v>
      </c>
      <c r="C238" s="1">
        <v>0.58000000000000007</v>
      </c>
      <c r="D238" s="1">
        <v>0.43100000000000005</v>
      </c>
      <c r="E238" s="1">
        <v>6.0470000000000006</v>
      </c>
      <c r="F238" s="1">
        <v>0.56200000000000006</v>
      </c>
    </row>
    <row r="239" spans="1:6">
      <c r="A239" s="1">
        <v>0.57999999999999996</v>
      </c>
      <c r="B239" s="1">
        <v>0.45600000000000002</v>
      </c>
      <c r="C239" s="1">
        <v>0.58100000000000007</v>
      </c>
      <c r="D239" s="1">
        <v>0.43800000000000006</v>
      </c>
      <c r="E239" s="1">
        <v>6.1589999999999998</v>
      </c>
      <c r="F239" s="1">
        <v>0.56700000000000006</v>
      </c>
    </row>
    <row r="240" spans="1:6">
      <c r="A240" s="1">
        <v>0.58099999999999996</v>
      </c>
      <c r="B240" s="1">
        <v>0.45600000000000002</v>
      </c>
      <c r="C240" s="1">
        <v>0.58599999999999997</v>
      </c>
      <c r="D240" s="1">
        <v>0.44800000000000001</v>
      </c>
      <c r="E240" s="1">
        <v>6.3369999999999997</v>
      </c>
      <c r="F240" s="1">
        <v>0.56800000000000006</v>
      </c>
    </row>
    <row r="241" spans="1:6">
      <c r="A241" s="1">
        <v>0.58500000000000008</v>
      </c>
      <c r="B241" s="1">
        <v>0.45899999999999996</v>
      </c>
      <c r="C241" s="1">
        <v>0.58900000000000008</v>
      </c>
      <c r="D241" s="1">
        <v>0.45200000000000001</v>
      </c>
      <c r="E241" s="1">
        <v>6.4379999999999997</v>
      </c>
      <c r="F241" s="1">
        <v>0.56900000000000006</v>
      </c>
    </row>
    <row r="242" spans="1:6">
      <c r="A242" s="1">
        <v>0.58599999999999997</v>
      </c>
      <c r="B242" s="1">
        <v>0.46099999999999997</v>
      </c>
      <c r="C242" s="1">
        <v>0.58900000000000008</v>
      </c>
      <c r="D242" s="1">
        <v>0.45499999999999996</v>
      </c>
      <c r="E242" s="1">
        <v>6.5609999999999999</v>
      </c>
      <c r="F242" s="1">
        <v>0.57000000000000006</v>
      </c>
    </row>
    <row r="243" spans="1:6">
      <c r="A243" s="1">
        <v>0.58599999999999997</v>
      </c>
      <c r="B243" s="1">
        <v>0.47299999999999998</v>
      </c>
      <c r="C243" s="1">
        <v>0.59</v>
      </c>
      <c r="D243" s="1">
        <v>0.46500000000000002</v>
      </c>
      <c r="E243" s="1">
        <v>6.6310000000000002</v>
      </c>
      <c r="F243" s="1">
        <v>0.58000000000000007</v>
      </c>
    </row>
    <row r="244" spans="1:6">
      <c r="A244" s="1">
        <v>0.58600000000000008</v>
      </c>
      <c r="B244" s="1">
        <v>0.47299999999999998</v>
      </c>
      <c r="C244" s="1">
        <v>0.59299999999999997</v>
      </c>
      <c r="D244" s="1">
        <v>0.46800000000000003</v>
      </c>
      <c r="E244" s="1">
        <v>6.69</v>
      </c>
      <c r="F244" s="1">
        <v>0.58499999999999996</v>
      </c>
    </row>
    <row r="245" spans="1:6">
      <c r="A245" s="1">
        <v>0.59199999999999997</v>
      </c>
      <c r="B245" s="1">
        <v>0.47300000000000003</v>
      </c>
      <c r="C245" s="1">
        <v>0.59399999999999997</v>
      </c>
      <c r="D245" s="1">
        <v>0.47</v>
      </c>
      <c r="E245" s="1">
        <v>6.8169999999999993</v>
      </c>
      <c r="F245" s="1">
        <v>0.58600000000000008</v>
      </c>
    </row>
    <row r="246" spans="1:6">
      <c r="A246" s="1">
        <v>0.60099999999999998</v>
      </c>
      <c r="B246" s="1">
        <v>0.47399999999999998</v>
      </c>
      <c r="C246" s="1">
        <v>0.59599999999999997</v>
      </c>
      <c r="D246" s="1">
        <v>0.47000000000000003</v>
      </c>
      <c r="E246" s="1">
        <v>6.9050000000000002</v>
      </c>
      <c r="F246" s="1">
        <v>0.58800000000000008</v>
      </c>
    </row>
    <row r="247" spans="1:6">
      <c r="A247" s="1">
        <v>0.60299999999999998</v>
      </c>
      <c r="B247" s="1">
        <v>0.47599999999999998</v>
      </c>
      <c r="C247" s="1">
        <v>0.60299999999999998</v>
      </c>
      <c r="D247" s="1">
        <v>0.47100000000000003</v>
      </c>
      <c r="E247" s="1">
        <v>7.0709999999999997</v>
      </c>
      <c r="F247" s="1">
        <v>0.59299999999999997</v>
      </c>
    </row>
    <row r="248" spans="1:6">
      <c r="A248" s="1">
        <v>0.60299999999999998</v>
      </c>
      <c r="B248" s="1">
        <v>0.47799999999999998</v>
      </c>
      <c r="C248" s="1">
        <v>0.60499999999999998</v>
      </c>
      <c r="D248" s="1">
        <v>0.47199999999999998</v>
      </c>
      <c r="E248" s="1">
        <v>7.2039999999999997</v>
      </c>
      <c r="F248" s="1">
        <v>0.59400000000000008</v>
      </c>
    </row>
    <row r="249" spans="1:6">
      <c r="A249" s="1">
        <v>0.60499999999999998</v>
      </c>
      <c r="B249" s="1">
        <v>0.48199999999999998</v>
      </c>
      <c r="C249" s="1">
        <v>0.60699999999999998</v>
      </c>
      <c r="D249" s="1">
        <v>0.47700000000000004</v>
      </c>
      <c r="E249" s="1">
        <v>7.3419999999999996</v>
      </c>
      <c r="F249" s="1">
        <v>0.60200000000000009</v>
      </c>
    </row>
    <row r="250" spans="1:6">
      <c r="A250" s="1">
        <v>0.60599999999999998</v>
      </c>
      <c r="B250" s="1">
        <v>0.48199999999999998</v>
      </c>
      <c r="C250" s="1">
        <v>0.60899999999999999</v>
      </c>
      <c r="D250" s="1">
        <v>0.48199999999999998</v>
      </c>
      <c r="E250" s="1">
        <v>7.3900000000000006</v>
      </c>
      <c r="F250" s="1">
        <v>0.60299999999999998</v>
      </c>
    </row>
    <row r="251" spans="1:6">
      <c r="A251" s="1">
        <v>0.61</v>
      </c>
      <c r="B251" s="1">
        <v>0.48299999999999998</v>
      </c>
      <c r="C251" s="1">
        <v>0.61599999999999999</v>
      </c>
      <c r="D251" s="1">
        <v>0.48299999999999998</v>
      </c>
      <c r="E251" s="1">
        <v>7.484</v>
      </c>
      <c r="F251" s="1">
        <v>0.60699999999999998</v>
      </c>
    </row>
    <row r="252" spans="1:6">
      <c r="A252" s="1">
        <v>0.6110000000000001</v>
      </c>
      <c r="B252" s="1">
        <v>0.48399999999999999</v>
      </c>
      <c r="C252" s="1">
        <v>0.622</v>
      </c>
      <c r="D252" s="1">
        <v>0.497</v>
      </c>
      <c r="E252" s="1">
        <v>7.7780000000000005</v>
      </c>
      <c r="F252" s="1">
        <v>0.6080000000000001</v>
      </c>
    </row>
    <row r="253" spans="1:6">
      <c r="A253" s="1">
        <v>0.61199999999999999</v>
      </c>
      <c r="B253" s="1">
        <v>0.48399999999999999</v>
      </c>
      <c r="C253" s="1">
        <v>0.623</v>
      </c>
      <c r="D253" s="1">
        <v>0.52600000000000002</v>
      </c>
      <c r="E253" s="1">
        <v>8.3580000000000005</v>
      </c>
      <c r="F253" s="1">
        <v>0.60899999999999999</v>
      </c>
    </row>
    <row r="254" spans="1:6">
      <c r="A254" s="1">
        <v>0.61199999999999999</v>
      </c>
      <c r="B254" s="1">
        <v>0.48799999999999999</v>
      </c>
      <c r="C254" s="1">
        <v>0.63100000000000001</v>
      </c>
      <c r="D254" s="1">
        <v>0.52700000000000002</v>
      </c>
      <c r="E254" s="1">
        <v>8.9570000000000007</v>
      </c>
      <c r="F254" s="1">
        <v>0.6090000000000001</v>
      </c>
    </row>
    <row r="255" spans="1:6">
      <c r="A255" s="1">
        <v>0.61299999999999999</v>
      </c>
      <c r="B255" s="1">
        <v>0.48799999999999999</v>
      </c>
      <c r="C255" s="1">
        <v>0.63900000000000001</v>
      </c>
      <c r="D255" s="1">
        <v>0.53100000000000003</v>
      </c>
      <c r="E255" s="1">
        <v>10.582999999999998</v>
      </c>
      <c r="F255" s="1">
        <v>0.61099999999999999</v>
      </c>
    </row>
    <row r="256" spans="1:6">
      <c r="A256" s="1">
        <v>0.61399999999999999</v>
      </c>
      <c r="B256" s="1">
        <v>0.49099999999999999</v>
      </c>
      <c r="C256" s="1">
        <v>0.64</v>
      </c>
      <c r="D256" s="1">
        <v>0.54</v>
      </c>
      <c r="E256" s="1">
        <v>11.357000000000001</v>
      </c>
      <c r="F256" s="1">
        <v>0.61099999999999999</v>
      </c>
    </row>
    <row r="257" spans="1:6">
      <c r="A257" s="1">
        <v>0.61499999999999999</v>
      </c>
      <c r="B257" s="1">
        <v>0.49199999999999999</v>
      </c>
      <c r="C257" s="1">
        <v>0.65100000000000002</v>
      </c>
      <c r="D257" s="1">
        <v>0.54400000000000004</v>
      </c>
      <c r="E257" s="1">
        <v>12.078999999999999</v>
      </c>
      <c r="F257" s="1">
        <v>0.6140000000000001</v>
      </c>
    </row>
    <row r="258" spans="1:6">
      <c r="A258" s="1">
        <v>0.61799999999999999</v>
      </c>
      <c r="B258" s="1">
        <v>0.49600000000000005</v>
      </c>
      <c r="C258" s="1">
        <v>0.65400000000000003</v>
      </c>
      <c r="D258" s="1">
        <v>0.55700000000000005</v>
      </c>
      <c r="E258" s="1">
        <v>12.18</v>
      </c>
      <c r="F258" s="1">
        <v>0.61599999999999999</v>
      </c>
    </row>
    <row r="259" spans="1:6">
      <c r="A259" s="1">
        <v>0.62000000000000011</v>
      </c>
      <c r="B259" s="1">
        <v>0.497</v>
      </c>
      <c r="C259" s="1">
        <v>0.65400000000000003</v>
      </c>
      <c r="D259" s="1">
        <v>0.56000000000000005</v>
      </c>
      <c r="E259" s="1">
        <v>14.416</v>
      </c>
      <c r="F259" s="1">
        <v>0.61599999999999999</v>
      </c>
    </row>
    <row r="260" spans="1:6">
      <c r="A260" s="1">
        <v>0.621</v>
      </c>
      <c r="B260" s="1">
        <v>0.498</v>
      </c>
      <c r="C260" s="1">
        <v>0.65500000000000003</v>
      </c>
      <c r="D260" s="1">
        <v>0.58200000000000007</v>
      </c>
      <c r="E260" s="1">
        <v>16.216000000000001</v>
      </c>
      <c r="F260" s="1">
        <v>0.61899999999999999</v>
      </c>
    </row>
    <row r="261" spans="1:6">
      <c r="A261" s="1">
        <v>0.623</v>
      </c>
      <c r="B261" s="1">
        <v>0.5</v>
      </c>
      <c r="C261" s="1">
        <v>0.67</v>
      </c>
      <c r="D261" s="1">
        <v>0.59000000000000008</v>
      </c>
      <c r="E261" s="1">
        <v>18.008000000000003</v>
      </c>
      <c r="F261" s="1">
        <v>0.61899999999999999</v>
      </c>
    </row>
    <row r="262" spans="1:6">
      <c r="A262" s="1">
        <v>0.624</v>
      </c>
      <c r="B262" s="1">
        <v>0.501</v>
      </c>
      <c r="C262" s="1">
        <v>0.67599999999999993</v>
      </c>
      <c r="D262" s="1">
        <v>0.59300000000000008</v>
      </c>
      <c r="E262" s="1">
        <v>18.064999999999998</v>
      </c>
      <c r="F262" s="1">
        <v>0.62000000000000011</v>
      </c>
    </row>
    <row r="263" spans="1:6">
      <c r="A263" s="1">
        <v>0.62400000000000011</v>
      </c>
      <c r="B263" s="1">
        <v>0.50600000000000001</v>
      </c>
      <c r="C263" s="1">
        <v>0.68</v>
      </c>
      <c r="D263" s="1">
        <v>0.60199999999999998</v>
      </c>
      <c r="E263" s="1">
        <v>19.924999999999997</v>
      </c>
      <c r="F263" s="1">
        <v>0.621</v>
      </c>
    </row>
    <row r="264" spans="1:6">
      <c r="A264" s="1">
        <v>0.626</v>
      </c>
      <c r="B264" s="1">
        <v>0.50600000000000001</v>
      </c>
      <c r="C264" s="1">
        <v>0.68400000000000005</v>
      </c>
      <c r="D264" s="1">
        <v>0.60299999999999998</v>
      </c>
      <c r="E264" s="35"/>
      <c r="F264" s="1">
        <v>0.621</v>
      </c>
    </row>
    <row r="265" spans="1:6">
      <c r="A265" s="1">
        <v>0.627</v>
      </c>
      <c r="B265" s="1">
        <v>0.50600000000000001</v>
      </c>
      <c r="C265" s="1">
        <v>0.69000000000000006</v>
      </c>
      <c r="D265" s="1">
        <v>0.61199999999999999</v>
      </c>
      <c r="E265" s="35"/>
      <c r="F265" s="1">
        <v>0.623</v>
      </c>
    </row>
    <row r="266" spans="1:6">
      <c r="A266" s="1">
        <v>0.628</v>
      </c>
      <c r="B266" s="1">
        <v>0.50700000000000001</v>
      </c>
      <c r="C266" s="1">
        <v>0.69600000000000006</v>
      </c>
      <c r="D266" s="1">
        <v>0.64200000000000002</v>
      </c>
      <c r="E266" s="35"/>
      <c r="F266" s="1">
        <v>0.623</v>
      </c>
    </row>
    <row r="267" spans="1:6">
      <c r="A267" s="1">
        <v>0.63</v>
      </c>
      <c r="B267" s="1">
        <v>0.51200000000000001</v>
      </c>
      <c r="C267" s="1">
        <v>0.70300000000000007</v>
      </c>
      <c r="D267" s="1">
        <v>0.66800000000000004</v>
      </c>
      <c r="E267" s="35"/>
      <c r="F267" s="1">
        <v>0.624</v>
      </c>
    </row>
    <row r="268" spans="1:6">
      <c r="A268" s="1">
        <v>0.63100000000000001</v>
      </c>
      <c r="B268" s="1">
        <v>0.51400000000000001</v>
      </c>
      <c r="C268" s="1">
        <v>0.70500000000000007</v>
      </c>
      <c r="D268" s="1">
        <v>0.67400000000000004</v>
      </c>
      <c r="E268" s="35"/>
      <c r="F268" s="1">
        <v>0.63</v>
      </c>
    </row>
    <row r="269" spans="1:6">
      <c r="A269" s="1">
        <v>0.63700000000000001</v>
      </c>
      <c r="B269" s="1">
        <v>0.51700000000000002</v>
      </c>
      <c r="C269" s="1">
        <v>0.71600000000000008</v>
      </c>
      <c r="D269" s="1">
        <v>0.67900000000000005</v>
      </c>
      <c r="E269" s="35"/>
      <c r="F269" s="1">
        <v>0.64700000000000002</v>
      </c>
    </row>
    <row r="270" spans="1:6">
      <c r="A270" s="1">
        <v>0.63800000000000001</v>
      </c>
      <c r="B270" s="1">
        <v>0.51700000000000002</v>
      </c>
      <c r="C270" s="1">
        <v>0.72000000000000008</v>
      </c>
      <c r="D270" s="1">
        <v>0.68100000000000005</v>
      </c>
      <c r="E270" s="35"/>
      <c r="F270" s="1">
        <v>0.64900000000000002</v>
      </c>
    </row>
    <row r="271" spans="1:6">
      <c r="A271" s="1">
        <v>0.63900000000000001</v>
      </c>
      <c r="B271" s="1">
        <v>0.52</v>
      </c>
      <c r="C271" s="1">
        <v>0.72399999999999998</v>
      </c>
      <c r="D271" s="1">
        <v>0.68600000000000005</v>
      </c>
      <c r="E271" s="35"/>
      <c r="F271" s="1">
        <v>0.65300000000000002</v>
      </c>
    </row>
    <row r="272" spans="1:6">
      <c r="A272" s="1">
        <v>0.63900000000000001</v>
      </c>
      <c r="B272" s="1">
        <v>0.52400000000000002</v>
      </c>
      <c r="C272" s="1">
        <v>0.72499999999999998</v>
      </c>
      <c r="D272" s="1">
        <v>0.68900000000000006</v>
      </c>
      <c r="E272" s="35"/>
      <c r="F272" s="1">
        <v>0.66</v>
      </c>
    </row>
    <row r="273" spans="1:6">
      <c r="A273" s="1">
        <v>0.64100000000000001</v>
      </c>
      <c r="B273" s="1">
        <v>0.52400000000000002</v>
      </c>
      <c r="C273" s="1">
        <v>0.72599999999999998</v>
      </c>
      <c r="D273" s="1">
        <v>0.69200000000000006</v>
      </c>
      <c r="E273" s="35"/>
      <c r="F273" s="1">
        <v>0.66100000000000003</v>
      </c>
    </row>
    <row r="274" spans="1:6">
      <c r="A274" s="1">
        <v>0.64599999999999991</v>
      </c>
      <c r="B274" s="1">
        <v>0.52700000000000002</v>
      </c>
      <c r="C274" s="1">
        <v>0.72799999999999998</v>
      </c>
      <c r="D274" s="1">
        <v>0.69600000000000006</v>
      </c>
      <c r="E274" s="35"/>
      <c r="F274" s="1">
        <v>0.66200000000000003</v>
      </c>
    </row>
    <row r="275" spans="1:6">
      <c r="A275" s="1">
        <v>0.65400000000000003</v>
      </c>
      <c r="B275" s="1">
        <v>0.53</v>
      </c>
      <c r="C275" s="1">
        <v>0.72799999999999998</v>
      </c>
      <c r="D275" s="1">
        <v>0.71</v>
      </c>
      <c r="E275" s="35"/>
      <c r="F275" s="1">
        <v>0.66500000000000004</v>
      </c>
    </row>
    <row r="276" spans="1:6">
      <c r="A276" s="1">
        <v>0.66</v>
      </c>
      <c r="B276" s="1">
        <v>0.53200000000000003</v>
      </c>
      <c r="C276" s="1">
        <v>0.73000000000000009</v>
      </c>
      <c r="D276" s="1">
        <v>0.72199999999999998</v>
      </c>
      <c r="E276" s="35"/>
      <c r="F276" s="1">
        <v>0.66600000000000004</v>
      </c>
    </row>
    <row r="277" spans="1:6">
      <c r="A277" s="1">
        <v>0.66300000000000003</v>
      </c>
      <c r="B277" s="1">
        <v>0.53500000000000003</v>
      </c>
      <c r="C277" s="1">
        <v>0.73099999999999998</v>
      </c>
      <c r="D277" s="1">
        <v>0.72599999999999998</v>
      </c>
      <c r="E277" s="35"/>
      <c r="F277" s="1">
        <v>0.66900000000000004</v>
      </c>
    </row>
    <row r="278" spans="1:6">
      <c r="A278" s="1">
        <v>0.66499999999999992</v>
      </c>
      <c r="B278" s="1">
        <v>0.53700000000000003</v>
      </c>
      <c r="C278" s="1">
        <v>0.747</v>
      </c>
      <c r="D278" s="1">
        <v>0.72799999999999998</v>
      </c>
      <c r="E278" s="35"/>
      <c r="F278" s="1">
        <v>0.66999999999999993</v>
      </c>
    </row>
    <row r="279" spans="1:6">
      <c r="A279" s="1">
        <v>0.66699999999999993</v>
      </c>
      <c r="B279" s="1">
        <v>0.53800000000000003</v>
      </c>
      <c r="C279" s="1">
        <v>0.751</v>
      </c>
      <c r="D279" s="1">
        <v>0.74099999999999999</v>
      </c>
      <c r="E279" s="35"/>
      <c r="F279" s="1">
        <v>0.67</v>
      </c>
    </row>
    <row r="280" spans="1:6">
      <c r="A280" s="1">
        <v>0.67200000000000004</v>
      </c>
      <c r="B280" s="1">
        <v>0.54</v>
      </c>
      <c r="C280" s="1">
        <v>0.75600000000000001</v>
      </c>
      <c r="D280" s="1">
        <v>0.754</v>
      </c>
      <c r="E280" s="35"/>
      <c r="F280" s="1">
        <v>0.68</v>
      </c>
    </row>
    <row r="281" spans="1:6">
      <c r="A281" s="1">
        <v>0.67399999999999993</v>
      </c>
      <c r="B281" s="1">
        <v>0.54100000000000004</v>
      </c>
      <c r="C281" s="1">
        <v>0.75700000000000001</v>
      </c>
      <c r="D281" s="1">
        <v>0.755</v>
      </c>
      <c r="E281" s="35"/>
      <c r="F281" s="1">
        <v>0.68300000000000005</v>
      </c>
    </row>
    <row r="282" spans="1:6">
      <c r="A282" s="1">
        <v>0.67400000000000004</v>
      </c>
      <c r="B282" s="1">
        <v>0.54300000000000004</v>
      </c>
      <c r="C282" s="1">
        <v>0.76400000000000001</v>
      </c>
      <c r="D282" s="1">
        <v>0.77900000000000003</v>
      </c>
      <c r="E282" s="35"/>
      <c r="F282" s="1">
        <v>0.68700000000000006</v>
      </c>
    </row>
    <row r="283" spans="1:6">
      <c r="A283" s="1">
        <v>0.67599999999999993</v>
      </c>
      <c r="B283" s="1">
        <v>0.54400000000000004</v>
      </c>
      <c r="C283" s="1">
        <v>0.76400000000000001</v>
      </c>
      <c r="D283" s="1">
        <v>0.78500000000000003</v>
      </c>
      <c r="E283" s="35"/>
      <c r="F283" s="1">
        <v>0.68799999999999994</v>
      </c>
    </row>
    <row r="284" spans="1:6">
      <c r="A284" s="1">
        <v>0.67800000000000005</v>
      </c>
      <c r="B284" s="1">
        <v>0.54600000000000004</v>
      </c>
      <c r="C284" s="1">
        <v>0.76400000000000001</v>
      </c>
      <c r="D284" s="1">
        <v>0.79100000000000004</v>
      </c>
      <c r="E284" s="35"/>
      <c r="F284" s="1">
        <v>0.68900000000000006</v>
      </c>
    </row>
    <row r="285" spans="1:6">
      <c r="A285" s="1">
        <v>0.68200000000000005</v>
      </c>
      <c r="B285" s="1">
        <v>0.54900000000000004</v>
      </c>
      <c r="C285" s="1">
        <v>0.77400000000000002</v>
      </c>
      <c r="D285" s="1">
        <v>0.81</v>
      </c>
      <c r="E285" s="35"/>
      <c r="F285" s="1">
        <v>0.69000000000000006</v>
      </c>
    </row>
    <row r="286" spans="1:6">
      <c r="A286" s="1">
        <v>0.68599999999999994</v>
      </c>
      <c r="B286" s="1">
        <v>0.54900000000000004</v>
      </c>
      <c r="C286" s="1">
        <v>0.77600000000000002</v>
      </c>
      <c r="D286" s="1">
        <v>0.81300000000000006</v>
      </c>
      <c r="E286" s="35"/>
      <c r="F286" s="1">
        <v>0.69500000000000006</v>
      </c>
    </row>
    <row r="287" spans="1:6">
      <c r="A287" s="1">
        <v>0.69000000000000006</v>
      </c>
      <c r="B287" s="1">
        <v>0.55500000000000005</v>
      </c>
      <c r="C287" s="1">
        <v>0.77700000000000002</v>
      </c>
      <c r="D287" s="1">
        <v>0.82300000000000006</v>
      </c>
      <c r="E287" s="35"/>
      <c r="F287" s="1">
        <v>0.69600000000000006</v>
      </c>
    </row>
    <row r="288" spans="1:6">
      <c r="A288" s="1">
        <v>0.69500000000000006</v>
      </c>
      <c r="B288" s="1">
        <v>0.55900000000000005</v>
      </c>
      <c r="C288" s="1">
        <v>0.77900000000000003</v>
      </c>
      <c r="D288" s="1">
        <v>0.83000000000000007</v>
      </c>
      <c r="E288" s="35"/>
      <c r="F288" s="1">
        <v>0.69799999999999995</v>
      </c>
    </row>
    <row r="289" spans="1:6">
      <c r="A289" s="1">
        <v>0.69500000000000006</v>
      </c>
      <c r="B289" s="1">
        <v>0.56299999999999994</v>
      </c>
      <c r="C289" s="1">
        <v>0.78200000000000003</v>
      </c>
      <c r="D289" s="1">
        <v>0.83099999999999996</v>
      </c>
      <c r="E289" s="35"/>
      <c r="F289" s="1">
        <v>0.70000000000000007</v>
      </c>
    </row>
    <row r="290" spans="1:6">
      <c r="A290" s="1">
        <v>0.70299999999999996</v>
      </c>
      <c r="B290" s="1">
        <v>0.56700000000000006</v>
      </c>
      <c r="C290" s="1">
        <v>0.79</v>
      </c>
      <c r="D290" s="1">
        <v>0.85599999999999998</v>
      </c>
      <c r="E290" s="35"/>
      <c r="F290" s="1">
        <v>0.70100000000000007</v>
      </c>
    </row>
    <row r="291" spans="1:6">
      <c r="A291" s="1">
        <v>0.70399999999999996</v>
      </c>
      <c r="B291" s="1">
        <v>0.57200000000000006</v>
      </c>
      <c r="C291" s="1">
        <v>0.80800000000000005</v>
      </c>
      <c r="D291" s="1">
        <v>0.86</v>
      </c>
      <c r="E291" s="35"/>
      <c r="F291" s="1">
        <v>0.70199999999999996</v>
      </c>
    </row>
    <row r="292" spans="1:6">
      <c r="A292" s="1">
        <v>0.70400000000000007</v>
      </c>
      <c r="B292" s="1">
        <v>0.57300000000000006</v>
      </c>
      <c r="C292" s="1">
        <v>0.81400000000000006</v>
      </c>
      <c r="D292" s="1">
        <v>0.88100000000000001</v>
      </c>
      <c r="E292" s="35"/>
      <c r="F292" s="1">
        <v>0.70599999999999996</v>
      </c>
    </row>
    <row r="293" spans="1:6">
      <c r="A293" s="1">
        <v>0.70400000000000007</v>
      </c>
      <c r="B293" s="1">
        <v>0.57300000000000006</v>
      </c>
      <c r="C293" s="1">
        <v>0.82200000000000006</v>
      </c>
      <c r="D293" s="1">
        <v>0.90200000000000002</v>
      </c>
      <c r="E293" s="35"/>
      <c r="F293" s="1">
        <v>0.70900000000000007</v>
      </c>
    </row>
    <row r="294" spans="1:6">
      <c r="A294" s="1">
        <v>0.70799999999999996</v>
      </c>
      <c r="B294" s="1">
        <v>0.57600000000000007</v>
      </c>
      <c r="C294" s="1">
        <v>0.82900000000000007</v>
      </c>
      <c r="D294" s="1">
        <v>0.91200000000000003</v>
      </c>
      <c r="E294" s="35"/>
      <c r="F294" s="1">
        <v>0.72299999999999998</v>
      </c>
    </row>
    <row r="295" spans="1:6">
      <c r="A295" s="1">
        <v>0.70900000000000007</v>
      </c>
      <c r="B295" s="1">
        <v>0.57700000000000007</v>
      </c>
      <c r="C295" s="1">
        <v>0.8640000000000001</v>
      </c>
      <c r="D295" s="1">
        <v>0.92700000000000005</v>
      </c>
      <c r="E295" s="35"/>
      <c r="F295" s="1">
        <v>0.72299999999999998</v>
      </c>
    </row>
    <row r="296" spans="1:6">
      <c r="A296" s="1">
        <v>0.71</v>
      </c>
      <c r="B296" s="1">
        <v>0.57900000000000007</v>
      </c>
      <c r="C296" s="1">
        <v>0.86599999999999999</v>
      </c>
      <c r="D296" s="1">
        <v>0.93400000000000005</v>
      </c>
      <c r="E296" s="35"/>
      <c r="F296" s="1">
        <v>0.72800000000000009</v>
      </c>
    </row>
    <row r="297" spans="1:6">
      <c r="A297" s="1">
        <v>0.71399999999999997</v>
      </c>
      <c r="B297" s="1">
        <v>0.58100000000000007</v>
      </c>
      <c r="C297" s="1">
        <v>0.872</v>
      </c>
      <c r="D297" s="1">
        <v>0.95200000000000007</v>
      </c>
      <c r="E297" s="35"/>
      <c r="F297" s="1">
        <v>0.72800000000000009</v>
      </c>
    </row>
    <row r="298" spans="1:6">
      <c r="A298" s="1">
        <v>0.71599999999999997</v>
      </c>
      <c r="B298" s="1">
        <v>0.58199999999999996</v>
      </c>
      <c r="C298" s="1">
        <v>0.875</v>
      </c>
      <c r="D298" s="1">
        <v>0.97599999999999998</v>
      </c>
      <c r="E298" s="35"/>
      <c r="F298" s="1">
        <v>0.73499999999999999</v>
      </c>
    </row>
    <row r="299" spans="1:6">
      <c r="A299" s="1">
        <v>0.71899999999999997</v>
      </c>
      <c r="B299" s="1">
        <v>0.58300000000000007</v>
      </c>
      <c r="C299" s="1">
        <v>0.879</v>
      </c>
      <c r="D299" s="1">
        <v>1.008</v>
      </c>
      <c r="E299" s="35"/>
      <c r="F299" s="1">
        <v>0.73599999999999999</v>
      </c>
    </row>
    <row r="300" spans="1:6">
      <c r="A300" s="1">
        <v>0.72</v>
      </c>
      <c r="B300" s="1">
        <v>0.58399999999999996</v>
      </c>
      <c r="C300" s="1">
        <v>0.88700000000000001</v>
      </c>
      <c r="D300" s="1">
        <v>1.0720000000000001</v>
      </c>
      <c r="E300" s="35"/>
      <c r="F300" s="1">
        <v>0.73599999999999999</v>
      </c>
    </row>
    <row r="301" spans="1:6">
      <c r="A301" s="1">
        <v>0.73199999999999998</v>
      </c>
      <c r="B301" s="1">
        <v>0.58499999999999996</v>
      </c>
      <c r="C301" s="1">
        <v>0.88800000000000001</v>
      </c>
      <c r="D301" s="1">
        <v>1.0779999999999998</v>
      </c>
      <c r="E301" s="35"/>
      <c r="F301" s="1">
        <v>0.74099999999999999</v>
      </c>
    </row>
    <row r="302" spans="1:6">
      <c r="A302" s="1">
        <v>0.7330000000000001</v>
      </c>
      <c r="B302" s="1">
        <v>0.58599999999999997</v>
      </c>
      <c r="C302" s="1">
        <v>0.88800000000000001</v>
      </c>
      <c r="D302" s="1">
        <v>1.0900000000000001</v>
      </c>
      <c r="E302" s="35"/>
      <c r="F302" s="1">
        <v>0.74299999999999999</v>
      </c>
    </row>
    <row r="303" spans="1:6">
      <c r="A303" s="1">
        <v>0.7350000000000001</v>
      </c>
      <c r="B303" s="1">
        <v>0.58600000000000008</v>
      </c>
      <c r="C303" s="1">
        <v>0.89200000000000002</v>
      </c>
      <c r="D303" s="1">
        <v>1.093</v>
      </c>
      <c r="E303" s="35"/>
      <c r="F303" s="1">
        <v>0.746</v>
      </c>
    </row>
    <row r="304" spans="1:6">
      <c r="A304" s="1">
        <v>0.73599999999999999</v>
      </c>
      <c r="B304" s="1">
        <v>0.59099999999999997</v>
      </c>
      <c r="C304" s="1">
        <v>0.89500000000000002</v>
      </c>
      <c r="D304" s="1">
        <v>1.099</v>
      </c>
      <c r="E304" s="35"/>
      <c r="F304" s="1">
        <v>0.754</v>
      </c>
    </row>
    <row r="305" spans="1:6">
      <c r="A305" s="1">
        <v>0.73799999999999999</v>
      </c>
      <c r="B305" s="1">
        <v>0.59800000000000009</v>
      </c>
      <c r="C305" s="1">
        <v>0.90200000000000002</v>
      </c>
      <c r="D305" s="1">
        <v>1.1139999999999999</v>
      </c>
      <c r="E305" s="35"/>
      <c r="F305" s="1">
        <v>0.76200000000000001</v>
      </c>
    </row>
    <row r="306" spans="1:6">
      <c r="A306" s="1">
        <v>0.7410000000000001</v>
      </c>
      <c r="B306" s="1">
        <v>0.6</v>
      </c>
      <c r="C306" s="1">
        <v>0.90300000000000002</v>
      </c>
      <c r="D306" s="1">
        <v>1.133</v>
      </c>
      <c r="E306" s="35"/>
      <c r="F306" s="1">
        <v>0.76200000000000001</v>
      </c>
    </row>
    <row r="307" spans="1:6">
      <c r="A307" s="1">
        <v>0.745</v>
      </c>
      <c r="B307" s="1">
        <v>0.60099999999999998</v>
      </c>
      <c r="C307" s="1">
        <v>0.91300000000000003</v>
      </c>
      <c r="D307" s="1">
        <v>1.157</v>
      </c>
      <c r="E307" s="35"/>
      <c r="F307" s="1">
        <v>0.7639999999999999</v>
      </c>
    </row>
    <row r="308" spans="1:6">
      <c r="A308" s="1">
        <v>0.751</v>
      </c>
      <c r="B308" s="1">
        <v>0.60100000000000009</v>
      </c>
      <c r="C308" s="1">
        <v>0.91600000000000004</v>
      </c>
      <c r="D308" s="1">
        <v>1.1689999999999998</v>
      </c>
      <c r="E308" s="35"/>
      <c r="F308" s="1">
        <v>0.76900000000000002</v>
      </c>
    </row>
    <row r="309" spans="1:6">
      <c r="A309" s="1">
        <v>0.76800000000000002</v>
      </c>
      <c r="B309" s="1">
        <v>0.60200000000000009</v>
      </c>
      <c r="C309" s="1">
        <v>0.93300000000000005</v>
      </c>
      <c r="D309" s="1">
        <v>1.1879999999999999</v>
      </c>
      <c r="E309" s="35"/>
      <c r="F309" s="1">
        <v>0.76900000000000002</v>
      </c>
    </row>
    <row r="310" spans="1:6">
      <c r="A310" s="1">
        <v>0.77</v>
      </c>
      <c r="B310" s="1">
        <v>0.60299999999999998</v>
      </c>
      <c r="C310" s="1">
        <v>0.95300000000000007</v>
      </c>
      <c r="D310" s="1">
        <v>1.214</v>
      </c>
      <c r="E310" s="35"/>
      <c r="F310" s="1">
        <v>0.76900000000000002</v>
      </c>
    </row>
    <row r="311" spans="1:6">
      <c r="A311" s="1">
        <v>0.77700000000000002</v>
      </c>
      <c r="B311" s="1">
        <v>0.60399999999999998</v>
      </c>
      <c r="C311" s="1">
        <v>0.96799999999999997</v>
      </c>
      <c r="D311" s="1">
        <v>1.2250000000000001</v>
      </c>
      <c r="E311" s="35"/>
      <c r="F311" s="1">
        <v>0.78</v>
      </c>
    </row>
    <row r="312" spans="1:6">
      <c r="A312" s="1">
        <v>0.78700000000000003</v>
      </c>
      <c r="B312" s="1">
        <v>0.60399999999999998</v>
      </c>
      <c r="C312" s="1">
        <v>0.96899999999999997</v>
      </c>
      <c r="D312" s="1">
        <v>1.2410000000000001</v>
      </c>
      <c r="E312" s="35"/>
      <c r="F312" s="1">
        <v>0.78099999999999992</v>
      </c>
    </row>
    <row r="313" spans="1:6">
      <c r="A313" s="1">
        <v>0.79</v>
      </c>
      <c r="B313" s="1">
        <v>0.60600000000000009</v>
      </c>
      <c r="C313" s="1">
        <v>0.97399999999999998</v>
      </c>
      <c r="D313" s="1">
        <v>1.2469999999999999</v>
      </c>
      <c r="E313" s="35"/>
      <c r="F313" s="1">
        <v>0.78600000000000003</v>
      </c>
    </row>
    <row r="314" spans="1:6">
      <c r="A314" s="1">
        <v>0.79400000000000004</v>
      </c>
      <c r="B314" s="1">
        <v>0.61</v>
      </c>
      <c r="C314" s="1">
        <v>0.98</v>
      </c>
      <c r="D314" s="1">
        <v>1.256</v>
      </c>
      <c r="E314" s="35"/>
      <c r="F314" s="1">
        <v>0.78700000000000003</v>
      </c>
    </row>
    <row r="315" spans="1:6">
      <c r="A315" s="1">
        <v>0.79600000000000004</v>
      </c>
      <c r="B315" s="1">
        <v>0.61</v>
      </c>
      <c r="C315" s="1">
        <v>0.98499999999999999</v>
      </c>
      <c r="D315" s="1">
        <v>1.331</v>
      </c>
      <c r="E315" s="35"/>
      <c r="F315" s="1">
        <v>0.79</v>
      </c>
    </row>
    <row r="316" spans="1:6">
      <c r="A316" s="1">
        <v>0.79699999999999993</v>
      </c>
      <c r="B316" s="1">
        <v>0.6140000000000001</v>
      </c>
      <c r="C316" s="1">
        <v>0.99399999999999999</v>
      </c>
      <c r="D316" s="1">
        <v>1.3980000000000001</v>
      </c>
      <c r="E316" s="35"/>
      <c r="F316" s="1">
        <v>0.79</v>
      </c>
    </row>
    <row r="317" spans="1:6">
      <c r="A317" s="1">
        <v>0.79800000000000004</v>
      </c>
      <c r="B317" s="1">
        <v>0.61599999999999999</v>
      </c>
      <c r="C317" s="1">
        <v>1.004</v>
      </c>
      <c r="D317" s="1">
        <v>1.399</v>
      </c>
      <c r="E317" s="35"/>
      <c r="F317" s="1">
        <v>0.79100000000000004</v>
      </c>
    </row>
    <row r="318" spans="1:6">
      <c r="A318" s="1">
        <v>0.79800000000000004</v>
      </c>
      <c r="B318" s="1">
        <v>0.6180000000000001</v>
      </c>
      <c r="C318" s="1">
        <v>1.008</v>
      </c>
      <c r="D318" s="1">
        <v>1.4219999999999999</v>
      </c>
      <c r="E318" s="35"/>
      <c r="F318" s="1">
        <v>0.79200000000000004</v>
      </c>
    </row>
    <row r="319" spans="1:6">
      <c r="A319" s="1">
        <v>0.79900000000000004</v>
      </c>
      <c r="B319" s="1">
        <v>0.61899999999999999</v>
      </c>
      <c r="C319" s="1">
        <v>1.026</v>
      </c>
      <c r="D319" s="1">
        <v>1.468</v>
      </c>
      <c r="E319" s="35"/>
      <c r="F319" s="1">
        <v>0.79299999999999993</v>
      </c>
    </row>
    <row r="320" spans="1:6">
      <c r="A320" s="1">
        <v>0.80200000000000005</v>
      </c>
      <c r="B320" s="1">
        <v>0.624</v>
      </c>
      <c r="C320" s="1">
        <v>1.0389999999999999</v>
      </c>
      <c r="D320" s="1">
        <v>1.5249999999999999</v>
      </c>
      <c r="E320" s="35"/>
      <c r="F320" s="1">
        <v>0.79300000000000004</v>
      </c>
    </row>
    <row r="321" spans="1:6">
      <c r="A321" s="1">
        <v>0.80299999999999994</v>
      </c>
      <c r="B321" s="1">
        <v>0.624</v>
      </c>
      <c r="C321" s="1">
        <v>1.052</v>
      </c>
      <c r="D321" s="1">
        <v>1.54</v>
      </c>
      <c r="E321" s="35"/>
      <c r="F321" s="1">
        <v>0.79600000000000004</v>
      </c>
    </row>
    <row r="322" spans="1:6">
      <c r="A322" s="1">
        <v>0.80300000000000005</v>
      </c>
      <c r="B322" s="1">
        <v>0.63400000000000001</v>
      </c>
      <c r="C322" s="1">
        <v>1.069</v>
      </c>
      <c r="D322" s="1">
        <v>1.5549999999999999</v>
      </c>
      <c r="E322" s="35"/>
      <c r="F322" s="1">
        <v>0.79999999999999993</v>
      </c>
    </row>
    <row r="323" spans="1:6">
      <c r="A323" s="1">
        <v>0.80500000000000005</v>
      </c>
      <c r="B323" s="1">
        <v>0.64</v>
      </c>
      <c r="C323" s="1">
        <v>1.0859999999999999</v>
      </c>
      <c r="D323" s="1">
        <v>1.5859999999999999</v>
      </c>
      <c r="E323" s="35"/>
      <c r="F323" s="1">
        <v>0.80100000000000005</v>
      </c>
    </row>
    <row r="324" spans="1:6">
      <c r="A324" s="1">
        <v>0.80999999999999994</v>
      </c>
      <c r="B324" s="1">
        <v>0.64300000000000002</v>
      </c>
      <c r="C324" s="1">
        <v>1.0880000000000001</v>
      </c>
      <c r="D324" s="1">
        <v>1.6619999999999999</v>
      </c>
      <c r="E324" s="35"/>
      <c r="F324" s="1">
        <v>0.80200000000000005</v>
      </c>
    </row>
    <row r="325" spans="1:6">
      <c r="A325" s="1">
        <v>0.80999999999999994</v>
      </c>
      <c r="B325" s="1">
        <v>0.64500000000000002</v>
      </c>
      <c r="C325" s="1">
        <v>1.091</v>
      </c>
      <c r="D325" s="1">
        <v>1.6629999999999998</v>
      </c>
      <c r="E325" s="35"/>
      <c r="F325" s="1">
        <v>0.80600000000000005</v>
      </c>
    </row>
    <row r="326" spans="1:6">
      <c r="A326" s="1">
        <v>0.81</v>
      </c>
      <c r="B326" s="1">
        <v>0.64500000000000002</v>
      </c>
      <c r="C326" s="1">
        <v>1.1119999999999999</v>
      </c>
      <c r="D326" s="1">
        <v>1.6879999999999999</v>
      </c>
      <c r="E326" s="35"/>
      <c r="F326" s="1">
        <v>0.80900000000000005</v>
      </c>
    </row>
    <row r="327" spans="1:6">
      <c r="A327" s="1">
        <v>0.81100000000000005</v>
      </c>
      <c r="B327" s="1">
        <v>0.64500000000000002</v>
      </c>
      <c r="C327" s="1">
        <v>1.115</v>
      </c>
      <c r="D327" s="1">
        <v>1.8819999999999999</v>
      </c>
      <c r="E327" s="35"/>
      <c r="F327" s="1">
        <v>0.81</v>
      </c>
    </row>
    <row r="328" spans="1:6">
      <c r="A328" s="1">
        <v>0.81499999999999995</v>
      </c>
      <c r="B328" s="1">
        <v>0.64600000000000002</v>
      </c>
      <c r="C328" s="1">
        <v>1.119</v>
      </c>
      <c r="D328" s="1">
        <v>1.9019999999999999</v>
      </c>
      <c r="E328" s="35"/>
      <c r="F328" s="1">
        <v>0.81600000000000006</v>
      </c>
    </row>
    <row r="329" spans="1:6">
      <c r="A329" s="1">
        <v>0.81899999999999995</v>
      </c>
      <c r="B329" s="1">
        <v>0.65100000000000002</v>
      </c>
      <c r="C329" s="1">
        <v>1.1200000000000001</v>
      </c>
      <c r="D329" s="1">
        <v>1.9289999999999998</v>
      </c>
      <c r="E329" s="35"/>
      <c r="F329" s="1">
        <v>0.81899999999999995</v>
      </c>
    </row>
    <row r="330" spans="1:6">
      <c r="A330" s="1">
        <v>0.82200000000000006</v>
      </c>
      <c r="B330" s="1">
        <v>0.65300000000000002</v>
      </c>
      <c r="C330" s="1">
        <v>1.143</v>
      </c>
      <c r="D330" s="1">
        <v>1.954</v>
      </c>
      <c r="E330" s="35"/>
      <c r="F330" s="1">
        <v>0.82400000000000007</v>
      </c>
    </row>
    <row r="331" spans="1:6">
      <c r="A331" s="1">
        <v>0.82200000000000006</v>
      </c>
      <c r="B331" s="1">
        <v>0.65500000000000003</v>
      </c>
      <c r="C331" s="1">
        <v>1.143</v>
      </c>
      <c r="D331" s="1">
        <v>2.0049999999999999</v>
      </c>
      <c r="E331" s="35"/>
      <c r="F331" s="1">
        <v>0.83499999999999996</v>
      </c>
    </row>
    <row r="332" spans="1:6">
      <c r="A332" s="1">
        <v>0.82400000000000007</v>
      </c>
      <c r="B332" s="1">
        <v>0.65799999999999992</v>
      </c>
      <c r="C332" s="1">
        <v>1.145</v>
      </c>
      <c r="D332" s="1">
        <v>2.0609999999999999</v>
      </c>
      <c r="E332" s="35"/>
      <c r="F332" s="1">
        <v>0.83599999999999997</v>
      </c>
    </row>
    <row r="333" spans="1:6">
      <c r="A333" s="1">
        <v>0.83199999999999996</v>
      </c>
      <c r="B333" s="1">
        <v>0.66</v>
      </c>
      <c r="C333" s="1">
        <v>1.1560000000000001</v>
      </c>
      <c r="D333" s="1">
        <v>2.12</v>
      </c>
      <c r="E333" s="35"/>
      <c r="F333" s="1">
        <v>0.83800000000000008</v>
      </c>
    </row>
    <row r="334" spans="1:6">
      <c r="A334" s="1">
        <v>0.83899999999999997</v>
      </c>
      <c r="B334" s="1">
        <v>0.66500000000000004</v>
      </c>
      <c r="C334" s="1">
        <v>1.1759999999999999</v>
      </c>
      <c r="D334" s="1">
        <v>2.355</v>
      </c>
      <c r="E334" s="35"/>
      <c r="F334" s="1">
        <v>0.84099999999999997</v>
      </c>
    </row>
    <row r="335" spans="1:6">
      <c r="A335" s="1">
        <v>0.84000000000000008</v>
      </c>
      <c r="B335" s="1">
        <v>0.66600000000000004</v>
      </c>
      <c r="C335" s="1">
        <v>1.1829999999999998</v>
      </c>
      <c r="D335" s="1">
        <v>2.3850000000000002</v>
      </c>
      <c r="E335" s="35"/>
      <c r="F335" s="1">
        <v>0.84200000000000008</v>
      </c>
    </row>
    <row r="336" spans="1:6">
      <c r="A336" s="1">
        <v>0.84100000000000008</v>
      </c>
      <c r="B336" s="1">
        <v>0.66800000000000004</v>
      </c>
      <c r="C336" s="1">
        <v>1.198</v>
      </c>
      <c r="D336" s="1">
        <v>2.4049999999999998</v>
      </c>
      <c r="E336" s="35"/>
      <c r="F336" s="1">
        <v>0.84800000000000009</v>
      </c>
    </row>
    <row r="337" spans="1:6">
      <c r="A337" s="1">
        <v>0.84299999999999997</v>
      </c>
      <c r="B337" s="1">
        <v>0.66900000000000004</v>
      </c>
      <c r="C337" s="1">
        <v>1.218</v>
      </c>
      <c r="D337" s="1">
        <v>2.4459999999999997</v>
      </c>
      <c r="E337" s="35"/>
      <c r="F337" s="1">
        <v>0.84900000000000009</v>
      </c>
    </row>
    <row r="338" spans="1:6">
      <c r="A338" s="1">
        <v>0.84899999999999998</v>
      </c>
      <c r="B338" s="1">
        <v>0.67100000000000004</v>
      </c>
      <c r="C338" s="1">
        <v>1.24</v>
      </c>
      <c r="D338" s="1">
        <v>2.4550000000000001</v>
      </c>
      <c r="E338" s="35"/>
      <c r="F338" s="1">
        <v>0.85199999999999998</v>
      </c>
    </row>
    <row r="339" spans="1:6">
      <c r="A339" s="1">
        <v>0.84900000000000009</v>
      </c>
      <c r="B339" s="1">
        <v>0.67300000000000004</v>
      </c>
      <c r="C339" s="1">
        <v>1.2650000000000001</v>
      </c>
      <c r="D339" s="1">
        <v>2.52</v>
      </c>
      <c r="E339" s="35"/>
      <c r="F339" s="1">
        <v>0.85500000000000009</v>
      </c>
    </row>
    <row r="340" spans="1:6">
      <c r="A340" s="1">
        <v>0.85099999999999998</v>
      </c>
      <c r="B340" s="1">
        <v>0.67300000000000004</v>
      </c>
      <c r="C340" s="1">
        <v>1.2769999999999999</v>
      </c>
      <c r="D340" s="1">
        <v>2.64</v>
      </c>
      <c r="E340" s="35"/>
      <c r="F340" s="1">
        <v>0.85899999999999999</v>
      </c>
    </row>
    <row r="341" spans="1:6">
      <c r="A341" s="1">
        <v>0.85100000000000009</v>
      </c>
      <c r="B341" s="1">
        <v>0.67500000000000004</v>
      </c>
      <c r="C341" s="1">
        <v>1.278</v>
      </c>
      <c r="D341" s="1">
        <v>2.8479999999999999</v>
      </c>
      <c r="E341" s="35"/>
      <c r="F341" s="1">
        <v>0.85899999999999999</v>
      </c>
    </row>
    <row r="342" spans="1:6">
      <c r="A342" s="1">
        <v>0.85199999999999998</v>
      </c>
      <c r="B342" s="1">
        <v>0.67600000000000005</v>
      </c>
      <c r="C342" s="1">
        <v>1.2930000000000001</v>
      </c>
      <c r="D342" s="1">
        <v>2.9089999999999998</v>
      </c>
      <c r="E342" s="35"/>
      <c r="F342" s="1">
        <v>0.86299999999999999</v>
      </c>
    </row>
    <row r="343" spans="1:6">
      <c r="A343" s="1">
        <v>0.85199999999999998</v>
      </c>
      <c r="B343" s="1">
        <v>0.67700000000000005</v>
      </c>
      <c r="C343" s="1">
        <v>1.3140000000000001</v>
      </c>
      <c r="D343" s="1">
        <v>2.96</v>
      </c>
      <c r="E343" s="35"/>
      <c r="F343" s="1">
        <v>0.8660000000000001</v>
      </c>
    </row>
    <row r="344" spans="1:6">
      <c r="A344" s="1">
        <v>0.86299999999999999</v>
      </c>
      <c r="B344" s="1">
        <v>0.67800000000000005</v>
      </c>
      <c r="C344" s="1">
        <v>1.357</v>
      </c>
      <c r="D344" s="1">
        <v>3.1019999999999999</v>
      </c>
      <c r="E344" s="35"/>
      <c r="F344" s="1">
        <v>0.874</v>
      </c>
    </row>
    <row r="345" spans="1:6">
      <c r="A345" s="1">
        <v>0.86399999999999999</v>
      </c>
      <c r="B345" s="1">
        <v>0.68200000000000005</v>
      </c>
      <c r="C345" s="1">
        <v>1.3659999999999999</v>
      </c>
      <c r="D345" s="1">
        <v>3.18</v>
      </c>
      <c r="E345" s="35"/>
      <c r="F345" s="1">
        <v>0.879</v>
      </c>
    </row>
    <row r="346" spans="1:6">
      <c r="A346" s="1">
        <v>0.8640000000000001</v>
      </c>
      <c r="B346" s="1">
        <v>0.68900000000000006</v>
      </c>
      <c r="C346" s="1">
        <v>1.3740000000000001</v>
      </c>
      <c r="D346" s="1">
        <v>3.3479999999999999</v>
      </c>
      <c r="E346" s="35"/>
      <c r="F346" s="1">
        <v>0.88600000000000001</v>
      </c>
    </row>
    <row r="347" spans="1:6">
      <c r="A347" s="1">
        <v>0.86599999999999999</v>
      </c>
      <c r="B347" s="1">
        <v>0.69100000000000006</v>
      </c>
      <c r="C347" s="1">
        <v>1.379</v>
      </c>
      <c r="D347" s="1">
        <v>3.4009999999999998</v>
      </c>
      <c r="E347" s="35"/>
      <c r="F347" s="1">
        <v>0.88600000000000001</v>
      </c>
    </row>
    <row r="348" spans="1:6">
      <c r="A348" s="1">
        <v>0.871</v>
      </c>
      <c r="B348" s="1">
        <v>0.69700000000000006</v>
      </c>
      <c r="C348" s="1">
        <v>1.3840000000000001</v>
      </c>
      <c r="D348" s="1">
        <v>3.625</v>
      </c>
      <c r="E348" s="35"/>
      <c r="F348" s="1">
        <v>0.89599999999999991</v>
      </c>
    </row>
    <row r="349" spans="1:6">
      <c r="A349" s="1">
        <v>0.871</v>
      </c>
      <c r="B349" s="1">
        <v>0.70000000000000007</v>
      </c>
      <c r="C349" s="1">
        <v>1.387</v>
      </c>
      <c r="D349" s="1">
        <v>3.7439999999999998</v>
      </c>
      <c r="E349" s="35"/>
      <c r="F349" s="1">
        <v>0.89600000000000002</v>
      </c>
    </row>
    <row r="350" spans="1:6">
      <c r="A350" s="1">
        <v>0.873</v>
      </c>
      <c r="B350" s="1">
        <v>0.70200000000000007</v>
      </c>
      <c r="C350" s="1">
        <v>1.403</v>
      </c>
      <c r="D350" s="1">
        <v>3.8220000000000001</v>
      </c>
      <c r="E350" s="35"/>
      <c r="F350" s="1">
        <v>0.90300000000000002</v>
      </c>
    </row>
    <row r="351" spans="1:6">
      <c r="A351" s="1">
        <v>0.88700000000000001</v>
      </c>
      <c r="B351" s="1">
        <v>0.70300000000000007</v>
      </c>
      <c r="C351" s="1">
        <v>1.4039999999999999</v>
      </c>
      <c r="D351" s="1">
        <v>3.89</v>
      </c>
      <c r="E351" s="35"/>
      <c r="F351" s="1">
        <v>0.90499999999999992</v>
      </c>
    </row>
    <row r="352" spans="1:6">
      <c r="A352" s="1">
        <v>0.8929999999999999</v>
      </c>
      <c r="B352" s="1">
        <v>0.70799999999999996</v>
      </c>
      <c r="C352" s="1">
        <v>1.4259999999999999</v>
      </c>
      <c r="D352" s="1">
        <v>5.0010000000000003</v>
      </c>
      <c r="E352" s="35"/>
      <c r="F352" s="1">
        <v>0.90500000000000003</v>
      </c>
    </row>
    <row r="353" spans="1:6">
      <c r="A353" s="1">
        <v>0.90200000000000002</v>
      </c>
      <c r="B353" s="1">
        <v>0.71</v>
      </c>
      <c r="C353" s="1">
        <v>1.4419999999999999</v>
      </c>
      <c r="D353" s="1">
        <v>5.1550000000000002</v>
      </c>
      <c r="E353" s="35"/>
      <c r="F353" s="1">
        <v>0.91300000000000003</v>
      </c>
    </row>
    <row r="354" spans="1:6">
      <c r="A354" s="1">
        <v>0.90300000000000002</v>
      </c>
      <c r="B354" s="1">
        <v>0.71000000000000008</v>
      </c>
      <c r="C354" s="1">
        <v>1.448</v>
      </c>
      <c r="D354" s="1">
        <v>6.274</v>
      </c>
      <c r="E354" s="35"/>
      <c r="F354" s="1">
        <v>0.91600000000000004</v>
      </c>
    </row>
    <row r="355" spans="1:6">
      <c r="A355" s="1">
        <v>0.90700000000000003</v>
      </c>
      <c r="B355" s="1">
        <v>0.71500000000000008</v>
      </c>
      <c r="C355" s="1">
        <v>1.462</v>
      </c>
      <c r="D355" s="1">
        <v>7.1829999999999998</v>
      </c>
      <c r="E355" s="35"/>
      <c r="F355" s="1">
        <v>0.91799999999999993</v>
      </c>
    </row>
    <row r="356" spans="1:6">
      <c r="A356" s="1">
        <v>0.91200000000000003</v>
      </c>
      <c r="B356" s="1">
        <v>0.72399999999999998</v>
      </c>
      <c r="C356" s="1">
        <v>1.464</v>
      </c>
      <c r="D356" s="1">
        <v>7.5</v>
      </c>
      <c r="E356" s="35"/>
      <c r="F356" s="1">
        <v>0.93300000000000005</v>
      </c>
    </row>
    <row r="357" spans="1:6">
      <c r="A357" s="1">
        <v>0.91599999999999993</v>
      </c>
      <c r="B357" s="1">
        <v>0.7340000000000001</v>
      </c>
      <c r="C357" s="1">
        <v>1.468</v>
      </c>
      <c r="D357" s="1">
        <v>7.78</v>
      </c>
      <c r="E357" s="35"/>
      <c r="F357" s="1">
        <v>0.94000000000000006</v>
      </c>
    </row>
    <row r="358" spans="1:6">
      <c r="A358" s="1">
        <v>0.92</v>
      </c>
      <c r="B358" s="1">
        <v>0.748</v>
      </c>
      <c r="C358" s="1">
        <v>1.5009999999999999</v>
      </c>
      <c r="D358" s="1">
        <v>8.7899999999999991</v>
      </c>
      <c r="E358" s="35"/>
      <c r="F358" s="1">
        <v>0.94200000000000006</v>
      </c>
    </row>
    <row r="359" spans="1:6">
      <c r="A359" s="1">
        <v>0.92099999999999993</v>
      </c>
      <c r="B359" s="1">
        <v>0.75</v>
      </c>
      <c r="C359" s="1">
        <v>1.5030000000000001</v>
      </c>
      <c r="D359" s="35"/>
      <c r="E359" s="35"/>
      <c r="F359" s="1">
        <v>0.94700000000000006</v>
      </c>
    </row>
    <row r="360" spans="1:6">
      <c r="A360" s="1">
        <v>0.92399999999999993</v>
      </c>
      <c r="B360" s="1">
        <v>0.754</v>
      </c>
      <c r="C360" s="1">
        <v>1.504</v>
      </c>
      <c r="D360" s="35"/>
      <c r="E360" s="35"/>
      <c r="F360" s="1">
        <v>0.94799999999999995</v>
      </c>
    </row>
    <row r="361" spans="1:6">
      <c r="A361" s="1">
        <v>0.92899999999999994</v>
      </c>
      <c r="B361" s="1">
        <v>0.76800000000000002</v>
      </c>
      <c r="C361" s="1">
        <v>1.5170000000000001</v>
      </c>
      <c r="D361" s="35"/>
      <c r="E361" s="35"/>
      <c r="F361" s="1">
        <v>0.94900000000000007</v>
      </c>
    </row>
    <row r="362" spans="1:6">
      <c r="A362" s="1">
        <v>0.93</v>
      </c>
      <c r="B362" s="1">
        <v>0.76800000000000002</v>
      </c>
      <c r="C362" s="1">
        <v>1.5190000000000001</v>
      </c>
      <c r="D362" s="35"/>
      <c r="E362" s="35"/>
      <c r="F362" s="1">
        <v>0.95000000000000007</v>
      </c>
    </row>
    <row r="363" spans="1:6">
      <c r="A363" s="1">
        <v>0.93200000000000005</v>
      </c>
      <c r="B363" s="1">
        <v>0.77600000000000002</v>
      </c>
      <c r="C363" s="1">
        <v>1.534</v>
      </c>
      <c r="D363" s="35"/>
      <c r="E363" s="35"/>
      <c r="F363" s="1">
        <v>0.95299999999999996</v>
      </c>
    </row>
    <row r="364" spans="1:6">
      <c r="A364" s="1">
        <v>0.93399999999999994</v>
      </c>
      <c r="B364" s="1">
        <v>0.77800000000000002</v>
      </c>
      <c r="C364" s="1">
        <v>1.536</v>
      </c>
      <c r="D364" s="35"/>
      <c r="E364" s="35"/>
      <c r="F364" s="1">
        <v>0.95300000000000007</v>
      </c>
    </row>
    <row r="365" spans="1:6">
      <c r="A365" s="1">
        <v>0.93400000000000005</v>
      </c>
      <c r="B365" s="1">
        <v>0.77900000000000003</v>
      </c>
      <c r="C365" s="1">
        <v>1.544</v>
      </c>
      <c r="D365" s="35"/>
      <c r="E365" s="35"/>
      <c r="F365" s="1">
        <v>0.96099999999999997</v>
      </c>
    </row>
    <row r="366" spans="1:6">
      <c r="A366" s="1">
        <v>0.93699999999999994</v>
      </c>
      <c r="B366" s="1">
        <v>0.78200000000000003</v>
      </c>
      <c r="C366" s="1">
        <v>1.5569999999999999</v>
      </c>
      <c r="D366" s="35"/>
      <c r="E366" s="35"/>
      <c r="F366" s="1">
        <v>0.96199999999999997</v>
      </c>
    </row>
    <row r="367" spans="1:6">
      <c r="A367" s="1">
        <v>0.93800000000000006</v>
      </c>
      <c r="B367" s="1">
        <v>0.78300000000000003</v>
      </c>
      <c r="C367" s="1">
        <v>1.5609999999999999</v>
      </c>
      <c r="D367" s="35"/>
      <c r="E367" s="35"/>
      <c r="F367" s="1">
        <v>0.96500000000000008</v>
      </c>
    </row>
    <row r="368" spans="1:6">
      <c r="A368" s="1">
        <v>0.93899999999999995</v>
      </c>
      <c r="B368" s="1">
        <v>0.78500000000000003</v>
      </c>
      <c r="C368" s="1">
        <v>1.5719999999999998</v>
      </c>
      <c r="D368" s="35"/>
      <c r="E368" s="35"/>
      <c r="F368" s="1">
        <v>0.97300000000000009</v>
      </c>
    </row>
    <row r="369" spans="1:6">
      <c r="A369" s="1">
        <v>0.94</v>
      </c>
      <c r="B369" s="1">
        <v>0.78700000000000003</v>
      </c>
      <c r="C369" s="1">
        <v>1.6459999999999999</v>
      </c>
      <c r="D369" s="35"/>
      <c r="E369" s="35"/>
      <c r="F369" s="1">
        <v>0.97399999999999998</v>
      </c>
    </row>
    <row r="370" spans="1:6">
      <c r="A370" s="1">
        <v>0.94</v>
      </c>
      <c r="B370" s="1">
        <v>0.79100000000000004</v>
      </c>
      <c r="C370" s="1">
        <v>1.6539999999999999</v>
      </c>
      <c r="D370" s="35"/>
      <c r="E370" s="35"/>
      <c r="F370" s="1">
        <v>0.97499999999999998</v>
      </c>
    </row>
    <row r="371" spans="1:6">
      <c r="A371" s="1">
        <v>0.94299999999999995</v>
      </c>
      <c r="B371" s="1">
        <v>0.79200000000000004</v>
      </c>
      <c r="C371" s="1">
        <v>1.6609999999999998</v>
      </c>
      <c r="D371" s="35"/>
      <c r="E371" s="35"/>
      <c r="F371" s="1">
        <v>0.9850000000000001</v>
      </c>
    </row>
    <row r="372" spans="1:6">
      <c r="A372" s="1">
        <v>0.94399999999999995</v>
      </c>
      <c r="B372" s="1">
        <v>0.79400000000000004</v>
      </c>
      <c r="C372" s="1">
        <v>1.669</v>
      </c>
      <c r="D372" s="35"/>
      <c r="E372" s="35"/>
      <c r="F372" s="1">
        <v>0.98899999999999999</v>
      </c>
    </row>
    <row r="373" spans="1:6">
      <c r="A373" s="1">
        <v>0.94799999999999995</v>
      </c>
      <c r="B373" s="1">
        <v>0.79600000000000004</v>
      </c>
      <c r="C373" s="1">
        <v>1.677</v>
      </c>
      <c r="D373" s="35"/>
      <c r="E373" s="35"/>
      <c r="F373" s="1">
        <v>0.997</v>
      </c>
    </row>
    <row r="374" spans="1:6">
      <c r="A374" s="1">
        <v>0.94900000000000007</v>
      </c>
      <c r="B374" s="1">
        <v>0.79800000000000004</v>
      </c>
      <c r="C374" s="1">
        <v>1.72</v>
      </c>
      <c r="D374" s="35"/>
      <c r="E374" s="35"/>
      <c r="F374" s="1">
        <v>1.0009999999999999</v>
      </c>
    </row>
    <row r="375" spans="1:6">
      <c r="A375" s="1">
        <v>0.95000000000000007</v>
      </c>
      <c r="B375" s="1">
        <v>0.79900000000000004</v>
      </c>
      <c r="C375" s="1">
        <v>1.774</v>
      </c>
      <c r="D375" s="35"/>
      <c r="E375" s="35"/>
      <c r="F375" s="1">
        <v>1.0049999999999999</v>
      </c>
    </row>
    <row r="376" spans="1:6">
      <c r="A376" s="1">
        <v>0.95399999999999996</v>
      </c>
      <c r="B376" s="1">
        <v>0.8</v>
      </c>
      <c r="C376" s="1">
        <v>1.778</v>
      </c>
      <c r="D376" s="35"/>
      <c r="E376" s="35"/>
      <c r="F376" s="1">
        <v>1.0069999999999999</v>
      </c>
    </row>
    <row r="377" spans="1:6">
      <c r="A377" s="1">
        <v>0.95400000000000007</v>
      </c>
      <c r="B377" s="1">
        <v>0.80099999999999993</v>
      </c>
      <c r="C377" s="1">
        <v>1.7989999999999999</v>
      </c>
      <c r="D377" s="35"/>
      <c r="E377" s="35"/>
      <c r="F377" s="1">
        <v>1.0349999999999999</v>
      </c>
    </row>
    <row r="378" spans="1:6">
      <c r="A378" s="1">
        <v>0.95400000000000007</v>
      </c>
      <c r="B378" s="1">
        <v>0.80300000000000005</v>
      </c>
      <c r="C378" s="1">
        <v>1.8049999999999999</v>
      </c>
      <c r="D378" s="35"/>
      <c r="E378" s="35"/>
      <c r="F378" s="1">
        <v>1.0389999999999999</v>
      </c>
    </row>
    <row r="379" spans="1:6">
      <c r="A379" s="1">
        <v>0.95499999999999996</v>
      </c>
      <c r="B379" s="1">
        <v>0.80600000000000005</v>
      </c>
      <c r="C379" s="1">
        <v>1.8199999999999998</v>
      </c>
      <c r="D379" s="35"/>
      <c r="E379" s="35"/>
      <c r="F379" s="1">
        <v>1.0429999999999999</v>
      </c>
    </row>
    <row r="380" spans="1:6">
      <c r="A380" s="1">
        <v>0.95700000000000007</v>
      </c>
      <c r="B380" s="1">
        <v>0.81</v>
      </c>
      <c r="C380" s="1">
        <v>1.8279999999999998</v>
      </c>
      <c r="D380" s="35"/>
      <c r="E380" s="35"/>
      <c r="F380" s="1">
        <v>1.046</v>
      </c>
    </row>
    <row r="381" spans="1:6">
      <c r="A381" s="1">
        <v>0.96899999999999997</v>
      </c>
      <c r="B381" s="1">
        <v>0.81300000000000006</v>
      </c>
      <c r="C381" s="1">
        <v>1.829</v>
      </c>
      <c r="D381" s="35"/>
      <c r="E381" s="35"/>
      <c r="F381" s="1">
        <v>1.0469999999999999</v>
      </c>
    </row>
    <row r="382" spans="1:6">
      <c r="A382" s="1">
        <v>0.97100000000000009</v>
      </c>
      <c r="B382" s="1">
        <v>0.81300000000000006</v>
      </c>
      <c r="C382" s="1">
        <v>1.8679999999999999</v>
      </c>
      <c r="D382" s="35"/>
      <c r="E382" s="35"/>
      <c r="F382" s="1">
        <v>1.0509999999999999</v>
      </c>
    </row>
    <row r="383" spans="1:6">
      <c r="A383" s="1">
        <v>0.97900000000000009</v>
      </c>
      <c r="B383" s="1">
        <v>0.81600000000000006</v>
      </c>
      <c r="C383" s="1">
        <v>1.8719999999999999</v>
      </c>
      <c r="D383" s="35"/>
      <c r="E383" s="35"/>
      <c r="F383" s="1">
        <v>1.0580000000000001</v>
      </c>
    </row>
    <row r="384" spans="1:6">
      <c r="A384" s="1">
        <v>0.98399999999999999</v>
      </c>
      <c r="B384" s="1">
        <v>0.81800000000000006</v>
      </c>
      <c r="C384" s="1">
        <v>1.887</v>
      </c>
      <c r="D384" s="35"/>
      <c r="E384" s="35"/>
      <c r="F384" s="1">
        <v>1.0609999999999999</v>
      </c>
    </row>
    <row r="385" spans="1:6">
      <c r="A385" s="1">
        <v>0.98699999999999999</v>
      </c>
      <c r="B385" s="1">
        <v>0.82500000000000007</v>
      </c>
      <c r="C385" s="1">
        <v>1.889</v>
      </c>
      <c r="D385" s="35"/>
      <c r="E385" s="35"/>
      <c r="F385" s="1">
        <v>1.0629999999999999</v>
      </c>
    </row>
    <row r="386" spans="1:6">
      <c r="A386" s="1">
        <v>0.98799999999999999</v>
      </c>
      <c r="B386" s="1">
        <v>0.82800000000000007</v>
      </c>
      <c r="C386" s="1">
        <v>1.911</v>
      </c>
      <c r="D386" s="35"/>
      <c r="E386" s="35"/>
      <c r="F386" s="1">
        <v>1.0669999999999999</v>
      </c>
    </row>
    <row r="387" spans="1:6">
      <c r="A387" s="1">
        <v>0.99199999999999999</v>
      </c>
      <c r="B387" s="1">
        <v>0.83300000000000007</v>
      </c>
      <c r="C387" s="1">
        <v>1.9330000000000001</v>
      </c>
      <c r="D387" s="35"/>
      <c r="E387" s="35"/>
      <c r="F387" s="1">
        <v>1.0680000000000001</v>
      </c>
    </row>
    <row r="388" spans="1:6">
      <c r="A388" s="1">
        <v>0.99399999999999999</v>
      </c>
      <c r="B388" s="1">
        <v>0.83399999999999996</v>
      </c>
      <c r="C388" s="1">
        <v>1.9390000000000001</v>
      </c>
      <c r="D388" s="35"/>
      <c r="E388" s="35"/>
      <c r="F388" s="1">
        <v>1.077</v>
      </c>
    </row>
    <row r="389" spans="1:6">
      <c r="A389" s="1">
        <v>0.995</v>
      </c>
      <c r="B389" s="1">
        <v>0.83400000000000007</v>
      </c>
      <c r="C389" s="1">
        <v>1.9929999999999999</v>
      </c>
      <c r="D389" s="35"/>
      <c r="E389" s="35"/>
      <c r="F389" s="1">
        <v>1.089</v>
      </c>
    </row>
    <row r="390" spans="1:6">
      <c r="A390" s="1">
        <v>0.996</v>
      </c>
      <c r="B390" s="1">
        <v>0.83500000000000008</v>
      </c>
      <c r="C390" s="1">
        <v>2.0089999999999999</v>
      </c>
      <c r="D390" s="35"/>
      <c r="E390" s="35"/>
      <c r="F390" s="1">
        <v>1.0920000000000001</v>
      </c>
    </row>
    <row r="391" spans="1:6">
      <c r="A391" s="1">
        <v>0.998</v>
      </c>
      <c r="B391" s="1">
        <v>0.83600000000000008</v>
      </c>
      <c r="C391" s="1">
        <v>2.0089999999999999</v>
      </c>
      <c r="D391" s="35"/>
      <c r="E391" s="35"/>
      <c r="F391" s="1">
        <v>1.097</v>
      </c>
    </row>
    <row r="392" spans="1:6">
      <c r="A392" s="1">
        <v>0.998</v>
      </c>
      <c r="B392" s="1">
        <v>0.84400000000000008</v>
      </c>
      <c r="C392" s="1">
        <v>2.0129999999999999</v>
      </c>
      <c r="D392" s="35"/>
      <c r="E392" s="35"/>
      <c r="F392" s="1">
        <v>1.1000000000000001</v>
      </c>
    </row>
    <row r="393" spans="1:6">
      <c r="A393" s="1">
        <v>1</v>
      </c>
      <c r="B393" s="1">
        <v>0.85</v>
      </c>
      <c r="C393" s="1">
        <v>2.028</v>
      </c>
      <c r="D393" s="35"/>
      <c r="E393" s="35"/>
      <c r="F393" s="1">
        <v>1.107</v>
      </c>
    </row>
    <row r="394" spans="1:6">
      <c r="A394" s="1">
        <v>1</v>
      </c>
      <c r="B394" s="1">
        <v>0.85599999999999998</v>
      </c>
      <c r="C394" s="1">
        <v>2.0289999999999999</v>
      </c>
      <c r="D394" s="35"/>
      <c r="E394" s="35"/>
      <c r="F394" s="1">
        <v>1.111</v>
      </c>
    </row>
    <row r="395" spans="1:6">
      <c r="A395" s="1">
        <v>1.006</v>
      </c>
      <c r="B395" s="1">
        <v>0.86499999999999999</v>
      </c>
      <c r="C395" s="1">
        <v>2.0449999999999999</v>
      </c>
      <c r="D395" s="35"/>
      <c r="E395" s="35"/>
      <c r="F395" s="1">
        <v>1.117</v>
      </c>
    </row>
    <row r="396" spans="1:6">
      <c r="A396" s="1">
        <v>1.0070000000000001</v>
      </c>
      <c r="B396" s="1">
        <v>0.8819999999999999</v>
      </c>
      <c r="C396" s="1">
        <v>2.0469999999999997</v>
      </c>
      <c r="D396" s="35"/>
      <c r="E396" s="35"/>
      <c r="F396" s="1">
        <v>1.1200000000000001</v>
      </c>
    </row>
    <row r="397" spans="1:6">
      <c r="A397" s="1">
        <v>1.0110000000000001</v>
      </c>
      <c r="B397" s="1">
        <v>0.88900000000000001</v>
      </c>
      <c r="C397" s="1">
        <v>2.0660000000000003</v>
      </c>
      <c r="D397" s="35"/>
      <c r="E397" s="35"/>
      <c r="F397" s="1">
        <v>1.1300000000000001</v>
      </c>
    </row>
    <row r="398" spans="1:6">
      <c r="A398" s="1">
        <v>1.02</v>
      </c>
      <c r="B398" s="1">
        <v>0.89399999999999991</v>
      </c>
      <c r="C398" s="1">
        <v>2.0720000000000001</v>
      </c>
      <c r="D398" s="35"/>
      <c r="E398" s="35"/>
      <c r="F398" s="1">
        <v>1.131</v>
      </c>
    </row>
    <row r="399" spans="1:6">
      <c r="A399" s="1">
        <v>1.02</v>
      </c>
      <c r="B399" s="1">
        <v>0.89999999999999991</v>
      </c>
      <c r="C399" s="1">
        <v>2.1059999999999999</v>
      </c>
      <c r="D399" s="35"/>
      <c r="E399" s="35"/>
      <c r="F399" s="1">
        <v>1.137</v>
      </c>
    </row>
    <row r="400" spans="1:6">
      <c r="A400" s="1">
        <v>1.0229999999999999</v>
      </c>
      <c r="B400" s="1">
        <v>0.90500000000000003</v>
      </c>
      <c r="C400" s="1">
        <v>2.1139999999999999</v>
      </c>
      <c r="D400" s="35"/>
      <c r="E400" s="35"/>
      <c r="F400" s="1">
        <v>1.1419999999999999</v>
      </c>
    </row>
    <row r="401" spans="1:6">
      <c r="A401" s="1">
        <v>1.0309999999999999</v>
      </c>
      <c r="B401" s="1">
        <v>0.90500000000000003</v>
      </c>
      <c r="C401" s="1">
        <v>2.1520000000000001</v>
      </c>
      <c r="D401" s="35"/>
      <c r="E401" s="35"/>
      <c r="F401" s="1">
        <v>1.1420000000000001</v>
      </c>
    </row>
    <row r="402" spans="1:6">
      <c r="A402" s="1">
        <v>1.0329999999999999</v>
      </c>
      <c r="B402" s="1">
        <v>0.90799999999999992</v>
      </c>
      <c r="C402" s="1">
        <v>2.161</v>
      </c>
      <c r="D402" s="35"/>
      <c r="E402" s="35"/>
      <c r="F402" s="1">
        <v>1.149</v>
      </c>
    </row>
    <row r="403" spans="1:6">
      <c r="A403" s="1">
        <v>1.0349999999999999</v>
      </c>
      <c r="B403" s="1">
        <v>0.90800000000000003</v>
      </c>
      <c r="C403" s="1">
        <v>2.1799999999999997</v>
      </c>
      <c r="D403" s="35"/>
      <c r="E403" s="35"/>
      <c r="F403" s="1">
        <v>1.155</v>
      </c>
    </row>
    <row r="404" spans="1:6">
      <c r="A404" s="1">
        <v>1.0349999999999999</v>
      </c>
      <c r="B404" s="1">
        <v>0.90999999999999992</v>
      </c>
      <c r="C404" s="1">
        <v>2.262</v>
      </c>
      <c r="D404" s="35"/>
      <c r="E404" s="35"/>
      <c r="F404" s="1">
        <v>1.1599999999999999</v>
      </c>
    </row>
    <row r="405" spans="1:6">
      <c r="A405" s="1">
        <v>1.036</v>
      </c>
      <c r="B405" s="1">
        <v>0.92100000000000004</v>
      </c>
      <c r="C405" s="1">
        <v>2.3140000000000001</v>
      </c>
      <c r="D405" s="35"/>
      <c r="E405" s="35"/>
      <c r="F405" s="1">
        <v>1.1609999999999998</v>
      </c>
    </row>
    <row r="406" spans="1:6">
      <c r="A406" s="1">
        <v>1.0449999999999999</v>
      </c>
      <c r="B406" s="1">
        <v>0.92600000000000005</v>
      </c>
      <c r="C406" s="1">
        <v>2.3739999999999997</v>
      </c>
      <c r="D406" s="35"/>
      <c r="E406" s="35"/>
      <c r="F406" s="1">
        <v>1.18</v>
      </c>
    </row>
    <row r="407" spans="1:6">
      <c r="A407" s="1">
        <v>1.0469999999999999</v>
      </c>
      <c r="B407" s="1">
        <v>0.94099999999999995</v>
      </c>
      <c r="C407" s="1">
        <v>2.39</v>
      </c>
      <c r="D407" s="35"/>
      <c r="E407" s="35"/>
      <c r="F407" s="1">
        <v>1.181</v>
      </c>
    </row>
    <row r="408" spans="1:6">
      <c r="A408" s="1">
        <v>1.0549999999999999</v>
      </c>
      <c r="B408" s="1">
        <v>0.94899999999999995</v>
      </c>
      <c r="C408" s="1">
        <v>2.3959999999999999</v>
      </c>
      <c r="D408" s="35"/>
      <c r="E408" s="35"/>
      <c r="F408" s="1">
        <v>1.1879999999999999</v>
      </c>
    </row>
    <row r="409" spans="1:6">
      <c r="A409" s="1">
        <v>1.0569999999999999</v>
      </c>
      <c r="B409" s="1">
        <v>0.95799999999999996</v>
      </c>
      <c r="C409" s="1">
        <v>2.411</v>
      </c>
      <c r="D409" s="35"/>
      <c r="E409" s="35"/>
      <c r="F409" s="1">
        <v>1.1970000000000001</v>
      </c>
    </row>
    <row r="410" spans="1:6">
      <c r="A410" s="1">
        <v>1.0609999999999999</v>
      </c>
      <c r="B410" s="1">
        <v>0.96</v>
      </c>
      <c r="C410" s="1">
        <v>2.4929999999999999</v>
      </c>
      <c r="D410" s="35"/>
      <c r="E410" s="35"/>
      <c r="F410" s="1">
        <v>1.1990000000000001</v>
      </c>
    </row>
    <row r="411" spans="1:6">
      <c r="A411" s="1">
        <v>1.0620000000000001</v>
      </c>
      <c r="B411" s="1">
        <v>0.96500000000000008</v>
      </c>
      <c r="C411" s="1">
        <v>2.4950000000000001</v>
      </c>
      <c r="D411" s="35"/>
      <c r="E411" s="35"/>
      <c r="F411" s="1">
        <v>1.2010000000000001</v>
      </c>
    </row>
    <row r="412" spans="1:6">
      <c r="A412" s="1">
        <v>1.0669999999999999</v>
      </c>
      <c r="B412" s="1">
        <v>0.97600000000000009</v>
      </c>
      <c r="C412" s="1">
        <v>2.4969999999999999</v>
      </c>
      <c r="D412" s="35"/>
      <c r="E412" s="35"/>
      <c r="F412" s="1">
        <v>1.202</v>
      </c>
    </row>
    <row r="413" spans="1:6">
      <c r="A413" s="1">
        <v>1.075</v>
      </c>
      <c r="B413" s="1">
        <v>0.97699999999999998</v>
      </c>
      <c r="C413" s="1">
        <v>2.5489999999999999</v>
      </c>
      <c r="D413" s="35"/>
      <c r="E413" s="35"/>
      <c r="F413" s="1">
        <v>1.204</v>
      </c>
    </row>
    <row r="414" spans="1:6">
      <c r="A414" s="1">
        <v>1.079</v>
      </c>
      <c r="B414" s="1">
        <v>0.97899999999999998</v>
      </c>
      <c r="C414" s="1">
        <v>2.5539999999999998</v>
      </c>
      <c r="D414" s="35"/>
      <c r="E414" s="35"/>
      <c r="F414" s="1">
        <v>1.2069999999999999</v>
      </c>
    </row>
    <row r="415" spans="1:6">
      <c r="A415" s="1">
        <v>1.08</v>
      </c>
      <c r="B415" s="1">
        <v>0.98299999999999998</v>
      </c>
      <c r="C415" s="1">
        <v>2.5579999999999998</v>
      </c>
      <c r="D415" s="35"/>
      <c r="E415" s="35"/>
      <c r="F415" s="1">
        <v>1.2109999999999999</v>
      </c>
    </row>
    <row r="416" spans="1:6">
      <c r="A416" s="1">
        <v>1.0839999999999999</v>
      </c>
      <c r="B416" s="1">
        <v>0.99</v>
      </c>
      <c r="C416" s="1">
        <v>2.601</v>
      </c>
      <c r="D416" s="35"/>
      <c r="E416" s="35"/>
      <c r="F416" s="1">
        <v>1.214</v>
      </c>
    </row>
    <row r="417" spans="1:6">
      <c r="A417" s="1">
        <v>1.0839999999999999</v>
      </c>
      <c r="B417" s="1">
        <v>0.998</v>
      </c>
      <c r="C417" s="1">
        <v>2.6259999999999999</v>
      </c>
      <c r="D417" s="35"/>
      <c r="E417" s="35"/>
      <c r="F417" s="1">
        <v>1.216</v>
      </c>
    </row>
    <row r="418" spans="1:6">
      <c r="A418" s="1">
        <v>1.0840000000000001</v>
      </c>
      <c r="B418" s="1">
        <v>1.006</v>
      </c>
      <c r="C418" s="1">
        <v>2.6520000000000001</v>
      </c>
      <c r="D418" s="35"/>
      <c r="E418" s="35"/>
      <c r="F418" s="1">
        <v>1.218</v>
      </c>
    </row>
    <row r="419" spans="1:6">
      <c r="A419" s="1">
        <v>1.0880000000000001</v>
      </c>
      <c r="B419" s="1">
        <v>1.006</v>
      </c>
      <c r="C419" s="1">
        <v>2.6890000000000001</v>
      </c>
      <c r="D419" s="35"/>
      <c r="E419" s="35"/>
      <c r="F419" s="1">
        <v>1.2209999999999999</v>
      </c>
    </row>
    <row r="420" spans="1:6">
      <c r="A420" s="1">
        <v>1.0900000000000001</v>
      </c>
      <c r="B420" s="1">
        <v>1.008</v>
      </c>
      <c r="C420" s="1">
        <v>2.7279999999999998</v>
      </c>
      <c r="D420" s="35"/>
      <c r="E420" s="35"/>
      <c r="F420" s="1">
        <v>1.2210000000000001</v>
      </c>
    </row>
    <row r="421" spans="1:6">
      <c r="A421" s="1">
        <v>1.0919999999999999</v>
      </c>
      <c r="B421" s="1">
        <v>1.01</v>
      </c>
      <c r="C421" s="1">
        <v>2.7450000000000001</v>
      </c>
      <c r="D421" s="35"/>
      <c r="E421" s="35"/>
      <c r="F421" s="1">
        <v>1.2269999999999999</v>
      </c>
    </row>
    <row r="422" spans="1:6">
      <c r="A422" s="1">
        <v>1.0940000000000001</v>
      </c>
      <c r="B422" s="1">
        <v>1.0129999999999999</v>
      </c>
      <c r="C422" s="1">
        <v>2.8979999999999997</v>
      </c>
      <c r="D422" s="35"/>
      <c r="E422" s="35"/>
      <c r="F422" s="1">
        <v>1.2289999999999999</v>
      </c>
    </row>
    <row r="423" spans="1:6">
      <c r="A423" s="1">
        <v>1.0980000000000001</v>
      </c>
      <c r="B423" s="1">
        <v>1.0169999999999999</v>
      </c>
      <c r="C423" s="1">
        <v>3.169</v>
      </c>
      <c r="D423" s="35"/>
      <c r="E423" s="35"/>
      <c r="F423" s="1">
        <v>1.2369999999999999</v>
      </c>
    </row>
    <row r="424" spans="1:6">
      <c r="A424" s="1">
        <v>1.099</v>
      </c>
      <c r="B424" s="1">
        <v>1.0239999999999998</v>
      </c>
      <c r="C424" s="1">
        <v>3.3609999999999998</v>
      </c>
      <c r="D424" s="35"/>
      <c r="E424" s="35"/>
      <c r="F424" s="1">
        <v>1.2510000000000001</v>
      </c>
    </row>
    <row r="425" spans="1:6">
      <c r="A425" s="1">
        <v>1.1019999999999999</v>
      </c>
      <c r="B425" s="1">
        <v>1.0459999999999998</v>
      </c>
      <c r="C425" s="1">
        <v>3.399</v>
      </c>
      <c r="D425" s="35"/>
      <c r="E425" s="35"/>
      <c r="F425" s="1">
        <v>1.2630000000000001</v>
      </c>
    </row>
    <row r="426" spans="1:6">
      <c r="A426" s="1">
        <v>1.1019999999999999</v>
      </c>
      <c r="B426" s="1">
        <v>1.0569999999999999</v>
      </c>
      <c r="C426" s="1">
        <v>3.4620000000000002</v>
      </c>
      <c r="D426" s="35"/>
      <c r="E426" s="35"/>
      <c r="F426" s="1">
        <v>1.266</v>
      </c>
    </row>
    <row r="427" spans="1:6">
      <c r="A427" s="1">
        <v>1.1040000000000001</v>
      </c>
      <c r="B427" s="1">
        <v>1.0680000000000001</v>
      </c>
      <c r="C427" s="1">
        <v>3.5630000000000002</v>
      </c>
      <c r="D427" s="35"/>
      <c r="E427" s="35"/>
      <c r="F427" s="1">
        <v>1.2670000000000001</v>
      </c>
    </row>
    <row r="428" spans="1:6">
      <c r="A428" s="1">
        <v>1.105</v>
      </c>
      <c r="B428" s="1">
        <v>1.0759999999999998</v>
      </c>
      <c r="C428" s="1">
        <v>3.5749999999999997</v>
      </c>
      <c r="D428" s="35"/>
      <c r="E428" s="35"/>
      <c r="F428" s="1">
        <v>1.268</v>
      </c>
    </row>
    <row r="429" spans="1:6">
      <c r="A429" s="1">
        <v>1.107</v>
      </c>
      <c r="B429" s="1">
        <v>1.0780000000000001</v>
      </c>
      <c r="C429" s="1">
        <v>3.5789999999999997</v>
      </c>
      <c r="D429" s="35"/>
      <c r="E429" s="35"/>
      <c r="F429" s="1">
        <v>1.2710000000000001</v>
      </c>
    </row>
    <row r="430" spans="1:6">
      <c r="A430" s="1">
        <v>1.107</v>
      </c>
      <c r="B430" s="1">
        <v>1.093</v>
      </c>
      <c r="C430" s="1">
        <v>3.7450000000000001</v>
      </c>
      <c r="D430" s="35"/>
      <c r="E430" s="35"/>
      <c r="F430" s="1">
        <v>1.272</v>
      </c>
    </row>
    <row r="431" spans="1:6">
      <c r="A431" s="1">
        <v>1.1080000000000001</v>
      </c>
      <c r="B431" s="1">
        <v>1.0980000000000001</v>
      </c>
      <c r="C431" s="1">
        <v>3.7789999999999999</v>
      </c>
      <c r="D431" s="35"/>
      <c r="E431" s="35"/>
      <c r="F431" s="1">
        <v>1.2750000000000001</v>
      </c>
    </row>
    <row r="432" spans="1:6">
      <c r="A432" s="1">
        <v>1.1080000000000001</v>
      </c>
      <c r="B432" s="1">
        <v>1.1100000000000001</v>
      </c>
      <c r="C432" s="1">
        <v>3.7869999999999999</v>
      </c>
      <c r="D432" s="35"/>
      <c r="E432" s="35"/>
      <c r="F432" s="1">
        <v>1.2799999999999998</v>
      </c>
    </row>
    <row r="433" spans="1:6">
      <c r="A433" s="1">
        <v>1.1119999999999999</v>
      </c>
      <c r="B433" s="1">
        <v>1.113</v>
      </c>
      <c r="C433" s="1">
        <v>3.8050000000000002</v>
      </c>
      <c r="D433" s="35"/>
      <c r="E433" s="35"/>
      <c r="F433" s="1">
        <v>1.2839999999999998</v>
      </c>
    </row>
    <row r="434" spans="1:6">
      <c r="A434" s="1">
        <v>1.1179999999999999</v>
      </c>
      <c r="B434" s="1">
        <v>1.117</v>
      </c>
      <c r="C434" s="1">
        <v>4.0819999999999999</v>
      </c>
      <c r="D434" s="35"/>
      <c r="E434" s="35"/>
      <c r="F434" s="1">
        <v>1.286</v>
      </c>
    </row>
    <row r="435" spans="1:6">
      <c r="A435" s="1">
        <v>1.1200000000000001</v>
      </c>
      <c r="B435" s="1">
        <v>1.129</v>
      </c>
      <c r="C435" s="1">
        <v>4.1719999999999997</v>
      </c>
      <c r="D435" s="35"/>
      <c r="E435" s="35"/>
      <c r="F435" s="1">
        <v>1.2929999999999999</v>
      </c>
    </row>
    <row r="436" spans="1:6">
      <c r="A436" s="1">
        <v>1.129</v>
      </c>
      <c r="B436" s="1">
        <v>1.133</v>
      </c>
      <c r="C436" s="1">
        <v>4.5629999999999997</v>
      </c>
      <c r="D436" s="35"/>
      <c r="E436" s="35"/>
      <c r="F436" s="1">
        <v>1.306</v>
      </c>
    </row>
    <row r="437" spans="1:6">
      <c r="A437" s="1">
        <v>1.1299999999999999</v>
      </c>
      <c r="B437" s="1">
        <v>1.1339999999999999</v>
      </c>
      <c r="C437" s="1">
        <v>4.8559999999999999</v>
      </c>
      <c r="D437" s="35"/>
      <c r="E437" s="35"/>
      <c r="F437" s="1">
        <v>1.3069999999999999</v>
      </c>
    </row>
    <row r="438" spans="1:6">
      <c r="A438" s="1">
        <v>1.131</v>
      </c>
      <c r="B438" s="1">
        <v>1.141</v>
      </c>
      <c r="C438" s="1">
        <v>4.9010000000000007</v>
      </c>
      <c r="D438" s="35"/>
      <c r="E438" s="35"/>
      <c r="F438" s="1">
        <v>1.321</v>
      </c>
    </row>
    <row r="439" spans="1:6">
      <c r="A439" s="1">
        <v>1.1339999999999999</v>
      </c>
      <c r="B439" s="1">
        <v>1.143</v>
      </c>
      <c r="C439" s="1">
        <v>5.1059999999999999</v>
      </c>
      <c r="D439" s="35"/>
      <c r="E439" s="35"/>
      <c r="F439" s="1">
        <v>1.331</v>
      </c>
    </row>
    <row r="440" spans="1:6">
      <c r="A440" s="1">
        <v>1.135</v>
      </c>
      <c r="B440" s="1">
        <v>1.1529999999999998</v>
      </c>
      <c r="C440" s="1">
        <v>5.5070000000000006</v>
      </c>
      <c r="D440" s="35"/>
      <c r="E440" s="35"/>
      <c r="F440" s="1">
        <v>1.34</v>
      </c>
    </row>
    <row r="441" spans="1:6">
      <c r="A441" s="1">
        <v>1.139</v>
      </c>
      <c r="B441" s="1">
        <v>1.1679999999999999</v>
      </c>
      <c r="C441" s="1">
        <v>6.1859999999999999</v>
      </c>
      <c r="D441" s="35"/>
      <c r="E441" s="35"/>
      <c r="F441" s="1">
        <v>1.351</v>
      </c>
    </row>
    <row r="442" spans="1:6">
      <c r="A442" s="1">
        <v>1.1399999999999999</v>
      </c>
      <c r="B442" s="1">
        <v>1.1700000000000002</v>
      </c>
      <c r="C442" s="1">
        <v>6.2169999999999996</v>
      </c>
      <c r="D442" s="35"/>
      <c r="E442" s="35"/>
      <c r="F442" s="1">
        <v>1.3519999999999999</v>
      </c>
    </row>
    <row r="443" spans="1:6">
      <c r="A443" s="1">
        <v>1.1440000000000001</v>
      </c>
      <c r="B443" s="1">
        <v>1.1739999999999999</v>
      </c>
      <c r="C443" s="1">
        <v>6.5390000000000006</v>
      </c>
      <c r="D443" s="35"/>
      <c r="E443" s="35"/>
      <c r="F443" s="1">
        <v>1.355</v>
      </c>
    </row>
    <row r="444" spans="1:6">
      <c r="A444" s="1">
        <v>1.1569999999999998</v>
      </c>
      <c r="B444" s="1">
        <v>1.175</v>
      </c>
      <c r="C444" s="1">
        <v>6.6290000000000004</v>
      </c>
      <c r="D444" s="35"/>
      <c r="E444" s="35"/>
      <c r="F444" s="1">
        <v>1.3580000000000001</v>
      </c>
    </row>
    <row r="445" spans="1:6">
      <c r="A445" s="1">
        <v>1.1579999999999999</v>
      </c>
      <c r="B445" s="1">
        <v>1.18</v>
      </c>
      <c r="C445" s="1">
        <v>8.129999999999999</v>
      </c>
      <c r="D445" s="35"/>
      <c r="E445" s="35"/>
      <c r="F445" s="1">
        <v>1.373</v>
      </c>
    </row>
    <row r="446" spans="1:6">
      <c r="A446" s="1">
        <v>1.163</v>
      </c>
      <c r="B446" s="1">
        <v>1.1870000000000001</v>
      </c>
      <c r="C446" s="1">
        <v>10.309000000000001</v>
      </c>
      <c r="D446" s="35"/>
      <c r="E446" s="35"/>
      <c r="F446" s="1">
        <v>1.3739999999999999</v>
      </c>
    </row>
    <row r="447" spans="1:6">
      <c r="A447" s="1">
        <v>1.1679999999999999</v>
      </c>
      <c r="B447" s="1">
        <v>1.19</v>
      </c>
      <c r="C447" s="1">
        <v>11.082999999999998</v>
      </c>
      <c r="D447" s="35"/>
      <c r="E447" s="35"/>
      <c r="F447" s="1">
        <v>1.385</v>
      </c>
    </row>
    <row r="448" spans="1:6">
      <c r="A448" s="1">
        <v>1.1680000000000001</v>
      </c>
      <c r="B448" s="1">
        <v>1.19</v>
      </c>
      <c r="C448" s="35"/>
      <c r="D448" s="35"/>
      <c r="E448" s="35"/>
      <c r="F448" s="1">
        <v>1.3860000000000001</v>
      </c>
    </row>
    <row r="449" spans="1:6">
      <c r="A449" s="1">
        <v>1.175</v>
      </c>
      <c r="B449" s="1">
        <v>1.196</v>
      </c>
      <c r="C449" s="35"/>
      <c r="D449" s="35"/>
      <c r="E449" s="35"/>
      <c r="F449" s="1">
        <v>1.39</v>
      </c>
    </row>
    <row r="450" spans="1:6">
      <c r="A450" s="1">
        <v>1.177</v>
      </c>
      <c r="B450" s="1">
        <v>1.2030000000000001</v>
      </c>
      <c r="C450" s="35"/>
      <c r="D450" s="35"/>
      <c r="E450" s="35"/>
      <c r="F450" s="1">
        <v>1.4059999999999999</v>
      </c>
    </row>
    <row r="451" spans="1:6">
      <c r="A451" s="1">
        <v>1.179</v>
      </c>
      <c r="B451" s="1">
        <v>1.2050000000000001</v>
      </c>
      <c r="C451" s="35"/>
      <c r="D451" s="35"/>
      <c r="E451" s="35"/>
      <c r="F451" s="1">
        <v>1.411</v>
      </c>
    </row>
    <row r="452" spans="1:6">
      <c r="A452" s="1">
        <v>1.18</v>
      </c>
      <c r="B452" s="1">
        <v>1.208</v>
      </c>
      <c r="C452" s="35"/>
      <c r="D452" s="35"/>
      <c r="E452" s="35"/>
      <c r="F452" s="1">
        <v>1.4139999999999999</v>
      </c>
    </row>
    <row r="453" spans="1:6">
      <c r="A453" s="1">
        <v>1.1830000000000001</v>
      </c>
      <c r="B453" s="1">
        <v>1.2089999999999999</v>
      </c>
      <c r="C453" s="35"/>
      <c r="D453" s="35"/>
      <c r="E453" s="35"/>
      <c r="F453" s="1">
        <v>1.4139999999999999</v>
      </c>
    </row>
    <row r="454" spans="1:6">
      <c r="A454" s="1">
        <v>1.1839999999999999</v>
      </c>
      <c r="B454" s="1">
        <v>1.224</v>
      </c>
      <c r="C454" s="35"/>
      <c r="D454" s="35"/>
      <c r="E454" s="35"/>
      <c r="F454" s="1">
        <v>1.4229999999999998</v>
      </c>
    </row>
    <row r="455" spans="1:6">
      <c r="A455" s="1">
        <v>1.1859999999999999</v>
      </c>
      <c r="B455" s="1">
        <v>1.224</v>
      </c>
      <c r="C455" s="35"/>
      <c r="D455" s="35"/>
      <c r="E455" s="35"/>
      <c r="F455" s="1">
        <v>1.4279999999999999</v>
      </c>
    </row>
    <row r="456" spans="1:6">
      <c r="A456" s="1">
        <v>1.1860000000000002</v>
      </c>
      <c r="B456" s="1">
        <v>1.224</v>
      </c>
      <c r="C456" s="35"/>
      <c r="D456" s="35"/>
      <c r="E456" s="35"/>
      <c r="F456" s="1">
        <v>1.4370000000000001</v>
      </c>
    </row>
    <row r="457" spans="1:6">
      <c r="A457" s="1">
        <v>1.1870000000000001</v>
      </c>
      <c r="B457" s="1">
        <v>1.2249999999999999</v>
      </c>
      <c r="C457" s="35"/>
      <c r="D457" s="35"/>
      <c r="E457" s="35"/>
      <c r="F457" s="1">
        <v>1.4410000000000001</v>
      </c>
    </row>
    <row r="458" spans="1:6">
      <c r="A458" s="1">
        <v>1.1929999999999998</v>
      </c>
      <c r="B458" s="1">
        <v>1.2449999999999999</v>
      </c>
      <c r="C458" s="35"/>
      <c r="D458" s="35"/>
      <c r="E458" s="35"/>
      <c r="F458" s="1">
        <v>1.446</v>
      </c>
    </row>
    <row r="459" spans="1:6">
      <c r="A459" s="1">
        <v>1.2</v>
      </c>
      <c r="B459" s="1">
        <v>1.2469999999999999</v>
      </c>
      <c r="C459" s="35"/>
      <c r="D459" s="35"/>
      <c r="E459" s="35"/>
      <c r="F459" s="1">
        <v>1.4469999999999998</v>
      </c>
    </row>
    <row r="460" spans="1:6">
      <c r="A460" s="1">
        <v>1.2070000000000001</v>
      </c>
      <c r="B460" s="1">
        <v>1.2469999999999999</v>
      </c>
      <c r="C460" s="35"/>
      <c r="D460" s="35"/>
      <c r="E460" s="35"/>
      <c r="F460" s="1">
        <v>1.45</v>
      </c>
    </row>
    <row r="461" spans="1:6">
      <c r="A461" s="1">
        <v>1.2070000000000001</v>
      </c>
      <c r="B461" s="1">
        <v>1.252</v>
      </c>
      <c r="C461" s="35"/>
      <c r="D461" s="35"/>
      <c r="E461" s="35"/>
      <c r="F461" s="1">
        <v>1.4510000000000001</v>
      </c>
    </row>
    <row r="462" spans="1:6">
      <c r="A462" s="1">
        <v>1.2080000000000002</v>
      </c>
      <c r="B462" s="1">
        <v>1.2529999999999999</v>
      </c>
      <c r="C462" s="35"/>
      <c r="D462" s="35"/>
      <c r="E462" s="35"/>
      <c r="F462" s="1">
        <v>1.4530000000000001</v>
      </c>
    </row>
    <row r="463" spans="1:6">
      <c r="A463" s="1">
        <v>1.2090000000000001</v>
      </c>
      <c r="B463" s="1">
        <v>1.254</v>
      </c>
      <c r="C463" s="35"/>
      <c r="D463" s="35"/>
      <c r="E463" s="35"/>
      <c r="F463" s="1">
        <v>1.4570000000000001</v>
      </c>
    </row>
    <row r="464" spans="1:6">
      <c r="A464" s="1">
        <v>1.22</v>
      </c>
      <c r="B464" s="1">
        <v>1.262</v>
      </c>
      <c r="C464" s="35"/>
      <c r="D464" s="35"/>
      <c r="E464" s="35"/>
      <c r="F464" s="1">
        <v>1.458</v>
      </c>
    </row>
    <row r="465" spans="1:6">
      <c r="A465" s="1">
        <v>1.23</v>
      </c>
      <c r="B465" s="1">
        <v>1.2709999999999999</v>
      </c>
      <c r="C465" s="35"/>
      <c r="D465" s="35"/>
      <c r="E465" s="35"/>
      <c r="F465" s="1">
        <v>1.4749999999999999</v>
      </c>
    </row>
    <row r="466" spans="1:6">
      <c r="A466" s="1">
        <v>1.2310000000000001</v>
      </c>
      <c r="B466" s="1">
        <v>1.2749999999999999</v>
      </c>
      <c r="C466" s="35"/>
      <c r="D466" s="35"/>
      <c r="E466" s="35"/>
      <c r="F466" s="1">
        <v>1.478</v>
      </c>
    </row>
    <row r="467" spans="1:6">
      <c r="A467" s="1">
        <v>1.2329999999999999</v>
      </c>
      <c r="B467" s="1">
        <v>1.2770000000000001</v>
      </c>
      <c r="C467" s="35"/>
      <c r="D467" s="35"/>
      <c r="E467" s="35"/>
      <c r="F467" s="1">
        <v>1.48</v>
      </c>
    </row>
    <row r="468" spans="1:6">
      <c r="A468" s="1">
        <v>1.238</v>
      </c>
      <c r="B468" s="1">
        <v>1.2819999999999998</v>
      </c>
      <c r="C468" s="35"/>
      <c r="D468" s="35"/>
      <c r="E468" s="35"/>
      <c r="F468" s="1">
        <v>1.48</v>
      </c>
    </row>
    <row r="469" spans="1:6">
      <c r="A469" s="1">
        <v>1.24</v>
      </c>
      <c r="B469" s="1">
        <v>1.2849999999999999</v>
      </c>
      <c r="C469" s="35"/>
      <c r="D469" s="35"/>
      <c r="E469" s="35"/>
      <c r="F469" s="1">
        <v>1.4949999999999999</v>
      </c>
    </row>
    <row r="470" spans="1:6">
      <c r="A470" s="1">
        <v>1.2429999999999999</v>
      </c>
      <c r="B470" s="1">
        <v>1.2879999999999998</v>
      </c>
      <c r="C470" s="35"/>
      <c r="D470" s="35"/>
      <c r="E470" s="35"/>
      <c r="F470" s="1">
        <v>1.4950000000000001</v>
      </c>
    </row>
    <row r="471" spans="1:6">
      <c r="A471" s="1">
        <v>1.2450000000000001</v>
      </c>
      <c r="B471" s="1">
        <v>1.3009999999999999</v>
      </c>
      <c r="C471" s="35"/>
      <c r="D471" s="35"/>
      <c r="E471" s="35"/>
      <c r="F471" s="1">
        <v>1.496</v>
      </c>
    </row>
    <row r="472" spans="1:6">
      <c r="A472" s="1">
        <v>1.248</v>
      </c>
      <c r="B472" s="1">
        <v>1.3029999999999999</v>
      </c>
      <c r="C472" s="35"/>
      <c r="D472" s="35"/>
      <c r="E472" s="35"/>
      <c r="F472" s="1">
        <v>1.498</v>
      </c>
    </row>
    <row r="473" spans="1:6">
      <c r="A473" s="1">
        <v>1.252</v>
      </c>
      <c r="B473" s="1">
        <v>1.3079999999999998</v>
      </c>
      <c r="C473" s="35"/>
      <c r="D473" s="35"/>
      <c r="E473" s="35"/>
      <c r="F473" s="1">
        <v>1.4989999999999999</v>
      </c>
    </row>
    <row r="474" spans="1:6">
      <c r="A474" s="1">
        <v>1.2569999999999999</v>
      </c>
      <c r="B474" s="1">
        <v>1.3179999999999998</v>
      </c>
      <c r="C474" s="35"/>
      <c r="D474" s="35"/>
      <c r="E474" s="35"/>
      <c r="F474" s="1">
        <v>1.4990000000000001</v>
      </c>
    </row>
    <row r="475" spans="1:6">
      <c r="A475" s="1">
        <v>1.2670000000000001</v>
      </c>
      <c r="B475" s="1">
        <v>1.3520000000000001</v>
      </c>
      <c r="C475" s="35"/>
      <c r="D475" s="35"/>
      <c r="E475" s="35"/>
      <c r="F475" s="1">
        <v>1.5030000000000001</v>
      </c>
    </row>
    <row r="476" spans="1:6">
      <c r="A476" s="1">
        <v>1.2750000000000001</v>
      </c>
      <c r="B476" s="1">
        <v>1.3540000000000001</v>
      </c>
      <c r="C476" s="35"/>
      <c r="D476" s="35"/>
      <c r="E476" s="35"/>
      <c r="F476" s="1">
        <v>1.5210000000000001</v>
      </c>
    </row>
    <row r="477" spans="1:6">
      <c r="A477" s="1">
        <v>1.278</v>
      </c>
      <c r="B477" s="1">
        <v>1.3580000000000001</v>
      </c>
      <c r="C477" s="35"/>
      <c r="D477" s="35"/>
      <c r="E477" s="35"/>
      <c r="F477" s="1">
        <v>1.534</v>
      </c>
    </row>
    <row r="478" spans="1:6">
      <c r="A478" s="1">
        <v>1.28</v>
      </c>
      <c r="B478" s="1">
        <v>1.371</v>
      </c>
      <c r="C478" s="35"/>
      <c r="D478" s="35"/>
      <c r="E478" s="35"/>
      <c r="F478" s="1">
        <v>1.5369999999999999</v>
      </c>
    </row>
    <row r="479" spans="1:6">
      <c r="A479" s="1">
        <v>1.2830000000000001</v>
      </c>
      <c r="B479" s="1">
        <v>1.385</v>
      </c>
      <c r="C479" s="35"/>
      <c r="D479" s="35"/>
      <c r="E479" s="35"/>
      <c r="F479" s="1">
        <v>1.5409999999999999</v>
      </c>
    </row>
    <row r="480" spans="1:6">
      <c r="A480" s="1">
        <v>1.284</v>
      </c>
      <c r="B480" s="1">
        <v>1.395</v>
      </c>
      <c r="C480" s="35"/>
      <c r="D480" s="35"/>
      <c r="E480" s="35"/>
      <c r="F480" s="1">
        <v>1.57</v>
      </c>
    </row>
    <row r="481" spans="1:6">
      <c r="A481" s="1">
        <v>1.286</v>
      </c>
      <c r="B481" s="1">
        <v>1.3960000000000001</v>
      </c>
      <c r="C481" s="35"/>
      <c r="D481" s="35"/>
      <c r="E481" s="35"/>
      <c r="F481" s="1">
        <v>1.5720000000000001</v>
      </c>
    </row>
    <row r="482" spans="1:6">
      <c r="A482" s="1">
        <v>1.292</v>
      </c>
      <c r="B482" s="1">
        <v>1.403</v>
      </c>
      <c r="C482" s="35"/>
      <c r="D482" s="35"/>
      <c r="E482" s="35"/>
      <c r="F482" s="1">
        <v>1.575</v>
      </c>
    </row>
    <row r="483" spans="1:6">
      <c r="A483" s="1">
        <v>1.292</v>
      </c>
      <c r="B483" s="1">
        <v>1.4139999999999999</v>
      </c>
      <c r="C483" s="35"/>
      <c r="D483" s="35"/>
      <c r="E483" s="35"/>
      <c r="F483" s="1">
        <v>1.579</v>
      </c>
    </row>
    <row r="484" spans="1:6">
      <c r="A484" s="1">
        <v>1.294</v>
      </c>
      <c r="B484" s="1">
        <v>1.4139999999999999</v>
      </c>
      <c r="C484" s="35"/>
      <c r="D484" s="35"/>
      <c r="E484" s="35"/>
      <c r="F484" s="1">
        <v>1.58</v>
      </c>
    </row>
    <row r="485" spans="1:6">
      <c r="A485" s="1">
        <v>1.2990000000000002</v>
      </c>
      <c r="B485" s="1">
        <v>1.4139999999999999</v>
      </c>
      <c r="C485" s="35"/>
      <c r="D485" s="35"/>
      <c r="E485" s="35"/>
      <c r="F485" s="1">
        <v>1.5819999999999999</v>
      </c>
    </row>
    <row r="486" spans="1:6">
      <c r="A486" s="1">
        <v>1.3029999999999999</v>
      </c>
      <c r="B486" s="1">
        <v>1.429</v>
      </c>
      <c r="C486" s="35"/>
      <c r="D486" s="35"/>
      <c r="E486" s="35"/>
      <c r="F486" s="1">
        <v>1.583</v>
      </c>
    </row>
    <row r="487" spans="1:6">
      <c r="A487" s="1">
        <v>1.3039999999999998</v>
      </c>
      <c r="B487" s="1">
        <v>1.44</v>
      </c>
      <c r="C487" s="35"/>
      <c r="D487" s="35"/>
      <c r="E487" s="35"/>
      <c r="F487" s="1">
        <v>1.585</v>
      </c>
    </row>
    <row r="488" spans="1:6">
      <c r="A488" s="1">
        <v>1.3069999999999999</v>
      </c>
      <c r="B488" s="1">
        <v>1.456</v>
      </c>
      <c r="C488" s="35"/>
      <c r="D488" s="35"/>
      <c r="E488" s="35"/>
      <c r="F488" s="1">
        <v>1.593</v>
      </c>
    </row>
    <row r="489" spans="1:6">
      <c r="A489" s="1">
        <v>1.3149999999999999</v>
      </c>
      <c r="B489" s="1">
        <v>1.4629999999999999</v>
      </c>
      <c r="C489" s="35"/>
      <c r="D489" s="35"/>
      <c r="E489" s="35"/>
      <c r="F489" s="1">
        <v>1.595</v>
      </c>
    </row>
    <row r="490" spans="1:6">
      <c r="A490" s="1">
        <v>1.3150000000000002</v>
      </c>
      <c r="B490" s="1">
        <v>1.4630000000000001</v>
      </c>
      <c r="C490" s="35"/>
      <c r="D490" s="35"/>
      <c r="E490" s="35"/>
      <c r="F490" s="1">
        <v>1.603</v>
      </c>
    </row>
    <row r="491" spans="1:6">
      <c r="A491" s="1">
        <v>1.3160000000000001</v>
      </c>
      <c r="B491" s="1">
        <v>1.4649999999999999</v>
      </c>
      <c r="C491" s="35"/>
      <c r="D491" s="35"/>
      <c r="E491" s="35"/>
      <c r="F491" s="1">
        <v>1.6039999999999999</v>
      </c>
    </row>
    <row r="492" spans="1:6">
      <c r="A492" s="1">
        <v>1.3210000000000002</v>
      </c>
      <c r="B492" s="1">
        <v>1.48</v>
      </c>
      <c r="C492" s="35"/>
      <c r="D492" s="35"/>
      <c r="E492" s="35"/>
      <c r="F492" s="1">
        <v>1.6199999999999999</v>
      </c>
    </row>
    <row r="493" spans="1:6">
      <c r="A493" s="1">
        <v>1.3240000000000001</v>
      </c>
      <c r="B493" s="1">
        <v>1.482</v>
      </c>
      <c r="C493" s="35"/>
      <c r="D493" s="35"/>
      <c r="E493" s="35"/>
      <c r="F493" s="1">
        <v>1.623</v>
      </c>
    </row>
    <row r="494" spans="1:6">
      <c r="A494" s="1">
        <v>1.3280000000000001</v>
      </c>
      <c r="B494" s="1">
        <v>1.4989999999999999</v>
      </c>
      <c r="C494" s="35"/>
      <c r="D494" s="35"/>
      <c r="E494" s="35"/>
      <c r="F494" s="1">
        <v>1.6260000000000001</v>
      </c>
    </row>
    <row r="495" spans="1:6">
      <c r="A495" s="1">
        <v>1.3340000000000001</v>
      </c>
      <c r="B495" s="1">
        <v>1.5010000000000001</v>
      </c>
      <c r="C495" s="35"/>
      <c r="D495" s="35"/>
      <c r="E495" s="35"/>
      <c r="F495" s="1">
        <v>1.631</v>
      </c>
    </row>
    <row r="496" spans="1:6">
      <c r="A496" s="1">
        <v>1.34</v>
      </c>
      <c r="B496" s="1">
        <v>1.5110000000000001</v>
      </c>
      <c r="C496" s="35"/>
      <c r="D496" s="35"/>
      <c r="E496" s="35"/>
      <c r="F496" s="1">
        <v>1.6440000000000001</v>
      </c>
    </row>
    <row r="497" spans="1:6">
      <c r="A497" s="1">
        <v>1.3419999999999999</v>
      </c>
      <c r="B497" s="1">
        <v>1.5169999999999999</v>
      </c>
      <c r="C497" s="35"/>
      <c r="D497" s="35"/>
      <c r="E497" s="35"/>
      <c r="F497" s="1">
        <v>1.649</v>
      </c>
    </row>
    <row r="498" spans="1:6">
      <c r="A498" s="1">
        <v>1.35</v>
      </c>
      <c r="B498" s="1">
        <v>1.5509999999999999</v>
      </c>
      <c r="C498" s="35"/>
      <c r="D498" s="35"/>
      <c r="E498" s="35"/>
      <c r="F498" s="1">
        <v>1.655</v>
      </c>
    </row>
    <row r="499" spans="1:6">
      <c r="A499" s="1">
        <v>1.351</v>
      </c>
      <c r="B499" s="1">
        <v>1.5509999999999999</v>
      </c>
      <c r="C499" s="35"/>
      <c r="D499" s="35"/>
      <c r="E499" s="35"/>
      <c r="F499" s="1">
        <v>1.6559999999999999</v>
      </c>
    </row>
    <row r="500" spans="1:6">
      <c r="A500" s="1">
        <v>1.357</v>
      </c>
      <c r="B500" s="1">
        <v>1.554</v>
      </c>
      <c r="C500" s="35"/>
      <c r="D500" s="35"/>
      <c r="E500" s="35"/>
      <c r="F500" s="1">
        <v>1.663</v>
      </c>
    </row>
    <row r="501" spans="1:6">
      <c r="A501" s="1">
        <v>1.3590000000000002</v>
      </c>
      <c r="B501" s="1">
        <v>1.5629999999999999</v>
      </c>
      <c r="C501" s="35"/>
      <c r="D501" s="35"/>
      <c r="E501" s="35"/>
      <c r="F501" s="1">
        <v>1.669</v>
      </c>
    </row>
    <row r="502" spans="1:6">
      <c r="A502" s="1">
        <v>1.3679999999999999</v>
      </c>
      <c r="B502" s="1">
        <v>1.573</v>
      </c>
      <c r="C502" s="35"/>
      <c r="D502" s="35"/>
      <c r="E502" s="35"/>
      <c r="F502" s="1">
        <v>1.679</v>
      </c>
    </row>
    <row r="503" spans="1:6">
      <c r="A503" s="1">
        <v>1.371</v>
      </c>
      <c r="B503" s="1">
        <v>1.5739999999999998</v>
      </c>
      <c r="C503" s="35"/>
      <c r="D503" s="35"/>
      <c r="E503" s="35"/>
      <c r="F503" s="1">
        <v>1.6800000000000002</v>
      </c>
    </row>
    <row r="504" spans="1:6">
      <c r="A504" s="1">
        <v>1.3740000000000001</v>
      </c>
      <c r="B504" s="1">
        <v>1.5740000000000001</v>
      </c>
      <c r="C504" s="35"/>
      <c r="D504" s="35"/>
      <c r="E504" s="35"/>
      <c r="F504" s="1">
        <v>1.6819999999999999</v>
      </c>
    </row>
    <row r="505" spans="1:6">
      <c r="A505" s="1">
        <v>1.38</v>
      </c>
      <c r="B505" s="1">
        <v>1.575</v>
      </c>
      <c r="C505" s="35"/>
      <c r="D505" s="35"/>
      <c r="E505" s="35"/>
      <c r="F505" s="1">
        <v>1.6949999999999998</v>
      </c>
    </row>
    <row r="506" spans="1:6">
      <c r="A506" s="1">
        <v>1.3820000000000001</v>
      </c>
      <c r="B506" s="1">
        <v>1.58</v>
      </c>
      <c r="C506" s="35"/>
      <c r="D506" s="35"/>
      <c r="E506" s="35"/>
      <c r="F506" s="1">
        <v>1.6989999999999998</v>
      </c>
    </row>
    <row r="507" spans="1:6">
      <c r="A507" s="1">
        <v>1.3859999999999999</v>
      </c>
      <c r="B507" s="1">
        <v>1.593</v>
      </c>
      <c r="C507" s="35"/>
      <c r="D507" s="35"/>
      <c r="E507" s="35"/>
      <c r="F507" s="1">
        <v>1.706</v>
      </c>
    </row>
    <row r="508" spans="1:6">
      <c r="A508" s="1">
        <v>1.393</v>
      </c>
      <c r="B508" s="1">
        <v>1.5940000000000001</v>
      </c>
      <c r="C508" s="35"/>
      <c r="D508" s="35"/>
      <c r="E508" s="35"/>
      <c r="F508" s="1">
        <v>1.72</v>
      </c>
    </row>
    <row r="509" spans="1:6">
      <c r="A509" s="1">
        <v>1.397</v>
      </c>
      <c r="B509" s="1">
        <v>1.6059999999999999</v>
      </c>
      <c r="C509" s="35"/>
      <c r="D509" s="35"/>
      <c r="E509" s="35"/>
      <c r="F509" s="1">
        <v>1.722</v>
      </c>
    </row>
    <row r="510" spans="1:6">
      <c r="A510" s="1">
        <v>1.397</v>
      </c>
      <c r="B510" s="1">
        <v>1.607</v>
      </c>
      <c r="C510" s="35"/>
      <c r="D510" s="35"/>
      <c r="E510" s="35"/>
      <c r="F510" s="1">
        <v>1.7350000000000001</v>
      </c>
    </row>
    <row r="511" spans="1:6">
      <c r="A511" s="1">
        <v>1.4000000000000001</v>
      </c>
      <c r="B511" s="1">
        <v>1.6160000000000001</v>
      </c>
      <c r="C511" s="35"/>
      <c r="D511" s="35"/>
      <c r="E511" s="35"/>
      <c r="F511" s="1">
        <v>1.7429999999999999</v>
      </c>
    </row>
    <row r="512" spans="1:6">
      <c r="A512" s="1">
        <v>1.401</v>
      </c>
      <c r="B512" s="1">
        <v>1.617</v>
      </c>
      <c r="C512" s="35"/>
      <c r="D512" s="35"/>
      <c r="E512" s="35"/>
      <c r="F512" s="1">
        <v>1.746</v>
      </c>
    </row>
    <row r="513" spans="1:6">
      <c r="A513" s="1">
        <v>1.4060000000000001</v>
      </c>
      <c r="B513" s="1">
        <v>1.619</v>
      </c>
      <c r="C513" s="35"/>
      <c r="D513" s="35"/>
      <c r="E513" s="35"/>
      <c r="F513" s="1">
        <v>1.7489999999999999</v>
      </c>
    </row>
    <row r="514" spans="1:6">
      <c r="A514" s="1">
        <v>1.4080000000000001</v>
      </c>
      <c r="B514" s="1">
        <v>1.6220000000000001</v>
      </c>
      <c r="C514" s="35"/>
      <c r="D514" s="35"/>
      <c r="E514" s="35"/>
      <c r="F514" s="1">
        <v>1.7550000000000001</v>
      </c>
    </row>
    <row r="515" spans="1:6">
      <c r="A515" s="1">
        <v>1.41</v>
      </c>
      <c r="B515" s="1">
        <v>1.63</v>
      </c>
      <c r="C515" s="35"/>
      <c r="D515" s="35"/>
      <c r="E515" s="35"/>
      <c r="F515" s="1">
        <v>1.7550000000000001</v>
      </c>
    </row>
    <row r="516" spans="1:6">
      <c r="A516" s="1">
        <v>1.4139999999999999</v>
      </c>
      <c r="B516" s="1">
        <v>1.637</v>
      </c>
      <c r="C516" s="35"/>
      <c r="D516" s="35"/>
      <c r="E516" s="35"/>
      <c r="F516" s="1">
        <v>1.7590000000000001</v>
      </c>
    </row>
    <row r="517" spans="1:6">
      <c r="A517" s="1">
        <v>1.4139999999999999</v>
      </c>
      <c r="B517" s="1">
        <v>1.637</v>
      </c>
      <c r="C517" s="35"/>
      <c r="D517" s="35"/>
      <c r="E517" s="35"/>
      <c r="F517" s="1">
        <v>1.7619999999999998</v>
      </c>
    </row>
    <row r="518" spans="1:6">
      <c r="A518" s="1">
        <v>1.417</v>
      </c>
      <c r="B518" s="1">
        <v>1.639</v>
      </c>
      <c r="C518" s="35"/>
      <c r="D518" s="35"/>
      <c r="E518" s="35"/>
      <c r="F518" s="1">
        <v>1.7649999999999999</v>
      </c>
    </row>
    <row r="519" spans="1:6">
      <c r="A519" s="1">
        <v>1.417</v>
      </c>
      <c r="B519" s="1">
        <v>1.6460000000000001</v>
      </c>
      <c r="C519" s="35"/>
      <c r="D519" s="35"/>
      <c r="E519" s="35"/>
      <c r="F519" s="1">
        <v>1.7849999999999999</v>
      </c>
    </row>
    <row r="520" spans="1:6">
      <c r="A520" s="1">
        <v>1.4219999999999999</v>
      </c>
      <c r="B520" s="1">
        <v>1.6519999999999999</v>
      </c>
      <c r="C520" s="35"/>
      <c r="D520" s="35"/>
      <c r="E520" s="35"/>
      <c r="F520" s="1">
        <v>1.788</v>
      </c>
    </row>
    <row r="521" spans="1:6">
      <c r="A521" s="1">
        <v>1.4239999999999999</v>
      </c>
      <c r="B521" s="1">
        <v>1.6559999999999999</v>
      </c>
      <c r="C521" s="35"/>
      <c r="D521" s="35"/>
      <c r="E521" s="35"/>
      <c r="F521" s="1">
        <v>1.798</v>
      </c>
    </row>
    <row r="522" spans="1:6">
      <c r="A522" s="1">
        <v>1.4289999999999998</v>
      </c>
      <c r="B522" s="1">
        <v>1.657</v>
      </c>
      <c r="C522" s="35"/>
      <c r="D522" s="35"/>
      <c r="E522" s="35"/>
      <c r="F522" s="1">
        <v>1.7989999999999999</v>
      </c>
    </row>
    <row r="523" spans="1:6">
      <c r="A523" s="1">
        <v>1.43</v>
      </c>
      <c r="B523" s="1">
        <v>1.659</v>
      </c>
      <c r="C523" s="35"/>
      <c r="D523" s="35"/>
      <c r="E523" s="35"/>
      <c r="F523" s="1">
        <v>1.8029999999999999</v>
      </c>
    </row>
    <row r="524" spans="1:6">
      <c r="A524" s="1">
        <v>1.4320000000000002</v>
      </c>
      <c r="B524" s="1">
        <v>1.6619999999999999</v>
      </c>
      <c r="C524" s="35"/>
      <c r="D524" s="35"/>
      <c r="E524" s="35"/>
      <c r="F524" s="1">
        <v>1.823</v>
      </c>
    </row>
    <row r="525" spans="1:6">
      <c r="A525" s="1">
        <v>1.4360000000000002</v>
      </c>
      <c r="B525" s="1">
        <v>1.6720000000000002</v>
      </c>
      <c r="C525" s="35"/>
      <c r="D525" s="35"/>
      <c r="E525" s="35"/>
      <c r="F525" s="1">
        <v>1.827</v>
      </c>
    </row>
    <row r="526" spans="1:6">
      <c r="A526" s="1">
        <v>1.4410000000000001</v>
      </c>
      <c r="B526" s="1">
        <v>1.6720000000000002</v>
      </c>
      <c r="C526" s="35"/>
      <c r="D526" s="35"/>
      <c r="E526" s="35"/>
      <c r="F526" s="1">
        <v>1.833</v>
      </c>
    </row>
    <row r="527" spans="1:6">
      <c r="A527" s="1">
        <v>1.444</v>
      </c>
      <c r="B527" s="1">
        <v>1.6830000000000001</v>
      </c>
      <c r="C527" s="35"/>
      <c r="D527" s="35"/>
      <c r="E527" s="35"/>
      <c r="F527" s="1">
        <v>1.835</v>
      </c>
    </row>
    <row r="528" spans="1:6">
      <c r="A528" s="1">
        <v>1.444</v>
      </c>
      <c r="B528" s="1">
        <v>1.6860000000000002</v>
      </c>
      <c r="C528" s="35"/>
      <c r="D528" s="35"/>
      <c r="E528" s="35"/>
      <c r="F528" s="1">
        <v>1.8360000000000001</v>
      </c>
    </row>
    <row r="529" spans="1:6">
      <c r="A529" s="1">
        <v>1.4460000000000002</v>
      </c>
      <c r="B529" s="1">
        <v>1.6949999999999998</v>
      </c>
      <c r="C529" s="35"/>
      <c r="D529" s="35"/>
      <c r="E529" s="35"/>
      <c r="F529" s="1">
        <v>1.8460000000000001</v>
      </c>
    </row>
    <row r="530" spans="1:6">
      <c r="A530" s="1">
        <v>1.4510000000000001</v>
      </c>
      <c r="B530" s="1">
        <v>1.7010000000000001</v>
      </c>
      <c r="C530" s="35"/>
      <c r="D530" s="35"/>
      <c r="E530" s="35"/>
      <c r="F530" s="1">
        <v>1.8580000000000001</v>
      </c>
    </row>
    <row r="531" spans="1:6">
      <c r="A531" s="1">
        <v>1.46</v>
      </c>
      <c r="B531" s="1">
        <v>1.708</v>
      </c>
      <c r="C531" s="35"/>
      <c r="D531" s="35"/>
      <c r="E531" s="35"/>
      <c r="F531" s="1">
        <v>1.863</v>
      </c>
    </row>
    <row r="532" spans="1:6">
      <c r="A532" s="1">
        <v>1.4650000000000001</v>
      </c>
      <c r="B532" s="1">
        <v>1.71</v>
      </c>
      <c r="C532" s="35"/>
      <c r="D532" s="35"/>
      <c r="E532" s="35"/>
      <c r="F532" s="1">
        <v>1.8739999999999999</v>
      </c>
    </row>
    <row r="533" spans="1:6">
      <c r="A533" s="1">
        <v>1.4689999999999999</v>
      </c>
      <c r="B533" s="1">
        <v>1.7149999999999999</v>
      </c>
      <c r="C533" s="35"/>
      <c r="D533" s="35"/>
      <c r="E533" s="35"/>
      <c r="F533" s="1">
        <v>1.8800000000000001</v>
      </c>
    </row>
    <row r="534" spans="1:6">
      <c r="A534" s="1">
        <v>1.4770000000000001</v>
      </c>
      <c r="B534" s="1">
        <v>1.7270000000000001</v>
      </c>
      <c r="C534" s="35"/>
      <c r="D534" s="35"/>
      <c r="E534" s="35"/>
      <c r="F534" s="1">
        <v>1.8879999999999999</v>
      </c>
    </row>
    <row r="535" spans="1:6">
      <c r="A535" s="1">
        <v>1.4790000000000001</v>
      </c>
      <c r="B535" s="1">
        <v>1.732</v>
      </c>
      <c r="C535" s="35"/>
      <c r="D535" s="35"/>
      <c r="E535" s="35"/>
      <c r="F535" s="1">
        <v>1.8909999999999998</v>
      </c>
    </row>
    <row r="536" spans="1:6">
      <c r="A536" s="1">
        <v>1.4790000000000001</v>
      </c>
      <c r="B536" s="1">
        <v>1.74</v>
      </c>
      <c r="C536" s="35"/>
      <c r="D536" s="35"/>
      <c r="E536" s="35"/>
      <c r="F536" s="1">
        <v>1.8939999999999999</v>
      </c>
    </row>
    <row r="537" spans="1:6">
      <c r="A537" s="1">
        <v>1.4849999999999999</v>
      </c>
      <c r="B537" s="1">
        <v>1.762</v>
      </c>
      <c r="C537" s="35"/>
      <c r="D537" s="35"/>
      <c r="E537" s="35"/>
      <c r="F537" s="1">
        <v>1.923</v>
      </c>
    </row>
    <row r="538" spans="1:6">
      <c r="A538" s="1">
        <v>1.492</v>
      </c>
      <c r="B538" s="1">
        <v>1.7790000000000001</v>
      </c>
      <c r="C538" s="35"/>
      <c r="D538" s="35"/>
      <c r="E538" s="35"/>
      <c r="F538" s="1">
        <v>1.9240000000000002</v>
      </c>
    </row>
    <row r="539" spans="1:6">
      <c r="A539" s="1">
        <v>1.498</v>
      </c>
      <c r="B539" s="1">
        <v>1.7869999999999999</v>
      </c>
      <c r="C539" s="35"/>
      <c r="D539" s="35"/>
      <c r="E539" s="35"/>
      <c r="F539" s="1">
        <v>1.93</v>
      </c>
    </row>
    <row r="540" spans="1:6">
      <c r="A540" s="1">
        <v>1.498</v>
      </c>
      <c r="B540" s="1">
        <v>1.792</v>
      </c>
      <c r="C540" s="35"/>
      <c r="D540" s="35"/>
      <c r="E540" s="35"/>
      <c r="F540" s="1">
        <v>1.9430000000000001</v>
      </c>
    </row>
    <row r="541" spans="1:6">
      <c r="A541" s="1">
        <v>1.504</v>
      </c>
      <c r="B541" s="1">
        <v>1.7939999999999998</v>
      </c>
      <c r="C541" s="35"/>
      <c r="D541" s="35"/>
      <c r="E541" s="35"/>
      <c r="F541" s="1">
        <v>1.946</v>
      </c>
    </row>
    <row r="542" spans="1:6">
      <c r="A542" s="1">
        <v>1.51</v>
      </c>
      <c r="B542" s="1">
        <v>1.7949999999999999</v>
      </c>
      <c r="C542" s="35"/>
      <c r="D542" s="35"/>
      <c r="E542" s="35"/>
      <c r="F542" s="1">
        <v>1.946</v>
      </c>
    </row>
    <row r="543" spans="1:6">
      <c r="A543" s="1">
        <v>1.512</v>
      </c>
      <c r="B543" s="1">
        <v>1.802</v>
      </c>
      <c r="C543" s="35"/>
      <c r="D543" s="35"/>
      <c r="E543" s="35"/>
      <c r="F543" s="1">
        <v>1.9470000000000001</v>
      </c>
    </row>
    <row r="544" spans="1:6">
      <c r="A544" s="1">
        <v>1.5249999999999999</v>
      </c>
      <c r="B544" s="1">
        <v>1.8089999999999999</v>
      </c>
      <c r="C544" s="35"/>
      <c r="D544" s="35"/>
      <c r="E544" s="35"/>
      <c r="F544" s="1">
        <v>1.954</v>
      </c>
    </row>
    <row r="545" spans="1:6">
      <c r="A545" s="1">
        <v>1.5329999999999999</v>
      </c>
      <c r="B545" s="1">
        <v>1.8099999999999998</v>
      </c>
      <c r="C545" s="35"/>
      <c r="D545" s="35"/>
      <c r="E545" s="35"/>
      <c r="F545" s="1">
        <v>1.962</v>
      </c>
    </row>
    <row r="546" spans="1:6">
      <c r="A546" s="1">
        <v>1.534</v>
      </c>
      <c r="B546" s="1">
        <v>1.8169999999999999</v>
      </c>
      <c r="C546" s="35"/>
      <c r="D546" s="35"/>
      <c r="E546" s="35"/>
      <c r="F546" s="1">
        <v>1.9629999999999999</v>
      </c>
    </row>
    <row r="547" spans="1:6">
      <c r="A547" s="1">
        <v>1.536</v>
      </c>
      <c r="B547" s="1">
        <v>1.821</v>
      </c>
      <c r="C547" s="35"/>
      <c r="D547" s="35"/>
      <c r="E547" s="35"/>
      <c r="F547" s="1">
        <v>1.9650000000000001</v>
      </c>
    </row>
    <row r="548" spans="1:6">
      <c r="A548" s="1">
        <v>1.5389999999999999</v>
      </c>
      <c r="B548" s="1">
        <v>1.8260000000000001</v>
      </c>
      <c r="C548" s="35"/>
      <c r="D548" s="35"/>
      <c r="E548" s="35"/>
      <c r="F548" s="1">
        <v>1.9690000000000001</v>
      </c>
    </row>
    <row r="549" spans="1:6">
      <c r="A549" s="1">
        <v>1.5419999999999998</v>
      </c>
      <c r="B549" s="1">
        <v>1.839</v>
      </c>
      <c r="C549" s="35"/>
      <c r="D549" s="35"/>
      <c r="E549" s="35"/>
      <c r="F549" s="1">
        <v>1.982</v>
      </c>
    </row>
    <row r="550" spans="1:6">
      <c r="A550" s="1">
        <v>1.542</v>
      </c>
      <c r="B550" s="1">
        <v>1.8659999999999999</v>
      </c>
      <c r="C550" s="35"/>
      <c r="D550" s="35"/>
      <c r="E550" s="35"/>
      <c r="F550" s="1">
        <v>1.988</v>
      </c>
    </row>
    <row r="551" spans="1:6">
      <c r="A551" s="1">
        <v>1.5489999999999999</v>
      </c>
      <c r="B551" s="1">
        <v>1.867</v>
      </c>
      <c r="C551" s="35"/>
      <c r="D551" s="35"/>
      <c r="E551" s="35"/>
      <c r="F551" s="1">
        <v>1.9930000000000001</v>
      </c>
    </row>
    <row r="552" spans="1:6">
      <c r="A552" s="1">
        <v>1.552</v>
      </c>
      <c r="B552" s="1">
        <v>1.8740000000000001</v>
      </c>
      <c r="C552" s="35"/>
      <c r="D552" s="35"/>
      <c r="E552" s="35"/>
      <c r="F552" s="1">
        <v>1.9930000000000001</v>
      </c>
    </row>
    <row r="553" spans="1:6">
      <c r="A553" s="1">
        <v>1.5750000000000002</v>
      </c>
      <c r="B553" s="1">
        <v>1.883</v>
      </c>
      <c r="C553" s="35"/>
      <c r="D553" s="35"/>
      <c r="E553" s="35"/>
      <c r="F553" s="1">
        <v>2.0020000000000002</v>
      </c>
    </row>
    <row r="554" spans="1:6">
      <c r="A554" s="1">
        <v>1.577</v>
      </c>
      <c r="B554" s="1">
        <v>1.8920000000000001</v>
      </c>
      <c r="C554" s="35"/>
      <c r="D554" s="35"/>
      <c r="E554" s="35"/>
      <c r="F554" s="1">
        <v>2.0049999999999999</v>
      </c>
    </row>
    <row r="555" spans="1:6">
      <c r="A555" s="1">
        <v>1.58</v>
      </c>
      <c r="B555" s="1">
        <v>1.8939999999999999</v>
      </c>
      <c r="C555" s="35"/>
      <c r="D555" s="35"/>
      <c r="E555" s="35"/>
      <c r="F555" s="1">
        <v>2.0089999999999999</v>
      </c>
    </row>
    <row r="556" spans="1:6">
      <c r="A556" s="1">
        <v>1.5860000000000001</v>
      </c>
      <c r="B556" s="1">
        <v>1.8959999999999999</v>
      </c>
      <c r="C556" s="35"/>
      <c r="D556" s="35"/>
      <c r="E556" s="35"/>
      <c r="F556" s="1">
        <v>2.02</v>
      </c>
    </row>
    <row r="557" spans="1:6">
      <c r="A557" s="1">
        <v>1.587</v>
      </c>
      <c r="B557" s="1">
        <v>1.9159999999999999</v>
      </c>
      <c r="C557" s="35"/>
      <c r="D557" s="35"/>
      <c r="E557" s="35"/>
      <c r="F557" s="1">
        <v>2.032</v>
      </c>
    </row>
    <row r="558" spans="1:6">
      <c r="A558" s="1">
        <v>1.591</v>
      </c>
      <c r="B558" s="1">
        <v>1.9179999999999999</v>
      </c>
      <c r="C558" s="35"/>
      <c r="D558" s="35"/>
      <c r="E558" s="35"/>
      <c r="F558" s="1">
        <v>2.0329999999999999</v>
      </c>
    </row>
    <row r="559" spans="1:6">
      <c r="A559" s="1">
        <v>1.597</v>
      </c>
      <c r="B559" s="1">
        <v>1.9179999999999999</v>
      </c>
      <c r="C559" s="35"/>
      <c r="D559" s="35"/>
      <c r="E559" s="35"/>
      <c r="F559" s="1">
        <v>2.0409999999999999</v>
      </c>
    </row>
    <row r="560" spans="1:6">
      <c r="A560" s="1">
        <v>1.6160000000000001</v>
      </c>
      <c r="B560" s="1">
        <v>1.919</v>
      </c>
      <c r="C560" s="35"/>
      <c r="D560" s="35"/>
      <c r="E560" s="35"/>
      <c r="F560" s="1">
        <v>2.0430000000000001</v>
      </c>
    </row>
    <row r="561" spans="1:6">
      <c r="A561" s="1">
        <v>1.6160000000000001</v>
      </c>
      <c r="B561" s="1">
        <v>1.92</v>
      </c>
      <c r="C561" s="35"/>
      <c r="D561" s="35"/>
      <c r="E561" s="35"/>
      <c r="F561" s="1">
        <v>2.052</v>
      </c>
    </row>
    <row r="562" spans="1:6">
      <c r="A562" s="1">
        <v>1.6260000000000001</v>
      </c>
      <c r="B562" s="1">
        <v>1.9410000000000001</v>
      </c>
      <c r="C562" s="35"/>
      <c r="D562" s="35"/>
      <c r="E562" s="35"/>
      <c r="F562" s="1">
        <v>2.0579999999999998</v>
      </c>
    </row>
    <row r="563" spans="1:6">
      <c r="A563" s="1">
        <v>1.627</v>
      </c>
      <c r="B563" s="1">
        <v>1.972</v>
      </c>
      <c r="C563" s="35"/>
      <c r="D563" s="35"/>
      <c r="E563" s="35"/>
      <c r="F563" s="1">
        <v>2.0609999999999999</v>
      </c>
    </row>
    <row r="564" spans="1:6">
      <c r="A564" s="1">
        <v>1.6340000000000001</v>
      </c>
      <c r="B564" s="1">
        <v>1.974</v>
      </c>
      <c r="C564" s="35"/>
      <c r="D564" s="35"/>
      <c r="E564" s="35"/>
      <c r="F564" s="1">
        <v>2.093</v>
      </c>
    </row>
    <row r="565" spans="1:6">
      <c r="A565" s="1">
        <v>1.635</v>
      </c>
      <c r="B565" s="1">
        <v>1.9830000000000001</v>
      </c>
      <c r="C565" s="35"/>
      <c r="D565" s="35"/>
      <c r="E565" s="35"/>
      <c r="F565" s="1">
        <v>2.1030000000000002</v>
      </c>
    </row>
    <row r="566" spans="1:6">
      <c r="A566" s="1">
        <v>1.637</v>
      </c>
      <c r="B566" s="1">
        <v>1.996</v>
      </c>
      <c r="C566" s="35"/>
      <c r="D566" s="35"/>
      <c r="E566" s="35"/>
      <c r="F566" s="1">
        <v>2.1109999999999998</v>
      </c>
    </row>
    <row r="567" spans="1:6">
      <c r="A567" s="1">
        <v>1.6479999999999999</v>
      </c>
      <c r="B567" s="1">
        <v>1.998</v>
      </c>
      <c r="C567" s="35"/>
      <c r="D567" s="35"/>
      <c r="E567" s="35"/>
      <c r="F567" s="1">
        <v>2.12</v>
      </c>
    </row>
    <row r="568" spans="1:6">
      <c r="A568" s="1">
        <v>1.6539999999999999</v>
      </c>
      <c r="B568" s="1">
        <v>2.0369999999999999</v>
      </c>
      <c r="C568" s="35"/>
      <c r="D568" s="35"/>
      <c r="E568" s="35"/>
      <c r="F568" s="1">
        <v>2.1220000000000003</v>
      </c>
    </row>
    <row r="569" spans="1:6">
      <c r="A569" s="1">
        <v>1.6579999999999999</v>
      </c>
      <c r="B569" s="1">
        <v>2.0430000000000001</v>
      </c>
      <c r="C569" s="35"/>
      <c r="D569" s="35"/>
      <c r="E569" s="35"/>
      <c r="F569" s="1">
        <v>2.1269999999999998</v>
      </c>
    </row>
    <row r="570" spans="1:6">
      <c r="A570" s="1">
        <v>1.6620000000000001</v>
      </c>
      <c r="B570" s="1">
        <v>2.0469999999999997</v>
      </c>
      <c r="C570" s="35"/>
      <c r="D570" s="35"/>
      <c r="E570" s="35"/>
      <c r="F570" s="1">
        <v>2.145</v>
      </c>
    </row>
    <row r="571" spans="1:6">
      <c r="A571" s="1">
        <v>1.6639999999999999</v>
      </c>
      <c r="B571" s="1">
        <v>2.048</v>
      </c>
      <c r="C571" s="35"/>
      <c r="D571" s="35"/>
      <c r="E571" s="35"/>
      <c r="F571" s="1">
        <v>2.157</v>
      </c>
    </row>
    <row r="572" spans="1:6">
      <c r="A572" s="1">
        <v>1.665</v>
      </c>
      <c r="B572" s="1">
        <v>2.0499999999999998</v>
      </c>
      <c r="C572" s="35"/>
      <c r="D572" s="35"/>
      <c r="E572" s="35"/>
      <c r="F572" s="1">
        <v>2.165</v>
      </c>
    </row>
    <row r="573" spans="1:6">
      <c r="A573" s="1">
        <v>1.6680000000000001</v>
      </c>
      <c r="B573" s="1">
        <v>2.0549999999999997</v>
      </c>
      <c r="C573" s="35"/>
      <c r="D573" s="35"/>
      <c r="E573" s="35"/>
      <c r="F573" s="1">
        <v>2.1680000000000001</v>
      </c>
    </row>
    <row r="574" spans="1:6">
      <c r="A574" s="1">
        <v>1.675</v>
      </c>
      <c r="B574" s="1">
        <v>2.0580000000000003</v>
      </c>
      <c r="C574" s="35"/>
      <c r="D574" s="35"/>
      <c r="E574" s="35"/>
      <c r="F574" s="1">
        <v>2.1739999999999999</v>
      </c>
    </row>
    <row r="575" spans="1:6">
      <c r="A575" s="1">
        <v>1.675</v>
      </c>
      <c r="B575" s="1">
        <v>2.0639999999999996</v>
      </c>
      <c r="C575" s="35"/>
      <c r="D575" s="35"/>
      <c r="E575" s="35"/>
      <c r="F575" s="1">
        <v>2.1820000000000004</v>
      </c>
    </row>
    <row r="576" spans="1:6">
      <c r="A576" s="1">
        <v>1.677</v>
      </c>
      <c r="B576" s="1">
        <v>2.0709999999999997</v>
      </c>
      <c r="C576" s="35"/>
      <c r="D576" s="35"/>
      <c r="E576" s="35"/>
      <c r="F576" s="1">
        <v>2.1840000000000002</v>
      </c>
    </row>
    <row r="577" spans="1:6">
      <c r="A577" s="1">
        <v>1.677</v>
      </c>
      <c r="B577" s="1">
        <v>2.0790000000000002</v>
      </c>
      <c r="C577" s="35"/>
      <c r="D577" s="35"/>
      <c r="E577" s="35"/>
      <c r="F577" s="1">
        <v>2.2129999999999996</v>
      </c>
    </row>
    <row r="578" spans="1:6">
      <c r="A578" s="1">
        <v>1.6779999999999999</v>
      </c>
      <c r="B578" s="1">
        <v>2.081</v>
      </c>
      <c r="C578" s="35"/>
      <c r="D578" s="35"/>
      <c r="E578" s="35"/>
      <c r="F578" s="1">
        <v>2.2160000000000002</v>
      </c>
    </row>
    <row r="579" spans="1:6">
      <c r="A579" s="1">
        <v>1.681</v>
      </c>
      <c r="B579" s="1">
        <v>2.0859999999999999</v>
      </c>
      <c r="C579" s="35"/>
      <c r="D579" s="35"/>
      <c r="E579" s="35"/>
      <c r="F579" s="1">
        <v>2.2369999999999997</v>
      </c>
    </row>
    <row r="580" spans="1:6">
      <c r="A580" s="1">
        <v>1.7050000000000001</v>
      </c>
      <c r="B580" s="1">
        <v>2.089</v>
      </c>
      <c r="C580" s="35"/>
      <c r="D580" s="35"/>
      <c r="E580" s="35"/>
      <c r="F580" s="1">
        <v>2.242</v>
      </c>
    </row>
    <row r="581" spans="1:6">
      <c r="A581" s="1">
        <v>1.72</v>
      </c>
      <c r="B581" s="1">
        <v>2.097</v>
      </c>
      <c r="C581" s="35"/>
      <c r="D581" s="35"/>
      <c r="E581" s="35"/>
      <c r="F581" s="1">
        <v>2.2469999999999999</v>
      </c>
    </row>
    <row r="582" spans="1:6">
      <c r="A582" s="1">
        <v>1.73</v>
      </c>
      <c r="B582" s="1">
        <v>2.1039999999999996</v>
      </c>
      <c r="C582" s="35"/>
      <c r="D582" s="35"/>
      <c r="E582" s="35"/>
      <c r="F582" s="1">
        <v>2.2479999999999998</v>
      </c>
    </row>
    <row r="583" spans="1:6">
      <c r="A583" s="1">
        <v>1.738</v>
      </c>
      <c r="B583" s="1">
        <v>2.1159999999999997</v>
      </c>
      <c r="C583" s="35"/>
      <c r="D583" s="35"/>
      <c r="E583" s="35"/>
      <c r="F583" s="1">
        <v>2.2509999999999999</v>
      </c>
    </row>
    <row r="584" spans="1:6">
      <c r="A584" s="1">
        <v>1.7430000000000001</v>
      </c>
      <c r="B584" s="1">
        <v>2.1220000000000003</v>
      </c>
      <c r="C584" s="35"/>
      <c r="D584" s="35"/>
      <c r="E584" s="35"/>
      <c r="F584" s="1">
        <v>2.2570000000000001</v>
      </c>
    </row>
    <row r="585" spans="1:6">
      <c r="A585" s="1">
        <v>1.7509999999999999</v>
      </c>
      <c r="B585" s="1">
        <v>2.1240000000000001</v>
      </c>
      <c r="C585" s="35"/>
      <c r="D585" s="35"/>
      <c r="E585" s="35"/>
      <c r="F585" s="1">
        <v>2.2690000000000001</v>
      </c>
    </row>
    <row r="586" spans="1:6">
      <c r="A586" s="1">
        <v>1.752</v>
      </c>
      <c r="B586" s="1">
        <v>2.1260000000000003</v>
      </c>
      <c r="C586" s="35"/>
      <c r="D586" s="35"/>
      <c r="E586" s="35"/>
      <c r="F586" s="1">
        <v>2.2749999999999999</v>
      </c>
    </row>
    <row r="587" spans="1:6">
      <c r="A587" s="1">
        <v>1.76</v>
      </c>
      <c r="B587" s="1">
        <v>2.1310000000000002</v>
      </c>
      <c r="C587" s="35"/>
      <c r="D587" s="35"/>
      <c r="E587" s="35"/>
      <c r="F587" s="1">
        <v>2.278</v>
      </c>
    </row>
    <row r="588" spans="1:6">
      <c r="A588" s="1">
        <v>1.7609999999999999</v>
      </c>
      <c r="B588" s="1">
        <v>2.1419999999999999</v>
      </c>
      <c r="C588" s="35"/>
      <c r="D588" s="35"/>
      <c r="E588" s="35"/>
      <c r="F588" s="1">
        <v>2.282</v>
      </c>
    </row>
    <row r="589" spans="1:6">
      <c r="A589" s="1">
        <v>1.762</v>
      </c>
      <c r="B589" s="1">
        <v>2.1609999999999996</v>
      </c>
      <c r="C589" s="35"/>
      <c r="D589" s="35"/>
      <c r="E589" s="35"/>
      <c r="F589" s="1">
        <v>2.2869999999999999</v>
      </c>
    </row>
    <row r="590" spans="1:6">
      <c r="A590" s="1">
        <v>1.772</v>
      </c>
      <c r="B590" s="1">
        <v>2.1619999999999999</v>
      </c>
      <c r="C590" s="35"/>
      <c r="D590" s="35"/>
      <c r="E590" s="35"/>
      <c r="F590" s="1">
        <v>2.2930000000000001</v>
      </c>
    </row>
    <row r="591" spans="1:6">
      <c r="A591" s="1">
        <v>1.774</v>
      </c>
      <c r="B591" s="1">
        <v>2.1629999999999998</v>
      </c>
      <c r="C591" s="35"/>
      <c r="D591" s="35"/>
      <c r="E591" s="35"/>
      <c r="F591" s="1">
        <v>2.2999999999999998</v>
      </c>
    </row>
    <row r="592" spans="1:6">
      <c r="A592" s="1">
        <v>1.776</v>
      </c>
      <c r="B592" s="1">
        <v>2.206</v>
      </c>
      <c r="C592" s="35"/>
      <c r="D592" s="35"/>
      <c r="E592" s="35"/>
      <c r="F592" s="1">
        <v>2.3010000000000002</v>
      </c>
    </row>
    <row r="593" spans="1:6">
      <c r="A593" s="1">
        <v>1.7770000000000001</v>
      </c>
      <c r="B593" s="1">
        <v>2.2090000000000001</v>
      </c>
      <c r="C593" s="35"/>
      <c r="D593" s="35"/>
      <c r="E593" s="35"/>
      <c r="F593" s="1">
        <v>2.306</v>
      </c>
    </row>
    <row r="594" spans="1:6">
      <c r="A594" s="1">
        <v>1.7829999999999999</v>
      </c>
      <c r="B594" s="1">
        <v>2.2109999999999999</v>
      </c>
      <c r="C594" s="35"/>
      <c r="D594" s="35"/>
      <c r="E594" s="35"/>
      <c r="F594" s="1">
        <v>2.3080000000000003</v>
      </c>
    </row>
    <row r="595" spans="1:6">
      <c r="A595" s="1">
        <v>1.788</v>
      </c>
      <c r="B595" s="1">
        <v>2.2119999999999997</v>
      </c>
      <c r="C595" s="35"/>
      <c r="D595" s="35"/>
      <c r="E595" s="35"/>
      <c r="F595" s="1">
        <v>2.3089999999999997</v>
      </c>
    </row>
    <row r="596" spans="1:6">
      <c r="A596" s="1">
        <v>1.7889999999999999</v>
      </c>
      <c r="B596" s="1">
        <v>2.2349999999999999</v>
      </c>
      <c r="C596" s="35"/>
      <c r="D596" s="35"/>
      <c r="E596" s="35"/>
      <c r="F596" s="1">
        <v>2.3090000000000002</v>
      </c>
    </row>
    <row r="597" spans="1:6">
      <c r="A597" s="1">
        <v>1.7909999999999999</v>
      </c>
      <c r="B597" s="1">
        <v>2.2409999999999997</v>
      </c>
      <c r="C597" s="35"/>
      <c r="D597" s="35"/>
      <c r="E597" s="35"/>
      <c r="F597" s="1">
        <v>2.3129999999999997</v>
      </c>
    </row>
    <row r="598" spans="1:6">
      <c r="A598" s="1">
        <v>1.796</v>
      </c>
      <c r="B598" s="1">
        <v>2.246</v>
      </c>
      <c r="C598" s="35"/>
      <c r="D598" s="35"/>
      <c r="E598" s="35"/>
      <c r="F598" s="1">
        <v>2.3210000000000002</v>
      </c>
    </row>
    <row r="599" spans="1:6">
      <c r="A599" s="1">
        <v>1.8</v>
      </c>
      <c r="B599" s="1">
        <v>2.2589999999999999</v>
      </c>
      <c r="C599" s="35"/>
      <c r="D599" s="35"/>
      <c r="E599" s="35"/>
      <c r="F599" s="1">
        <v>2.331</v>
      </c>
    </row>
    <row r="600" spans="1:6">
      <c r="A600" s="1">
        <v>1.8009999999999999</v>
      </c>
      <c r="B600" s="1">
        <v>2.2590000000000003</v>
      </c>
      <c r="C600" s="35"/>
      <c r="D600" s="35"/>
      <c r="E600" s="35"/>
      <c r="F600" s="1">
        <v>2.3329999999999997</v>
      </c>
    </row>
    <row r="601" spans="1:6">
      <c r="A601" s="1">
        <v>1.8080000000000001</v>
      </c>
      <c r="B601" s="1">
        <v>2.262</v>
      </c>
      <c r="C601" s="35"/>
      <c r="D601" s="35"/>
      <c r="E601" s="35"/>
      <c r="F601" s="1">
        <v>2.3330000000000002</v>
      </c>
    </row>
    <row r="602" spans="1:6">
      <c r="A602" s="1">
        <v>1.8089999999999999</v>
      </c>
      <c r="B602" s="1">
        <v>2.266</v>
      </c>
      <c r="C602" s="35"/>
      <c r="D602" s="35"/>
      <c r="E602" s="35"/>
      <c r="F602" s="1">
        <v>2.339</v>
      </c>
    </row>
    <row r="603" spans="1:6">
      <c r="A603" s="1">
        <v>1.8129999999999999</v>
      </c>
      <c r="B603" s="1">
        <v>2.2769999999999997</v>
      </c>
      <c r="C603" s="35"/>
      <c r="D603" s="35"/>
      <c r="E603" s="35"/>
      <c r="F603" s="1">
        <v>2.3529999999999998</v>
      </c>
    </row>
    <row r="604" spans="1:6">
      <c r="A604" s="1">
        <v>1.8129999999999999</v>
      </c>
      <c r="B604" s="1">
        <v>2.278</v>
      </c>
      <c r="C604" s="35"/>
      <c r="D604" s="35"/>
      <c r="E604" s="35"/>
      <c r="F604" s="1">
        <v>2.3779999999999997</v>
      </c>
    </row>
    <row r="605" spans="1:6">
      <c r="A605" s="1">
        <v>1.8160000000000001</v>
      </c>
      <c r="B605" s="1">
        <v>2.2810000000000001</v>
      </c>
      <c r="C605" s="35"/>
      <c r="D605" s="35"/>
      <c r="E605" s="35"/>
      <c r="F605" s="1">
        <v>2.3849999999999998</v>
      </c>
    </row>
    <row r="606" spans="1:6">
      <c r="A606" s="1">
        <v>1.821</v>
      </c>
      <c r="B606" s="1">
        <v>2.2890000000000001</v>
      </c>
      <c r="C606" s="35"/>
      <c r="D606" s="35"/>
      <c r="E606" s="35"/>
      <c r="F606" s="1">
        <v>2.4129999999999998</v>
      </c>
    </row>
    <row r="607" spans="1:6">
      <c r="A607" s="1">
        <v>1.8319999999999999</v>
      </c>
      <c r="B607" s="1">
        <v>2.2970000000000002</v>
      </c>
      <c r="C607" s="35"/>
      <c r="D607" s="35"/>
      <c r="E607" s="35"/>
      <c r="F607" s="1">
        <v>2.4140000000000001</v>
      </c>
    </row>
    <row r="608" spans="1:6">
      <c r="A608" s="1">
        <v>1.8580000000000001</v>
      </c>
      <c r="B608" s="1">
        <v>2.298</v>
      </c>
      <c r="C608" s="35"/>
      <c r="D608" s="35"/>
      <c r="E608" s="35"/>
      <c r="F608" s="1">
        <v>2.4220000000000002</v>
      </c>
    </row>
    <row r="609" spans="1:6">
      <c r="A609" s="1">
        <v>1.8599999999999999</v>
      </c>
      <c r="B609" s="1">
        <v>2.2989999999999999</v>
      </c>
      <c r="C609" s="35"/>
      <c r="D609" s="35"/>
      <c r="E609" s="35"/>
      <c r="F609" s="1">
        <v>2.4419999999999997</v>
      </c>
    </row>
    <row r="610" spans="1:6">
      <c r="A610" s="1">
        <v>1.861</v>
      </c>
      <c r="B610" s="1">
        <v>2.3140000000000001</v>
      </c>
      <c r="C610" s="35"/>
      <c r="D610" s="35"/>
      <c r="E610" s="35"/>
      <c r="F610" s="1">
        <v>2.456</v>
      </c>
    </row>
    <row r="611" spans="1:6">
      <c r="A611" s="1">
        <v>1.883</v>
      </c>
      <c r="B611" s="1">
        <v>2.3249999999999997</v>
      </c>
      <c r="C611" s="35"/>
      <c r="D611" s="35"/>
      <c r="E611" s="35"/>
      <c r="F611" s="1">
        <v>2.4590000000000001</v>
      </c>
    </row>
    <row r="612" spans="1:6">
      <c r="A612" s="1">
        <v>1.9</v>
      </c>
      <c r="B612" s="1">
        <v>2.3260000000000001</v>
      </c>
      <c r="C612" s="35"/>
      <c r="D612" s="35"/>
      <c r="E612" s="35"/>
      <c r="F612" s="1">
        <v>2.472</v>
      </c>
    </row>
    <row r="613" spans="1:6">
      <c r="A613" s="1">
        <v>1.9039999999999999</v>
      </c>
      <c r="B613" s="1">
        <v>2.3370000000000002</v>
      </c>
      <c r="C613" s="35"/>
      <c r="D613" s="35"/>
      <c r="E613" s="35"/>
      <c r="F613" s="1">
        <v>2.4909999999999997</v>
      </c>
    </row>
    <row r="614" spans="1:6">
      <c r="A614" s="1">
        <v>1.9159999999999999</v>
      </c>
      <c r="B614" s="1">
        <v>2.339</v>
      </c>
      <c r="C614" s="35"/>
      <c r="D614" s="35"/>
      <c r="E614" s="35"/>
      <c r="F614" s="1">
        <v>2.4970000000000003</v>
      </c>
    </row>
    <row r="615" spans="1:6">
      <c r="A615" s="1">
        <v>1.92</v>
      </c>
      <c r="B615" s="1">
        <v>2.3410000000000002</v>
      </c>
      <c r="C615" s="35"/>
      <c r="D615" s="35"/>
      <c r="E615" s="35"/>
      <c r="F615" s="1">
        <v>2.516</v>
      </c>
    </row>
    <row r="616" spans="1:6">
      <c r="A616" s="1">
        <v>1.9200000000000002</v>
      </c>
      <c r="B616" s="1">
        <v>2.3420000000000001</v>
      </c>
      <c r="C616" s="35"/>
      <c r="D616" s="35"/>
      <c r="E616" s="35"/>
      <c r="F616" s="1">
        <v>2.5459999999999998</v>
      </c>
    </row>
    <row r="617" spans="1:6">
      <c r="A617" s="1">
        <v>1.9280000000000002</v>
      </c>
      <c r="B617" s="1">
        <v>2.347</v>
      </c>
      <c r="C617" s="35"/>
      <c r="D617" s="35"/>
      <c r="E617" s="35"/>
      <c r="F617" s="1">
        <v>2.5599999999999996</v>
      </c>
    </row>
    <row r="618" spans="1:6">
      <c r="A618" s="1">
        <v>1.9390000000000001</v>
      </c>
      <c r="B618" s="1">
        <v>2.347</v>
      </c>
      <c r="C618" s="35"/>
      <c r="D618" s="35"/>
      <c r="E618" s="35"/>
      <c r="F618" s="1">
        <v>2.5779999999999998</v>
      </c>
    </row>
    <row r="619" spans="1:6">
      <c r="A619" s="1">
        <v>1.9410000000000001</v>
      </c>
      <c r="B619" s="1">
        <v>2.367</v>
      </c>
      <c r="C619" s="35"/>
      <c r="D619" s="35"/>
      <c r="E619" s="35"/>
      <c r="F619" s="1">
        <v>2.5789999999999997</v>
      </c>
    </row>
    <row r="620" spans="1:6">
      <c r="A620" s="1">
        <v>1.944</v>
      </c>
      <c r="B620" s="1">
        <v>2.3690000000000002</v>
      </c>
      <c r="C620" s="35"/>
      <c r="D620" s="35"/>
      <c r="E620" s="35"/>
      <c r="F620" s="1">
        <v>2.5819999999999999</v>
      </c>
    </row>
    <row r="621" spans="1:6">
      <c r="A621" s="1">
        <v>1.948</v>
      </c>
      <c r="B621" s="1">
        <v>2.3959999999999999</v>
      </c>
      <c r="C621" s="35"/>
      <c r="D621" s="35"/>
      <c r="E621" s="35"/>
      <c r="F621" s="1">
        <v>2.6190000000000002</v>
      </c>
    </row>
    <row r="622" spans="1:6">
      <c r="A622" s="1">
        <v>1.9590000000000001</v>
      </c>
      <c r="B622" s="1">
        <v>2.4120000000000004</v>
      </c>
      <c r="C622" s="35"/>
      <c r="D622" s="35"/>
      <c r="E622" s="35"/>
      <c r="F622" s="1">
        <v>2.6190000000000002</v>
      </c>
    </row>
    <row r="623" spans="1:6">
      <c r="A623" s="1">
        <v>1.9630000000000001</v>
      </c>
      <c r="B623" s="1">
        <v>2.4259999999999997</v>
      </c>
      <c r="C623" s="35"/>
      <c r="D623" s="35"/>
      <c r="E623" s="35"/>
      <c r="F623" s="1">
        <v>2.625</v>
      </c>
    </row>
    <row r="624" spans="1:6">
      <c r="A624" s="1">
        <v>1.966</v>
      </c>
      <c r="B624" s="1">
        <v>2.4319999999999999</v>
      </c>
      <c r="C624" s="35"/>
      <c r="D624" s="35"/>
      <c r="E624" s="35"/>
      <c r="F624" s="1">
        <v>2.629</v>
      </c>
    </row>
    <row r="625" spans="1:6">
      <c r="A625" s="1">
        <v>1.982</v>
      </c>
      <c r="B625" s="1">
        <v>2.4329999999999998</v>
      </c>
      <c r="C625" s="35"/>
      <c r="D625" s="35"/>
      <c r="E625" s="35"/>
      <c r="F625" s="1">
        <v>2.6339999999999999</v>
      </c>
    </row>
    <row r="626" spans="1:6">
      <c r="A626" s="1">
        <v>1.986</v>
      </c>
      <c r="B626" s="1">
        <v>2.4330000000000003</v>
      </c>
      <c r="C626" s="35"/>
      <c r="D626" s="35"/>
      <c r="E626" s="35"/>
      <c r="F626" s="1">
        <v>2.6670000000000003</v>
      </c>
    </row>
    <row r="627" spans="1:6">
      <c r="A627" s="1">
        <v>2.004</v>
      </c>
      <c r="B627" s="1">
        <v>2.4450000000000003</v>
      </c>
      <c r="C627" s="35"/>
      <c r="D627" s="35"/>
      <c r="E627" s="35"/>
      <c r="F627" s="1">
        <v>2.7109999999999999</v>
      </c>
    </row>
    <row r="628" spans="1:6">
      <c r="A628" s="1">
        <v>2.0209999999999999</v>
      </c>
      <c r="B628" s="1">
        <v>2.4750000000000001</v>
      </c>
      <c r="C628" s="35"/>
      <c r="D628" s="35"/>
      <c r="E628" s="35"/>
      <c r="F628" s="1">
        <v>2.7149999999999999</v>
      </c>
    </row>
    <row r="629" spans="1:6">
      <c r="A629" s="1">
        <v>2.0340000000000003</v>
      </c>
      <c r="B629" s="1">
        <v>2.4809999999999999</v>
      </c>
      <c r="C629" s="35"/>
      <c r="D629" s="35"/>
      <c r="E629" s="35"/>
      <c r="F629" s="1">
        <v>2.722</v>
      </c>
    </row>
    <row r="630" spans="1:6">
      <c r="A630" s="1">
        <v>2.0409999999999999</v>
      </c>
      <c r="B630" s="1">
        <v>2.4899999999999998</v>
      </c>
      <c r="C630" s="35"/>
      <c r="D630" s="35"/>
      <c r="E630" s="35"/>
      <c r="F630" s="1">
        <v>2.7449999999999997</v>
      </c>
    </row>
    <row r="631" spans="1:6">
      <c r="A631" s="1">
        <v>2.044</v>
      </c>
      <c r="B631" s="1">
        <v>2.4970000000000003</v>
      </c>
      <c r="C631" s="35"/>
      <c r="D631" s="35"/>
      <c r="E631" s="35"/>
      <c r="F631" s="1">
        <v>2.7520000000000002</v>
      </c>
    </row>
    <row r="632" spans="1:6">
      <c r="A632" s="1">
        <v>2.0459999999999998</v>
      </c>
      <c r="B632" s="1">
        <v>2.508</v>
      </c>
      <c r="C632" s="35"/>
      <c r="D632" s="35"/>
      <c r="E632" s="35"/>
      <c r="F632" s="1">
        <v>2.7600000000000002</v>
      </c>
    </row>
    <row r="633" spans="1:6">
      <c r="A633" s="1">
        <v>2.0510000000000002</v>
      </c>
      <c r="B633" s="1">
        <v>2.5149999999999997</v>
      </c>
      <c r="C633" s="35"/>
      <c r="D633" s="35"/>
      <c r="E633" s="35"/>
      <c r="F633" s="1">
        <v>2.774</v>
      </c>
    </row>
    <row r="634" spans="1:6">
      <c r="A634" s="1">
        <v>2.0609999999999999</v>
      </c>
      <c r="B634" s="1">
        <v>2.5179999999999998</v>
      </c>
      <c r="C634" s="35"/>
      <c r="D634" s="35"/>
      <c r="E634" s="35"/>
      <c r="F634" s="1">
        <v>2.786</v>
      </c>
    </row>
    <row r="635" spans="1:6">
      <c r="A635" s="1">
        <v>2.0670000000000002</v>
      </c>
      <c r="B635" s="1">
        <v>2.5209999999999999</v>
      </c>
      <c r="C635" s="35"/>
      <c r="D635" s="35"/>
      <c r="E635" s="35"/>
      <c r="F635" s="1">
        <v>2.7939999999999996</v>
      </c>
    </row>
    <row r="636" spans="1:6">
      <c r="A636" s="1">
        <v>2.077</v>
      </c>
      <c r="B636" s="1">
        <v>2.524</v>
      </c>
      <c r="C636" s="35"/>
      <c r="D636" s="35"/>
      <c r="E636" s="35"/>
      <c r="F636" s="1">
        <v>2.8039999999999998</v>
      </c>
    </row>
    <row r="637" spans="1:6">
      <c r="A637" s="1">
        <v>2.0859999999999999</v>
      </c>
      <c r="B637" s="1">
        <v>2.5369999999999999</v>
      </c>
      <c r="C637" s="35"/>
      <c r="D637" s="35"/>
      <c r="E637" s="35"/>
      <c r="F637" s="1">
        <v>2.8089999999999997</v>
      </c>
    </row>
    <row r="638" spans="1:6">
      <c r="A638" s="1">
        <v>2.0910000000000002</v>
      </c>
      <c r="B638" s="1">
        <v>2.5499999999999998</v>
      </c>
      <c r="C638" s="35"/>
      <c r="D638" s="35"/>
      <c r="E638" s="35"/>
      <c r="F638" s="1">
        <v>2.8380000000000001</v>
      </c>
    </row>
    <row r="639" spans="1:6">
      <c r="A639" s="1">
        <v>2.0910000000000002</v>
      </c>
      <c r="B639" s="1">
        <v>2.552</v>
      </c>
      <c r="C639" s="35"/>
      <c r="D639" s="35"/>
      <c r="E639" s="35"/>
      <c r="F639" s="1">
        <v>2.8459999999999996</v>
      </c>
    </row>
    <row r="640" spans="1:6">
      <c r="A640" s="1">
        <v>2.0980000000000003</v>
      </c>
      <c r="B640" s="1">
        <v>2.5659999999999998</v>
      </c>
      <c r="C640" s="35"/>
      <c r="D640" s="35"/>
      <c r="E640" s="35"/>
      <c r="F640" s="1">
        <v>2.8580000000000001</v>
      </c>
    </row>
    <row r="641" spans="1:6">
      <c r="A641" s="1">
        <v>2.0980000000000003</v>
      </c>
      <c r="B641" s="1">
        <v>2.6069999999999998</v>
      </c>
      <c r="C641" s="35"/>
      <c r="D641" s="35"/>
      <c r="E641" s="35"/>
      <c r="F641" s="1">
        <v>2.8759999999999999</v>
      </c>
    </row>
    <row r="642" spans="1:6">
      <c r="A642" s="1">
        <v>2.1080000000000001</v>
      </c>
      <c r="B642" s="1">
        <v>2.609</v>
      </c>
      <c r="C642" s="35"/>
      <c r="D642" s="35"/>
      <c r="E642" s="35"/>
      <c r="F642" s="1">
        <v>2.8970000000000002</v>
      </c>
    </row>
    <row r="643" spans="1:6">
      <c r="A643" s="1">
        <v>2.1120000000000001</v>
      </c>
      <c r="B643" s="1">
        <v>2.61</v>
      </c>
      <c r="C643" s="35"/>
      <c r="D643" s="35"/>
      <c r="E643" s="35"/>
      <c r="F643" s="1">
        <v>2.8980000000000001</v>
      </c>
    </row>
    <row r="644" spans="1:6">
      <c r="A644" s="1">
        <v>2.1179999999999999</v>
      </c>
      <c r="B644" s="1">
        <v>2.617</v>
      </c>
      <c r="C644" s="35"/>
      <c r="D644" s="35"/>
      <c r="E644" s="35"/>
      <c r="F644" s="1">
        <v>2.907</v>
      </c>
    </row>
    <row r="645" spans="1:6">
      <c r="A645" s="1">
        <v>2.1189999999999998</v>
      </c>
      <c r="B645" s="1">
        <v>2.6180000000000003</v>
      </c>
      <c r="C645" s="35"/>
      <c r="D645" s="35"/>
      <c r="E645" s="35"/>
      <c r="F645" s="1">
        <v>2.9379999999999997</v>
      </c>
    </row>
    <row r="646" spans="1:6">
      <c r="A646" s="1">
        <v>2.1189999999999998</v>
      </c>
      <c r="B646" s="1">
        <v>2.625</v>
      </c>
      <c r="C646" s="35"/>
      <c r="D646" s="35"/>
      <c r="E646" s="35"/>
      <c r="F646" s="1">
        <v>2.94</v>
      </c>
    </row>
    <row r="647" spans="1:6">
      <c r="A647" s="1">
        <v>2.1230000000000002</v>
      </c>
      <c r="B647" s="1">
        <v>2.6510000000000002</v>
      </c>
      <c r="C647" s="35"/>
      <c r="D647" s="35"/>
      <c r="E647" s="35"/>
      <c r="F647" s="1">
        <v>2.944</v>
      </c>
    </row>
    <row r="648" spans="1:6">
      <c r="A648" s="1">
        <v>2.125</v>
      </c>
      <c r="B648" s="1">
        <v>2.6789999999999998</v>
      </c>
      <c r="C648" s="35"/>
      <c r="D648" s="35"/>
      <c r="E648" s="35"/>
      <c r="F648" s="1">
        <v>2.9529999999999998</v>
      </c>
    </row>
    <row r="649" spans="1:6">
      <c r="A649" s="1">
        <v>2.133</v>
      </c>
      <c r="B649" s="1">
        <v>2.6859999999999999</v>
      </c>
      <c r="C649" s="35"/>
      <c r="D649" s="35"/>
      <c r="E649" s="35"/>
      <c r="F649" s="1">
        <v>2.9580000000000002</v>
      </c>
    </row>
    <row r="650" spans="1:6">
      <c r="A650" s="1">
        <v>2.1379999999999999</v>
      </c>
      <c r="B650" s="1">
        <v>2.6889999999999996</v>
      </c>
      <c r="C650" s="35"/>
      <c r="D650" s="35"/>
      <c r="E650" s="35"/>
      <c r="F650" s="1">
        <v>2.9620000000000002</v>
      </c>
    </row>
    <row r="651" spans="1:6">
      <c r="A651" s="1">
        <v>2.1440000000000001</v>
      </c>
      <c r="B651" s="1">
        <v>2.6990000000000003</v>
      </c>
      <c r="C651" s="35"/>
      <c r="D651" s="35"/>
      <c r="E651" s="35"/>
      <c r="F651" s="1">
        <v>2.968</v>
      </c>
    </row>
    <row r="652" spans="1:6">
      <c r="A652" s="1">
        <v>2.1539999999999999</v>
      </c>
      <c r="B652" s="1">
        <v>2.7079999999999997</v>
      </c>
      <c r="C652" s="35"/>
      <c r="D652" s="35"/>
      <c r="E652" s="35"/>
      <c r="F652" s="1">
        <v>2.988</v>
      </c>
    </row>
    <row r="653" spans="1:6">
      <c r="A653" s="1">
        <v>2.17</v>
      </c>
      <c r="B653" s="1">
        <v>2.7389999999999999</v>
      </c>
      <c r="C653" s="35"/>
      <c r="D653" s="35"/>
      <c r="E653" s="35"/>
      <c r="F653" s="1">
        <v>2.9890000000000003</v>
      </c>
    </row>
    <row r="654" spans="1:6">
      <c r="A654" s="1">
        <v>2.1739999999999999</v>
      </c>
      <c r="B654" s="1">
        <v>2.7509999999999999</v>
      </c>
      <c r="C654" s="35"/>
      <c r="D654" s="35"/>
      <c r="E654" s="35"/>
      <c r="F654" s="1">
        <v>3.028</v>
      </c>
    </row>
    <row r="655" spans="1:6">
      <c r="A655" s="1">
        <v>2.181</v>
      </c>
      <c r="B655" s="1">
        <v>2.7570000000000001</v>
      </c>
      <c r="C655" s="35"/>
      <c r="D655" s="35"/>
      <c r="E655" s="35"/>
      <c r="F655" s="1">
        <v>3.048</v>
      </c>
    </row>
    <row r="656" spans="1:6">
      <c r="A656" s="1">
        <v>2.1869999999999998</v>
      </c>
      <c r="B656" s="1">
        <v>2.7760000000000002</v>
      </c>
      <c r="C656" s="35"/>
      <c r="D656" s="35"/>
      <c r="E656" s="35"/>
      <c r="F656" s="1">
        <v>3.05</v>
      </c>
    </row>
    <row r="657" spans="1:6">
      <c r="A657" s="1">
        <v>2.1909999999999998</v>
      </c>
      <c r="B657" s="1">
        <v>2.7770000000000001</v>
      </c>
      <c r="C657" s="35"/>
      <c r="D657" s="35"/>
      <c r="E657" s="35"/>
      <c r="F657" s="1">
        <v>3.052</v>
      </c>
    </row>
    <row r="658" spans="1:6">
      <c r="A658" s="1">
        <v>2.1970000000000001</v>
      </c>
      <c r="B658" s="1">
        <v>2.7770000000000001</v>
      </c>
      <c r="C658" s="35"/>
      <c r="D658" s="35"/>
      <c r="E658" s="35"/>
      <c r="F658" s="1">
        <v>3.0580000000000003</v>
      </c>
    </row>
    <row r="659" spans="1:6">
      <c r="A659" s="1">
        <v>2.198</v>
      </c>
      <c r="B659" s="1">
        <v>2.827</v>
      </c>
      <c r="C659" s="35"/>
      <c r="D659" s="35"/>
      <c r="E659" s="35"/>
      <c r="F659" s="1">
        <v>3.07</v>
      </c>
    </row>
    <row r="660" spans="1:6">
      <c r="A660" s="1">
        <v>2.2040000000000002</v>
      </c>
      <c r="B660" s="1">
        <v>2.8920000000000003</v>
      </c>
      <c r="C660" s="35"/>
      <c r="D660" s="35"/>
      <c r="E660" s="35"/>
      <c r="F660" s="1">
        <v>3.0830000000000002</v>
      </c>
    </row>
    <row r="661" spans="1:6">
      <c r="A661" s="1">
        <v>2.214</v>
      </c>
      <c r="B661" s="1">
        <v>2.8930000000000002</v>
      </c>
      <c r="C661" s="35"/>
      <c r="D661" s="35"/>
      <c r="E661" s="35"/>
      <c r="F661" s="1">
        <v>3.097</v>
      </c>
    </row>
    <row r="662" spans="1:6">
      <c r="A662" s="1">
        <v>2.2269999999999999</v>
      </c>
      <c r="B662" s="1">
        <v>2.9</v>
      </c>
      <c r="C662" s="35"/>
      <c r="D662" s="35"/>
      <c r="E662" s="35"/>
      <c r="F662" s="1">
        <v>3.1110000000000002</v>
      </c>
    </row>
    <row r="663" spans="1:6">
      <c r="A663" s="1">
        <v>2.2550000000000003</v>
      </c>
      <c r="B663" s="1">
        <v>2.9169999999999998</v>
      </c>
      <c r="C663" s="35"/>
      <c r="D663" s="35"/>
      <c r="E663" s="35"/>
      <c r="F663" s="1">
        <v>3.1149999999999998</v>
      </c>
    </row>
    <row r="664" spans="1:6">
      <c r="A664" s="1">
        <v>2.2650000000000001</v>
      </c>
      <c r="B664" s="1">
        <v>2.9340000000000002</v>
      </c>
      <c r="C664" s="35"/>
      <c r="D664" s="35"/>
      <c r="E664" s="35"/>
      <c r="F664" s="1">
        <v>3.1179999999999999</v>
      </c>
    </row>
    <row r="665" spans="1:6">
      <c r="A665" s="1">
        <v>2.2650000000000001</v>
      </c>
      <c r="B665" s="1">
        <v>2.9359999999999999</v>
      </c>
      <c r="C665" s="35"/>
      <c r="D665" s="35"/>
      <c r="E665" s="35"/>
      <c r="F665" s="1">
        <v>3.1540000000000004</v>
      </c>
    </row>
    <row r="666" spans="1:6">
      <c r="A666" s="1">
        <v>2.2690000000000001</v>
      </c>
      <c r="B666" s="1">
        <v>2.9910000000000001</v>
      </c>
      <c r="C666" s="35"/>
      <c r="D666" s="35"/>
      <c r="E666" s="35"/>
      <c r="F666" s="1">
        <v>3.165</v>
      </c>
    </row>
    <row r="667" spans="1:6">
      <c r="A667" s="1">
        <v>2.27</v>
      </c>
      <c r="B667" s="1">
        <v>3.0110000000000001</v>
      </c>
      <c r="C667" s="35"/>
      <c r="D667" s="35"/>
      <c r="E667" s="35"/>
      <c r="F667" s="1">
        <v>3.1670000000000003</v>
      </c>
    </row>
    <row r="668" spans="1:6">
      <c r="A668" s="1">
        <v>2.2800000000000002</v>
      </c>
      <c r="B668" s="1">
        <v>3.0140000000000002</v>
      </c>
      <c r="C668" s="35"/>
      <c r="D668" s="35"/>
      <c r="E668" s="35"/>
      <c r="F668" s="1">
        <v>3.1890000000000001</v>
      </c>
    </row>
    <row r="669" spans="1:6">
      <c r="A669" s="1">
        <v>2.323</v>
      </c>
      <c r="B669" s="1">
        <v>3.0220000000000002</v>
      </c>
      <c r="C669" s="35"/>
      <c r="D669" s="35"/>
      <c r="E669" s="35"/>
      <c r="F669" s="1">
        <v>3.21</v>
      </c>
    </row>
    <row r="670" spans="1:6">
      <c r="A670" s="1">
        <v>2.327</v>
      </c>
      <c r="B670" s="1">
        <v>3.0429999999999997</v>
      </c>
      <c r="C670" s="35"/>
      <c r="D670" s="35"/>
      <c r="E670" s="35"/>
      <c r="F670" s="1">
        <v>3.2170000000000001</v>
      </c>
    </row>
    <row r="671" spans="1:6">
      <c r="A671" s="1">
        <v>2.331</v>
      </c>
      <c r="B671" s="1">
        <v>3.044</v>
      </c>
      <c r="C671" s="35"/>
      <c r="D671" s="35"/>
      <c r="E671" s="35"/>
      <c r="F671" s="1">
        <v>3.2330000000000001</v>
      </c>
    </row>
    <row r="672" spans="1:6">
      <c r="A672" s="1">
        <v>2.335</v>
      </c>
      <c r="B672" s="1">
        <v>3.0559999999999996</v>
      </c>
      <c r="C672" s="35"/>
      <c r="D672" s="35"/>
      <c r="E672" s="35"/>
      <c r="F672" s="1">
        <v>3.2349999999999999</v>
      </c>
    </row>
    <row r="673" spans="1:6">
      <c r="A673" s="1">
        <v>2.3450000000000002</v>
      </c>
      <c r="B673" s="1">
        <v>3.0659999999999998</v>
      </c>
      <c r="C673" s="35"/>
      <c r="D673" s="35"/>
      <c r="E673" s="35"/>
      <c r="F673" s="1">
        <v>3.238</v>
      </c>
    </row>
    <row r="674" spans="1:6">
      <c r="A674" s="1">
        <v>2.3559999999999999</v>
      </c>
      <c r="B674" s="1">
        <v>3.0679999999999996</v>
      </c>
      <c r="C674" s="35"/>
      <c r="D674" s="35"/>
      <c r="E674" s="35"/>
      <c r="F674" s="1">
        <v>3.2489999999999997</v>
      </c>
    </row>
    <row r="675" spans="1:6">
      <c r="A675" s="1">
        <v>2.3560000000000003</v>
      </c>
      <c r="B675" s="1">
        <v>3.0819999999999999</v>
      </c>
      <c r="C675" s="35"/>
      <c r="D675" s="35"/>
      <c r="E675" s="35"/>
      <c r="F675" s="1">
        <v>3.2690000000000001</v>
      </c>
    </row>
    <row r="676" spans="1:6">
      <c r="A676" s="1">
        <v>2.3610000000000002</v>
      </c>
      <c r="B676" s="1">
        <v>3.0840000000000001</v>
      </c>
      <c r="C676" s="35"/>
      <c r="D676" s="35"/>
      <c r="E676" s="35"/>
      <c r="F676" s="1">
        <v>3.2709999999999999</v>
      </c>
    </row>
    <row r="677" spans="1:6">
      <c r="A677" s="1">
        <v>2.3639999999999999</v>
      </c>
      <c r="B677" s="1">
        <v>3.105</v>
      </c>
      <c r="C677" s="35"/>
      <c r="D677" s="35"/>
      <c r="E677" s="35"/>
      <c r="F677" s="1">
        <v>3.2730000000000001</v>
      </c>
    </row>
    <row r="678" spans="1:6">
      <c r="A678" s="1">
        <v>2.3779999999999997</v>
      </c>
      <c r="B678" s="1">
        <v>3.121</v>
      </c>
      <c r="C678" s="35"/>
      <c r="D678" s="35"/>
      <c r="E678" s="35"/>
      <c r="F678" s="1">
        <v>3.278</v>
      </c>
    </row>
    <row r="679" spans="1:6">
      <c r="A679" s="1">
        <v>2.391</v>
      </c>
      <c r="B679" s="1">
        <v>3.14</v>
      </c>
      <c r="C679" s="35"/>
      <c r="D679" s="35"/>
      <c r="E679" s="35"/>
      <c r="F679" s="1">
        <v>3.2869999999999999</v>
      </c>
    </row>
    <row r="680" spans="1:6">
      <c r="A680" s="1">
        <v>2.3980000000000001</v>
      </c>
      <c r="B680" s="1">
        <v>3.14</v>
      </c>
      <c r="C680" s="35"/>
      <c r="D680" s="35"/>
      <c r="E680" s="35"/>
      <c r="F680" s="1">
        <v>3.3219999999999996</v>
      </c>
    </row>
    <row r="681" spans="1:6">
      <c r="A681" s="1">
        <v>2.4039999999999999</v>
      </c>
      <c r="B681" s="1">
        <v>3.1480000000000001</v>
      </c>
      <c r="C681" s="35"/>
      <c r="D681" s="35"/>
      <c r="E681" s="35"/>
      <c r="F681" s="1">
        <v>3.3610000000000002</v>
      </c>
    </row>
    <row r="682" spans="1:6">
      <c r="A682" s="1">
        <v>2.411</v>
      </c>
      <c r="B682" s="1">
        <v>3.1619999999999999</v>
      </c>
      <c r="C682" s="35"/>
      <c r="D682" s="35"/>
      <c r="E682" s="35"/>
      <c r="F682" s="1">
        <v>3.363</v>
      </c>
    </row>
    <row r="683" spans="1:6">
      <c r="A683" s="1">
        <v>2.427</v>
      </c>
      <c r="B683" s="1">
        <v>3.17</v>
      </c>
      <c r="C683" s="35"/>
      <c r="D683" s="35"/>
      <c r="E683" s="35"/>
      <c r="F683" s="1">
        <v>3.387</v>
      </c>
    </row>
    <row r="684" spans="1:6">
      <c r="A684" s="1">
        <v>2.448</v>
      </c>
      <c r="B684" s="1">
        <v>3.1930000000000001</v>
      </c>
      <c r="C684" s="35"/>
      <c r="D684" s="35"/>
      <c r="E684" s="35"/>
      <c r="F684" s="1">
        <v>3.395</v>
      </c>
    </row>
    <row r="685" spans="1:6">
      <c r="A685" s="1">
        <v>2.456</v>
      </c>
      <c r="B685" s="1">
        <v>3.2199999999999998</v>
      </c>
      <c r="C685" s="35"/>
      <c r="D685" s="35"/>
      <c r="E685" s="35"/>
      <c r="F685" s="1">
        <v>3.3969999999999998</v>
      </c>
    </row>
    <row r="686" spans="1:6">
      <c r="A686" s="1">
        <v>2.4619999999999997</v>
      </c>
      <c r="B686" s="1">
        <v>3.2269999999999999</v>
      </c>
      <c r="C686" s="35"/>
      <c r="D686" s="35"/>
      <c r="E686" s="35"/>
      <c r="F686" s="1">
        <v>3.4009999999999998</v>
      </c>
    </row>
    <row r="687" spans="1:6">
      <c r="A687" s="1">
        <v>2.4619999999999997</v>
      </c>
      <c r="B687" s="1">
        <v>3.2309999999999999</v>
      </c>
      <c r="C687" s="35"/>
      <c r="D687" s="35"/>
      <c r="E687" s="35"/>
      <c r="F687" s="1">
        <v>3.4209999999999998</v>
      </c>
    </row>
    <row r="688" spans="1:6">
      <c r="A688" s="1">
        <v>2.4629999999999996</v>
      </c>
      <c r="B688" s="1">
        <v>3.2399999999999998</v>
      </c>
      <c r="C688" s="35"/>
      <c r="D688" s="35"/>
      <c r="E688" s="35"/>
      <c r="F688" s="1">
        <v>3.4259999999999997</v>
      </c>
    </row>
    <row r="689" spans="1:6">
      <c r="A689" s="1">
        <v>2.468</v>
      </c>
      <c r="B689" s="1">
        <v>3.2399999999999998</v>
      </c>
      <c r="C689" s="35"/>
      <c r="D689" s="35"/>
      <c r="E689" s="35"/>
      <c r="F689" s="1">
        <v>3.4279999999999999</v>
      </c>
    </row>
    <row r="690" spans="1:6">
      <c r="A690" s="1">
        <v>2.472</v>
      </c>
      <c r="B690" s="1">
        <v>3.2890000000000001</v>
      </c>
      <c r="C690" s="35"/>
      <c r="D690" s="35"/>
      <c r="E690" s="35"/>
      <c r="F690" s="1">
        <v>3.4369999999999998</v>
      </c>
    </row>
    <row r="691" spans="1:6">
      <c r="A691" s="1">
        <v>2.4769999999999999</v>
      </c>
      <c r="B691" s="1">
        <v>3.3169999999999997</v>
      </c>
      <c r="C691" s="35"/>
      <c r="D691" s="35"/>
      <c r="E691" s="35"/>
      <c r="F691" s="1">
        <v>3.448</v>
      </c>
    </row>
    <row r="692" spans="1:6">
      <c r="A692" s="1">
        <v>2.4790000000000001</v>
      </c>
      <c r="B692" s="1">
        <v>3.3240000000000003</v>
      </c>
      <c r="C692" s="35"/>
      <c r="D692" s="35"/>
      <c r="E692" s="35"/>
      <c r="F692" s="1">
        <v>3.4510000000000001</v>
      </c>
    </row>
    <row r="693" spans="1:6">
      <c r="A693" s="1">
        <v>2.4929999999999999</v>
      </c>
      <c r="B693" s="1">
        <v>3.3519999999999999</v>
      </c>
      <c r="C693" s="35"/>
      <c r="D693" s="35"/>
      <c r="E693" s="35"/>
      <c r="F693" s="1">
        <v>3.4510000000000001</v>
      </c>
    </row>
    <row r="694" spans="1:6">
      <c r="A694" s="1">
        <v>2.508</v>
      </c>
      <c r="B694" s="1">
        <v>3.3890000000000002</v>
      </c>
      <c r="C694" s="35"/>
      <c r="D694" s="35"/>
      <c r="E694" s="35"/>
      <c r="F694" s="1">
        <v>3.46</v>
      </c>
    </row>
    <row r="695" spans="1:6">
      <c r="A695" s="1">
        <v>2.5270000000000001</v>
      </c>
      <c r="B695" s="1">
        <v>3.4010000000000002</v>
      </c>
      <c r="C695" s="35"/>
      <c r="D695" s="35"/>
      <c r="E695" s="35"/>
      <c r="F695" s="1">
        <v>3.472</v>
      </c>
    </row>
    <row r="696" spans="1:6">
      <c r="A696" s="1">
        <v>2.5489999999999999</v>
      </c>
      <c r="B696" s="1">
        <v>3.4079999999999999</v>
      </c>
      <c r="C696" s="35"/>
      <c r="D696" s="35"/>
      <c r="E696" s="35"/>
      <c r="F696" s="1">
        <v>3.4769999999999999</v>
      </c>
    </row>
    <row r="697" spans="1:6">
      <c r="A697" s="1">
        <v>2.5510000000000002</v>
      </c>
      <c r="B697" s="1">
        <v>3.4380000000000002</v>
      </c>
      <c r="C697" s="35"/>
      <c r="D697" s="35"/>
      <c r="E697" s="35"/>
      <c r="F697" s="1">
        <v>3.4780000000000002</v>
      </c>
    </row>
    <row r="698" spans="1:6">
      <c r="A698" s="1">
        <v>2.5510000000000002</v>
      </c>
      <c r="B698" s="1">
        <v>3.4729999999999999</v>
      </c>
      <c r="C698" s="35"/>
      <c r="D698" s="35"/>
      <c r="E698" s="35"/>
      <c r="F698" s="1">
        <v>3.5020000000000002</v>
      </c>
    </row>
    <row r="699" spans="1:6">
      <c r="A699" s="1">
        <v>2.5539999999999998</v>
      </c>
      <c r="B699" s="1">
        <v>3.5110000000000001</v>
      </c>
      <c r="C699" s="35"/>
      <c r="D699" s="35"/>
      <c r="E699" s="35"/>
      <c r="F699" s="1">
        <v>3.5249999999999999</v>
      </c>
    </row>
    <row r="700" spans="1:6">
      <c r="A700" s="1">
        <v>2.5609999999999999</v>
      </c>
      <c r="B700" s="1">
        <v>3.5820000000000003</v>
      </c>
      <c r="C700" s="35"/>
      <c r="D700" s="35"/>
      <c r="E700" s="35"/>
      <c r="F700" s="1">
        <v>3.5289999999999999</v>
      </c>
    </row>
    <row r="701" spans="1:6">
      <c r="A701" s="1">
        <v>2.5619999999999998</v>
      </c>
      <c r="B701" s="1">
        <v>3.5920000000000001</v>
      </c>
      <c r="C701" s="35"/>
      <c r="D701" s="35"/>
      <c r="E701" s="35"/>
      <c r="F701" s="1">
        <v>3.536</v>
      </c>
    </row>
    <row r="702" spans="1:6">
      <c r="A702" s="1">
        <v>2.569</v>
      </c>
      <c r="B702" s="1">
        <v>3.6110000000000002</v>
      </c>
      <c r="C702" s="35"/>
      <c r="D702" s="35"/>
      <c r="E702" s="35"/>
      <c r="F702" s="1">
        <v>3.556</v>
      </c>
    </row>
    <row r="703" spans="1:6">
      <c r="A703" s="1">
        <v>2.593</v>
      </c>
      <c r="B703" s="1">
        <v>3.6430000000000002</v>
      </c>
      <c r="C703" s="35"/>
      <c r="D703" s="35"/>
      <c r="E703" s="35"/>
      <c r="F703" s="1">
        <v>3.6109999999999998</v>
      </c>
    </row>
    <row r="704" spans="1:6">
      <c r="A704" s="1">
        <v>2.5980000000000003</v>
      </c>
      <c r="B704" s="1">
        <v>3.6549999999999998</v>
      </c>
      <c r="C704" s="35"/>
      <c r="D704" s="35"/>
      <c r="E704" s="35"/>
      <c r="F704" s="1">
        <v>3.6150000000000002</v>
      </c>
    </row>
    <row r="705" spans="1:6">
      <c r="A705" s="1">
        <v>2.601</v>
      </c>
      <c r="B705" s="1">
        <v>3.6559999999999997</v>
      </c>
      <c r="C705" s="35"/>
      <c r="D705" s="35"/>
      <c r="E705" s="35"/>
      <c r="F705" s="1">
        <v>3.6219999999999999</v>
      </c>
    </row>
    <row r="706" spans="1:6">
      <c r="A706" s="1">
        <v>2.6040000000000001</v>
      </c>
      <c r="B706" s="1">
        <v>3.6640000000000001</v>
      </c>
      <c r="C706" s="35"/>
      <c r="D706" s="35"/>
      <c r="E706" s="35"/>
      <c r="F706" s="1">
        <v>3.649</v>
      </c>
    </row>
    <row r="707" spans="1:6">
      <c r="A707" s="1">
        <v>2.6059999999999999</v>
      </c>
      <c r="B707" s="1">
        <v>3.677</v>
      </c>
      <c r="C707" s="35"/>
      <c r="D707" s="35"/>
      <c r="E707" s="35"/>
      <c r="F707" s="1">
        <v>3.67</v>
      </c>
    </row>
    <row r="708" spans="1:6">
      <c r="A708" s="1">
        <v>2.609</v>
      </c>
      <c r="B708" s="1">
        <v>3.74</v>
      </c>
      <c r="C708" s="35"/>
      <c r="D708" s="35"/>
      <c r="E708" s="35"/>
      <c r="F708" s="1">
        <v>3.6779999999999999</v>
      </c>
    </row>
    <row r="709" spans="1:6">
      <c r="A709" s="1">
        <v>2.6149999999999998</v>
      </c>
      <c r="B709" s="1">
        <v>3.7479999999999998</v>
      </c>
      <c r="C709" s="35"/>
      <c r="D709" s="35"/>
      <c r="E709" s="35"/>
      <c r="F709" s="1">
        <v>3.6909999999999998</v>
      </c>
    </row>
    <row r="710" spans="1:6">
      <c r="A710" s="1">
        <v>2.6160000000000001</v>
      </c>
      <c r="B710" s="1">
        <v>3.7639999999999998</v>
      </c>
      <c r="C710" s="35"/>
      <c r="D710" s="35"/>
      <c r="E710" s="35"/>
      <c r="F710" s="1">
        <v>3.698</v>
      </c>
    </row>
    <row r="711" spans="1:6">
      <c r="A711" s="1">
        <v>2.6240000000000001</v>
      </c>
      <c r="B711" s="1">
        <v>3.774</v>
      </c>
      <c r="C711" s="35"/>
      <c r="D711" s="35"/>
      <c r="E711" s="35"/>
      <c r="F711" s="1">
        <v>3.6990000000000003</v>
      </c>
    </row>
    <row r="712" spans="1:6">
      <c r="A712" s="1">
        <v>2.6509999999999998</v>
      </c>
      <c r="B712" s="1">
        <v>3.7749999999999999</v>
      </c>
      <c r="C712" s="35"/>
      <c r="D712" s="35"/>
      <c r="E712" s="35"/>
      <c r="F712" s="1">
        <v>3.7280000000000002</v>
      </c>
    </row>
    <row r="713" spans="1:6">
      <c r="A713" s="1">
        <v>2.677</v>
      </c>
      <c r="B713" s="1">
        <v>3.7869999999999999</v>
      </c>
      <c r="C713" s="35"/>
      <c r="D713" s="35"/>
      <c r="E713" s="35"/>
      <c r="F713" s="1">
        <v>3.7349999999999999</v>
      </c>
    </row>
    <row r="714" spans="1:6">
      <c r="A714" s="1">
        <v>2.702</v>
      </c>
      <c r="B714" s="1">
        <v>3.8120000000000003</v>
      </c>
      <c r="C714" s="35"/>
      <c r="D714" s="35"/>
      <c r="E714" s="35"/>
      <c r="F714" s="1">
        <v>3.75</v>
      </c>
    </row>
    <row r="715" spans="1:6">
      <c r="A715" s="1">
        <v>2.706</v>
      </c>
      <c r="B715" s="1">
        <v>3.83</v>
      </c>
      <c r="C715" s="35"/>
      <c r="D715" s="35"/>
      <c r="E715" s="35"/>
      <c r="F715" s="1">
        <v>3.7519999999999998</v>
      </c>
    </row>
    <row r="716" spans="1:6">
      <c r="A716" s="1">
        <v>2.7190000000000003</v>
      </c>
      <c r="B716" s="1">
        <v>3.831</v>
      </c>
      <c r="C716" s="35"/>
      <c r="D716" s="35"/>
      <c r="E716" s="35"/>
      <c r="F716" s="1">
        <v>3.7550000000000003</v>
      </c>
    </row>
    <row r="717" spans="1:6">
      <c r="A717" s="1">
        <v>2.7250000000000001</v>
      </c>
      <c r="B717" s="1">
        <v>3.8520000000000003</v>
      </c>
      <c r="C717" s="35"/>
      <c r="D717" s="35"/>
      <c r="E717" s="35"/>
      <c r="F717" s="1">
        <v>3.7680000000000002</v>
      </c>
    </row>
    <row r="718" spans="1:6">
      <c r="A718" s="1">
        <v>2.73</v>
      </c>
      <c r="B718" s="1">
        <v>3.8569999999999998</v>
      </c>
      <c r="C718" s="35"/>
      <c r="D718" s="35"/>
      <c r="E718" s="35"/>
      <c r="F718" s="1">
        <v>3.7869999999999999</v>
      </c>
    </row>
    <row r="719" spans="1:6">
      <c r="A719" s="1">
        <v>2.7490000000000001</v>
      </c>
      <c r="B719" s="1">
        <v>3.9039999999999999</v>
      </c>
      <c r="C719" s="35"/>
      <c r="D719" s="35"/>
      <c r="E719" s="35"/>
      <c r="F719" s="1">
        <v>3.79</v>
      </c>
    </row>
    <row r="720" spans="1:6">
      <c r="A720" s="1">
        <v>2.77</v>
      </c>
      <c r="B720" s="1">
        <v>3.9119999999999999</v>
      </c>
      <c r="C720" s="35"/>
      <c r="D720" s="35"/>
      <c r="E720" s="35"/>
      <c r="F720" s="1">
        <v>3.806</v>
      </c>
    </row>
    <row r="721" spans="1:6">
      <c r="A721" s="1">
        <v>2.7989999999999999</v>
      </c>
      <c r="B721" s="1">
        <v>3.956</v>
      </c>
      <c r="C721" s="35"/>
      <c r="D721" s="35"/>
      <c r="E721" s="35"/>
      <c r="F721" s="1">
        <v>3.8119999999999998</v>
      </c>
    </row>
    <row r="722" spans="1:6">
      <c r="A722" s="1">
        <v>2.8000000000000003</v>
      </c>
      <c r="B722" s="1">
        <v>3.9739999999999998</v>
      </c>
      <c r="C722" s="35"/>
      <c r="D722" s="35"/>
      <c r="E722" s="35"/>
      <c r="F722" s="1">
        <v>3.8120000000000003</v>
      </c>
    </row>
    <row r="723" spans="1:6">
      <c r="A723" s="1">
        <v>2.8239999999999998</v>
      </c>
      <c r="B723" s="1">
        <v>3.9780000000000002</v>
      </c>
      <c r="C723" s="35"/>
      <c r="D723" s="35"/>
      <c r="E723" s="35"/>
      <c r="F723" s="1">
        <v>3.82</v>
      </c>
    </row>
    <row r="724" spans="1:6">
      <c r="A724" s="1">
        <v>2.8369999999999997</v>
      </c>
      <c r="B724" s="1">
        <v>3.9850000000000003</v>
      </c>
      <c r="C724" s="35"/>
      <c r="D724" s="35"/>
      <c r="E724" s="35"/>
      <c r="F724" s="1">
        <v>3.8220000000000001</v>
      </c>
    </row>
    <row r="725" spans="1:6">
      <c r="A725" s="1">
        <v>2.85</v>
      </c>
      <c r="B725" s="1">
        <v>3.9939999999999998</v>
      </c>
      <c r="C725" s="35"/>
      <c r="D725" s="35"/>
      <c r="E725" s="35"/>
      <c r="F725" s="1">
        <v>3.8249999999999997</v>
      </c>
    </row>
    <row r="726" spans="1:6">
      <c r="A726" s="1">
        <v>2.867</v>
      </c>
      <c r="B726" s="1">
        <v>3.9970000000000003</v>
      </c>
      <c r="C726" s="35"/>
      <c r="D726" s="35"/>
      <c r="E726" s="35"/>
      <c r="F726" s="1">
        <v>3.8370000000000002</v>
      </c>
    </row>
    <row r="727" spans="1:6">
      <c r="A727" s="1">
        <v>2.8800000000000003</v>
      </c>
      <c r="B727" s="1">
        <v>3.9979999999999998</v>
      </c>
      <c r="C727" s="35"/>
      <c r="D727" s="35"/>
      <c r="E727" s="35"/>
      <c r="F727" s="1">
        <v>3.84</v>
      </c>
    </row>
    <row r="728" spans="1:6">
      <c r="A728" s="1">
        <v>2.883</v>
      </c>
      <c r="B728" s="1">
        <v>4.05</v>
      </c>
      <c r="C728" s="35"/>
      <c r="D728" s="35"/>
      <c r="E728" s="35"/>
      <c r="F728" s="1">
        <v>3.8559999999999999</v>
      </c>
    </row>
    <row r="729" spans="1:6">
      <c r="A729" s="1">
        <v>2.9020000000000001</v>
      </c>
      <c r="B729" s="1">
        <v>4.0729999999999995</v>
      </c>
      <c r="C729" s="35"/>
      <c r="D729" s="35"/>
      <c r="E729" s="35"/>
      <c r="F729" s="1">
        <v>3.89</v>
      </c>
    </row>
    <row r="730" spans="1:6">
      <c r="A730" s="1">
        <v>2.9039999999999999</v>
      </c>
      <c r="B730" s="1">
        <v>4.0869999999999997</v>
      </c>
      <c r="C730" s="35"/>
      <c r="D730" s="35"/>
      <c r="E730" s="35"/>
      <c r="F730" s="1">
        <v>3.89</v>
      </c>
    </row>
    <row r="731" spans="1:6">
      <c r="A731" s="1">
        <v>2.919</v>
      </c>
      <c r="B731" s="1">
        <v>4.0980000000000008</v>
      </c>
      <c r="C731" s="35"/>
      <c r="D731" s="35"/>
      <c r="E731" s="35"/>
      <c r="F731" s="1">
        <v>3.9079999999999999</v>
      </c>
    </row>
    <row r="732" spans="1:6">
      <c r="A732" s="1">
        <v>2.9219999999999997</v>
      </c>
      <c r="B732" s="1">
        <v>4.133</v>
      </c>
      <c r="C732" s="35"/>
      <c r="D732" s="35"/>
      <c r="E732" s="35"/>
      <c r="F732" s="1">
        <v>3.91</v>
      </c>
    </row>
    <row r="733" spans="1:6">
      <c r="A733" s="1">
        <v>2.9259999999999997</v>
      </c>
      <c r="B733" s="1">
        <v>4.141</v>
      </c>
      <c r="C733" s="35"/>
      <c r="D733" s="35"/>
      <c r="E733" s="35"/>
      <c r="F733" s="1">
        <v>3.915</v>
      </c>
    </row>
    <row r="734" spans="1:6">
      <c r="A734" s="1">
        <v>2.9350000000000001</v>
      </c>
      <c r="B734" s="1">
        <v>4.1480000000000006</v>
      </c>
      <c r="C734" s="35"/>
      <c r="D734" s="35"/>
      <c r="E734" s="35"/>
      <c r="F734" s="1">
        <v>3.9169999999999998</v>
      </c>
    </row>
    <row r="735" spans="1:6">
      <c r="A735" s="1">
        <v>2.9369999999999998</v>
      </c>
      <c r="B735" s="1">
        <v>4.1539999999999999</v>
      </c>
      <c r="C735" s="35"/>
      <c r="D735" s="35"/>
      <c r="E735" s="35"/>
      <c r="F735" s="1">
        <v>3.956</v>
      </c>
    </row>
    <row r="736" spans="1:6">
      <c r="A736" s="1">
        <v>2.94</v>
      </c>
      <c r="B736" s="1">
        <v>4.1599999999999993</v>
      </c>
      <c r="C736" s="35"/>
      <c r="D736" s="35"/>
      <c r="E736" s="35"/>
      <c r="F736" s="1">
        <v>4.008</v>
      </c>
    </row>
    <row r="737" spans="1:6">
      <c r="A737" s="1">
        <v>2.9619999999999997</v>
      </c>
      <c r="B737" s="1">
        <v>4.1890000000000001</v>
      </c>
      <c r="C737" s="35"/>
      <c r="D737" s="35"/>
      <c r="E737" s="35"/>
      <c r="F737" s="1">
        <v>4.0289999999999999</v>
      </c>
    </row>
    <row r="738" spans="1:6">
      <c r="A738" s="1">
        <v>2.988</v>
      </c>
      <c r="B738" s="1">
        <v>4.2279999999999998</v>
      </c>
      <c r="C738" s="35"/>
      <c r="D738" s="35"/>
      <c r="E738" s="35"/>
      <c r="F738" s="1">
        <v>4.0449999999999999</v>
      </c>
    </row>
    <row r="739" spans="1:6">
      <c r="A739" s="1">
        <v>3.0110000000000001</v>
      </c>
      <c r="B739" s="1">
        <v>4.2469999999999999</v>
      </c>
      <c r="C739" s="35"/>
      <c r="D739" s="35"/>
      <c r="E739" s="35"/>
      <c r="F739" s="1">
        <v>4.0510000000000002</v>
      </c>
    </row>
    <row r="740" spans="1:6">
      <c r="A740" s="1">
        <v>3.0129999999999999</v>
      </c>
      <c r="B740" s="1">
        <v>4.2560000000000002</v>
      </c>
      <c r="C740" s="35"/>
      <c r="D740" s="35"/>
      <c r="E740" s="35"/>
      <c r="F740" s="1">
        <v>4.0529999999999999</v>
      </c>
    </row>
    <row r="741" spans="1:6">
      <c r="A741" s="1">
        <v>3.0180000000000002</v>
      </c>
      <c r="B741" s="1">
        <v>4.2889999999999997</v>
      </c>
      <c r="C741" s="35"/>
      <c r="D741" s="35"/>
      <c r="E741" s="35"/>
      <c r="F741" s="1">
        <v>4.0620000000000003</v>
      </c>
    </row>
    <row r="742" spans="1:6">
      <c r="A742" s="1">
        <v>3.024</v>
      </c>
      <c r="B742" s="1">
        <v>4.3120000000000003</v>
      </c>
      <c r="C742" s="35"/>
      <c r="D742" s="35"/>
      <c r="E742" s="35"/>
      <c r="F742" s="1">
        <v>4.0739999999999998</v>
      </c>
    </row>
    <row r="743" spans="1:6">
      <c r="A743" s="1">
        <v>3.0270000000000001</v>
      </c>
      <c r="B743" s="1">
        <v>4.3129999999999997</v>
      </c>
      <c r="C743" s="35"/>
      <c r="D743" s="35"/>
      <c r="E743" s="35"/>
      <c r="F743" s="1">
        <v>4.0830000000000002</v>
      </c>
    </row>
    <row r="744" spans="1:6">
      <c r="A744" s="1">
        <v>3.0310000000000001</v>
      </c>
      <c r="B744" s="1">
        <v>4.3579999999999997</v>
      </c>
      <c r="C744" s="35"/>
      <c r="D744" s="35"/>
      <c r="E744" s="35"/>
      <c r="F744" s="1">
        <v>4.0889999999999995</v>
      </c>
    </row>
    <row r="745" spans="1:6">
      <c r="A745" s="1">
        <v>3.0659999999999998</v>
      </c>
      <c r="B745" s="1">
        <v>4.3659999999999997</v>
      </c>
      <c r="C745" s="35"/>
      <c r="D745" s="35"/>
      <c r="E745" s="35"/>
      <c r="F745" s="1">
        <v>4.0919999999999996</v>
      </c>
    </row>
    <row r="746" spans="1:6">
      <c r="A746" s="1">
        <v>3.0819999999999999</v>
      </c>
      <c r="B746" s="1">
        <v>4.367</v>
      </c>
      <c r="C746" s="35"/>
      <c r="D746" s="35"/>
      <c r="E746" s="35"/>
      <c r="F746" s="1">
        <v>4.0919999999999996</v>
      </c>
    </row>
    <row r="747" spans="1:6">
      <c r="A747" s="1">
        <v>3.09</v>
      </c>
      <c r="B747" s="1">
        <v>4.3820000000000006</v>
      </c>
      <c r="C747" s="35"/>
      <c r="D747" s="35"/>
      <c r="E747" s="35"/>
      <c r="F747" s="1">
        <v>4.093</v>
      </c>
    </row>
    <row r="748" spans="1:6">
      <c r="A748" s="1">
        <v>3.0910000000000002</v>
      </c>
      <c r="B748" s="1">
        <v>4.3850000000000007</v>
      </c>
      <c r="C748" s="35"/>
      <c r="D748" s="35"/>
      <c r="E748" s="35"/>
      <c r="F748" s="1">
        <v>4.0990000000000002</v>
      </c>
    </row>
    <row r="749" spans="1:6">
      <c r="A749" s="1">
        <v>3.097</v>
      </c>
      <c r="B749" s="1">
        <v>4.3919999999999995</v>
      </c>
      <c r="C749" s="35"/>
      <c r="D749" s="35"/>
      <c r="E749" s="35"/>
      <c r="F749" s="1">
        <v>4.1180000000000003</v>
      </c>
    </row>
    <row r="750" spans="1:6">
      <c r="A750" s="1">
        <v>3.0989999999999998</v>
      </c>
      <c r="B750" s="1">
        <v>4.4079999999999995</v>
      </c>
      <c r="C750" s="35"/>
      <c r="D750" s="35"/>
      <c r="E750" s="35"/>
      <c r="F750" s="1">
        <v>4.1550000000000002</v>
      </c>
    </row>
    <row r="751" spans="1:6">
      <c r="A751" s="1">
        <v>3.0999999999999996</v>
      </c>
      <c r="B751" s="1">
        <v>4.4809999999999999</v>
      </c>
      <c r="C751" s="35"/>
      <c r="D751" s="35"/>
      <c r="E751" s="35"/>
      <c r="F751" s="1">
        <v>4.1949999999999994</v>
      </c>
    </row>
    <row r="752" spans="1:6">
      <c r="A752" s="1">
        <v>3.1020000000000003</v>
      </c>
      <c r="B752" s="1">
        <v>4.5220000000000002</v>
      </c>
      <c r="C752" s="35"/>
      <c r="D752" s="35"/>
      <c r="E752" s="35"/>
      <c r="F752" s="1">
        <v>4.2</v>
      </c>
    </row>
    <row r="753" spans="1:6">
      <c r="A753" s="1">
        <v>3.1060000000000003</v>
      </c>
      <c r="B753" s="1">
        <v>4.53</v>
      </c>
      <c r="C753" s="35"/>
      <c r="D753" s="35"/>
      <c r="E753" s="35"/>
      <c r="F753" s="1">
        <v>4.2039999999999997</v>
      </c>
    </row>
    <row r="754" spans="1:6">
      <c r="A754" s="1">
        <v>3.1279999999999997</v>
      </c>
      <c r="B754" s="1">
        <v>4.665</v>
      </c>
      <c r="C754" s="35"/>
      <c r="D754" s="35"/>
      <c r="E754" s="35"/>
      <c r="F754" s="1">
        <v>4.2079999999999993</v>
      </c>
    </row>
    <row r="755" spans="1:6">
      <c r="A755" s="1">
        <v>3.1379999999999999</v>
      </c>
      <c r="B755" s="1">
        <v>4.673</v>
      </c>
      <c r="C755" s="35"/>
      <c r="D755" s="35"/>
      <c r="E755" s="35"/>
      <c r="F755" s="1">
        <v>4.2149999999999999</v>
      </c>
    </row>
    <row r="756" spans="1:6">
      <c r="A756" s="1">
        <v>3.1819999999999999</v>
      </c>
      <c r="B756" s="1">
        <v>4.7080000000000002</v>
      </c>
      <c r="C756" s="35"/>
      <c r="D756" s="35"/>
      <c r="E756" s="35"/>
      <c r="F756" s="1">
        <v>4.2380000000000004</v>
      </c>
    </row>
    <row r="757" spans="1:6">
      <c r="A757" s="1">
        <v>3.1970000000000001</v>
      </c>
      <c r="B757" s="1">
        <v>4.7130000000000001</v>
      </c>
      <c r="C757" s="35"/>
      <c r="D757" s="35"/>
      <c r="E757" s="35"/>
      <c r="F757" s="1">
        <v>4.25</v>
      </c>
    </row>
    <row r="758" spans="1:6">
      <c r="A758" s="1">
        <v>3.28</v>
      </c>
      <c r="B758" s="1">
        <v>4.7160000000000002</v>
      </c>
      <c r="C758" s="35"/>
      <c r="D758" s="35"/>
      <c r="E758" s="35"/>
      <c r="F758" s="1">
        <v>4.2610000000000001</v>
      </c>
    </row>
    <row r="759" spans="1:6">
      <c r="A759" s="1">
        <v>3.2949999999999999</v>
      </c>
      <c r="B759" s="1">
        <v>4.7830000000000004</v>
      </c>
      <c r="C759" s="35"/>
      <c r="D759" s="35"/>
      <c r="E759" s="35"/>
      <c r="F759" s="1">
        <v>4.2690000000000001</v>
      </c>
    </row>
    <row r="760" spans="1:6">
      <c r="A760" s="1">
        <v>3.3090000000000002</v>
      </c>
      <c r="B760" s="1">
        <v>4.79</v>
      </c>
      <c r="C760" s="35"/>
      <c r="D760" s="35"/>
      <c r="E760" s="35"/>
      <c r="F760" s="1">
        <v>4.2849999999999993</v>
      </c>
    </row>
    <row r="761" spans="1:6">
      <c r="A761" s="1">
        <v>3.3109999999999999</v>
      </c>
      <c r="B761" s="1">
        <v>4.8440000000000003</v>
      </c>
      <c r="C761" s="35"/>
      <c r="D761" s="35"/>
      <c r="E761" s="35"/>
      <c r="F761" s="1">
        <v>4.2850000000000001</v>
      </c>
    </row>
    <row r="762" spans="1:6">
      <c r="A762" s="1">
        <v>3.3149999999999999</v>
      </c>
      <c r="B762" s="1">
        <v>4.8600000000000003</v>
      </c>
      <c r="C762" s="35"/>
      <c r="D762" s="35"/>
      <c r="E762" s="35"/>
      <c r="F762" s="1">
        <v>4.3159999999999998</v>
      </c>
    </row>
    <row r="763" spans="1:6">
      <c r="A763" s="1">
        <v>3.3239999999999998</v>
      </c>
      <c r="B763" s="1">
        <v>4.8689999999999998</v>
      </c>
      <c r="C763" s="35"/>
      <c r="D763" s="35"/>
      <c r="E763" s="35"/>
      <c r="F763" s="1">
        <v>4.32</v>
      </c>
    </row>
    <row r="764" spans="1:6">
      <c r="A764" s="1">
        <v>3.3449999999999998</v>
      </c>
      <c r="B764" s="1">
        <v>4.9029999999999996</v>
      </c>
      <c r="C764" s="35"/>
      <c r="D764" s="35"/>
      <c r="E764" s="35"/>
      <c r="F764" s="1">
        <v>4.33</v>
      </c>
    </row>
    <row r="765" spans="1:6">
      <c r="A765" s="1">
        <v>3.3519999999999999</v>
      </c>
      <c r="B765" s="1">
        <v>4.9029999999999996</v>
      </c>
      <c r="C765" s="35"/>
      <c r="D765" s="35"/>
      <c r="E765" s="35"/>
      <c r="F765" s="1">
        <v>4.3520000000000003</v>
      </c>
    </row>
    <row r="766" spans="1:6">
      <c r="A766" s="1">
        <v>3.3660000000000001</v>
      </c>
      <c r="B766" s="1">
        <v>4.9080000000000004</v>
      </c>
      <c r="C766" s="35"/>
      <c r="D766" s="35"/>
      <c r="E766" s="35"/>
      <c r="F766" s="1">
        <v>4.3529999999999998</v>
      </c>
    </row>
    <row r="767" spans="1:6">
      <c r="A767" s="1">
        <v>3.3679999999999999</v>
      </c>
      <c r="B767" s="1">
        <v>4.9170000000000007</v>
      </c>
      <c r="C767" s="35"/>
      <c r="D767" s="35"/>
      <c r="E767" s="35"/>
      <c r="F767" s="1">
        <v>4.3630000000000004</v>
      </c>
    </row>
    <row r="768" spans="1:6">
      <c r="A768" s="1">
        <v>3.3679999999999999</v>
      </c>
      <c r="B768" s="1">
        <v>4.9629999999999992</v>
      </c>
      <c r="C768" s="35"/>
      <c r="D768" s="35"/>
      <c r="E768" s="35"/>
      <c r="F768" s="1">
        <v>4.3710000000000004</v>
      </c>
    </row>
    <row r="769" spans="1:6">
      <c r="A769" s="1">
        <v>3.3729999999999998</v>
      </c>
      <c r="B769" s="1">
        <v>4.9639999999999995</v>
      </c>
      <c r="C769" s="35"/>
      <c r="D769" s="35"/>
      <c r="E769" s="35"/>
      <c r="F769" s="1">
        <v>4.4379999999999997</v>
      </c>
    </row>
    <row r="770" spans="1:6">
      <c r="A770" s="1">
        <v>3.399</v>
      </c>
      <c r="B770" s="1">
        <v>4.9729999999999999</v>
      </c>
      <c r="C770" s="35"/>
      <c r="D770" s="35"/>
      <c r="E770" s="35"/>
      <c r="F770" s="1">
        <v>4.4390000000000001</v>
      </c>
    </row>
    <row r="771" spans="1:6">
      <c r="A771" s="1">
        <v>3.403</v>
      </c>
      <c r="B771" s="1">
        <v>5.0090000000000003</v>
      </c>
      <c r="C771" s="35"/>
      <c r="D771" s="35"/>
      <c r="E771" s="35"/>
      <c r="F771" s="1">
        <v>4.4579999999999993</v>
      </c>
    </row>
    <row r="772" spans="1:6">
      <c r="A772" s="1">
        <v>3.4170000000000003</v>
      </c>
      <c r="B772" s="1">
        <v>5.0169999999999995</v>
      </c>
      <c r="C772" s="35"/>
      <c r="D772" s="35"/>
      <c r="E772" s="35"/>
      <c r="F772" s="1">
        <v>4.4640000000000004</v>
      </c>
    </row>
    <row r="773" spans="1:6">
      <c r="A773" s="1">
        <v>3.4210000000000003</v>
      </c>
      <c r="B773" s="1">
        <v>5.0629999999999997</v>
      </c>
      <c r="C773" s="35"/>
      <c r="D773" s="35"/>
      <c r="E773" s="35"/>
      <c r="F773" s="1">
        <v>4.4710000000000001</v>
      </c>
    </row>
    <row r="774" spans="1:6">
      <c r="A774" s="1">
        <v>3.4340000000000002</v>
      </c>
      <c r="B774" s="1">
        <v>5.0979999999999999</v>
      </c>
      <c r="C774" s="35"/>
      <c r="D774" s="35"/>
      <c r="E774" s="35"/>
      <c r="F774" s="1">
        <v>4.4809999999999999</v>
      </c>
    </row>
    <row r="775" spans="1:6">
      <c r="A775" s="1">
        <v>3.4790000000000001</v>
      </c>
      <c r="B775" s="1">
        <v>5.1270000000000007</v>
      </c>
      <c r="C775" s="35"/>
      <c r="D775" s="35"/>
      <c r="E775" s="35"/>
      <c r="F775" s="1">
        <v>4.4859999999999998</v>
      </c>
    </row>
    <row r="776" spans="1:6">
      <c r="A776" s="1">
        <v>3.4990000000000001</v>
      </c>
      <c r="B776" s="1">
        <v>5.1950000000000003</v>
      </c>
      <c r="C776" s="35"/>
      <c r="D776" s="35"/>
      <c r="E776" s="35"/>
      <c r="F776" s="1">
        <v>4.4939999999999998</v>
      </c>
    </row>
    <row r="777" spans="1:6">
      <c r="A777" s="1">
        <v>3.5060000000000002</v>
      </c>
      <c r="B777" s="1">
        <v>5.1970000000000001</v>
      </c>
      <c r="C777" s="35"/>
      <c r="D777" s="35"/>
      <c r="E777" s="35"/>
      <c r="F777" s="1">
        <v>4.5209999999999999</v>
      </c>
    </row>
    <row r="778" spans="1:6">
      <c r="A778" s="1">
        <v>3.5170000000000003</v>
      </c>
      <c r="B778" s="1">
        <v>5.2</v>
      </c>
      <c r="C778" s="35"/>
      <c r="D778" s="35"/>
      <c r="E778" s="35"/>
      <c r="F778" s="1">
        <v>4.524</v>
      </c>
    </row>
    <row r="779" spans="1:6">
      <c r="A779" s="1">
        <v>3.536</v>
      </c>
      <c r="B779" s="1">
        <v>5.2030000000000003</v>
      </c>
      <c r="C779" s="35"/>
      <c r="D779" s="35"/>
      <c r="E779" s="35"/>
      <c r="F779" s="1">
        <v>4.5279999999999996</v>
      </c>
    </row>
    <row r="780" spans="1:6">
      <c r="A780" s="1">
        <v>3.5569999999999999</v>
      </c>
      <c r="B780" s="1">
        <v>5.2760000000000007</v>
      </c>
      <c r="C780" s="35"/>
      <c r="D780" s="35"/>
      <c r="E780" s="35"/>
      <c r="F780" s="1">
        <v>4.5309999999999997</v>
      </c>
    </row>
    <row r="781" spans="1:6">
      <c r="A781" s="1">
        <v>3.5629999999999997</v>
      </c>
      <c r="B781" s="1">
        <v>5.28</v>
      </c>
      <c r="C781" s="35"/>
      <c r="D781" s="35"/>
      <c r="E781" s="35"/>
      <c r="F781" s="1">
        <v>4.532</v>
      </c>
    </row>
    <row r="782" spans="1:6">
      <c r="A782" s="1">
        <v>3.5789999999999997</v>
      </c>
      <c r="B782" s="1">
        <v>5.3049999999999997</v>
      </c>
      <c r="C782" s="35"/>
      <c r="D782" s="35"/>
      <c r="E782" s="35"/>
      <c r="F782" s="1">
        <v>4.5440000000000005</v>
      </c>
    </row>
    <row r="783" spans="1:6">
      <c r="A783" s="1">
        <v>3.581</v>
      </c>
      <c r="B783" s="1">
        <v>5.319</v>
      </c>
      <c r="C783" s="35"/>
      <c r="D783" s="35"/>
      <c r="E783" s="35"/>
      <c r="F783" s="1">
        <v>4.5540000000000003</v>
      </c>
    </row>
    <row r="784" spans="1:6">
      <c r="A784" s="1">
        <v>3.59</v>
      </c>
      <c r="B784" s="1">
        <v>5.351</v>
      </c>
      <c r="C784" s="35"/>
      <c r="D784" s="35"/>
      <c r="E784" s="35"/>
      <c r="F784" s="1">
        <v>4.5709999999999997</v>
      </c>
    </row>
    <row r="785" spans="1:6">
      <c r="A785" s="1">
        <v>3.6159999999999997</v>
      </c>
      <c r="B785" s="1">
        <v>5.431</v>
      </c>
      <c r="C785" s="35"/>
      <c r="D785" s="35"/>
      <c r="E785" s="35"/>
      <c r="F785" s="1">
        <v>4.5720000000000001</v>
      </c>
    </row>
    <row r="786" spans="1:6">
      <c r="A786" s="1">
        <v>3.6379999999999999</v>
      </c>
      <c r="B786" s="1">
        <v>5.45</v>
      </c>
      <c r="C786" s="35"/>
      <c r="D786" s="35"/>
      <c r="E786" s="35"/>
      <c r="F786" s="1">
        <v>4.5780000000000003</v>
      </c>
    </row>
    <row r="787" spans="1:6">
      <c r="A787" s="1">
        <v>3.6470000000000002</v>
      </c>
      <c r="B787" s="1">
        <v>5.4829999999999997</v>
      </c>
      <c r="C787" s="35"/>
      <c r="D787" s="35"/>
      <c r="E787" s="35"/>
      <c r="F787" s="1">
        <v>4.5880000000000001</v>
      </c>
    </row>
    <row r="788" spans="1:6">
      <c r="A788" s="1">
        <v>3.653</v>
      </c>
      <c r="B788" s="1">
        <v>5.5169999999999995</v>
      </c>
      <c r="C788" s="35"/>
      <c r="D788" s="35"/>
      <c r="E788" s="35"/>
      <c r="F788" s="1">
        <v>4.6020000000000003</v>
      </c>
    </row>
    <row r="789" spans="1:6">
      <c r="A789" s="1">
        <v>3.6679999999999997</v>
      </c>
      <c r="B789" s="1">
        <v>5.5780000000000003</v>
      </c>
      <c r="C789" s="35"/>
      <c r="D789" s="35"/>
      <c r="E789" s="35"/>
      <c r="F789" s="1">
        <v>4.62</v>
      </c>
    </row>
    <row r="790" spans="1:6">
      <c r="A790" s="1">
        <v>3.6739999999999999</v>
      </c>
      <c r="B790" s="1">
        <v>5.61</v>
      </c>
      <c r="C790" s="35"/>
      <c r="D790" s="35"/>
      <c r="E790" s="35"/>
      <c r="F790" s="1">
        <v>4.6220000000000008</v>
      </c>
    </row>
    <row r="791" spans="1:6">
      <c r="A791" s="1">
        <v>3.6750000000000003</v>
      </c>
      <c r="B791" s="1">
        <v>5.6360000000000001</v>
      </c>
      <c r="C791" s="35"/>
      <c r="D791" s="35"/>
      <c r="E791" s="35"/>
      <c r="F791" s="1">
        <v>4.6220000000000008</v>
      </c>
    </row>
    <row r="792" spans="1:6">
      <c r="A792" s="1">
        <v>3.6779999999999999</v>
      </c>
      <c r="B792" s="1">
        <v>5.6510000000000007</v>
      </c>
      <c r="C792" s="35"/>
      <c r="D792" s="35"/>
      <c r="E792" s="35"/>
      <c r="F792" s="1">
        <v>4.6340000000000003</v>
      </c>
    </row>
    <row r="793" spans="1:6">
      <c r="A793" s="1">
        <v>3.6969999999999996</v>
      </c>
      <c r="B793" s="1">
        <v>5.6879999999999997</v>
      </c>
      <c r="C793" s="35"/>
      <c r="D793" s="35"/>
      <c r="E793" s="35"/>
      <c r="F793" s="1">
        <v>4.6500000000000004</v>
      </c>
    </row>
    <row r="794" spans="1:6">
      <c r="A794" s="1">
        <v>3.7130000000000001</v>
      </c>
      <c r="B794" s="1">
        <v>5.8800000000000008</v>
      </c>
      <c r="C794" s="35"/>
      <c r="D794" s="35"/>
      <c r="E794" s="35"/>
      <c r="F794" s="1">
        <v>4.6530000000000005</v>
      </c>
    </row>
    <row r="795" spans="1:6">
      <c r="A795" s="1">
        <v>3.7169999999999996</v>
      </c>
      <c r="B795" s="1">
        <v>5.9200000000000008</v>
      </c>
      <c r="C795" s="35"/>
      <c r="D795" s="35"/>
      <c r="E795" s="35"/>
      <c r="F795" s="1">
        <v>4.6560000000000006</v>
      </c>
    </row>
    <row r="796" spans="1:6">
      <c r="A796" s="1">
        <v>3.72</v>
      </c>
      <c r="B796" s="1">
        <v>5.9579999999999993</v>
      </c>
      <c r="C796" s="35"/>
      <c r="D796" s="35"/>
      <c r="E796" s="35"/>
      <c r="F796" s="1">
        <v>4.6619999999999999</v>
      </c>
    </row>
    <row r="797" spans="1:6">
      <c r="A797" s="1">
        <v>3.7549999999999999</v>
      </c>
      <c r="B797" s="1">
        <v>5.9690000000000003</v>
      </c>
      <c r="C797" s="35"/>
      <c r="D797" s="35"/>
      <c r="E797" s="35"/>
      <c r="F797" s="1">
        <v>4.6970000000000001</v>
      </c>
    </row>
    <row r="798" spans="1:6">
      <c r="A798" s="1">
        <v>3.79</v>
      </c>
      <c r="B798" s="1">
        <v>5.9980000000000002</v>
      </c>
      <c r="C798" s="35"/>
      <c r="D798" s="35"/>
      <c r="E798" s="35"/>
      <c r="F798" s="1">
        <v>4.6999999999999993</v>
      </c>
    </row>
    <row r="799" spans="1:6">
      <c r="A799" s="1">
        <v>3.798</v>
      </c>
      <c r="B799" s="1">
        <v>5.9980000000000002</v>
      </c>
      <c r="C799" s="35"/>
      <c r="D799" s="35"/>
      <c r="E799" s="35"/>
      <c r="F799" s="1">
        <v>4.7050000000000001</v>
      </c>
    </row>
    <row r="800" spans="1:6">
      <c r="A800" s="1">
        <v>3.8079999999999998</v>
      </c>
      <c r="B800" s="1">
        <v>6.0589999999999993</v>
      </c>
      <c r="C800" s="35"/>
      <c r="D800" s="35"/>
      <c r="E800" s="35"/>
      <c r="F800" s="1">
        <v>4.7169999999999996</v>
      </c>
    </row>
    <row r="801" spans="1:6">
      <c r="A801" s="1">
        <v>3.8529999999999998</v>
      </c>
      <c r="B801" s="1">
        <v>6.0609999999999999</v>
      </c>
      <c r="C801" s="35"/>
      <c r="D801" s="35"/>
      <c r="E801" s="35"/>
      <c r="F801" s="1">
        <v>4.75</v>
      </c>
    </row>
    <row r="802" spans="1:6">
      <c r="A802" s="1">
        <v>3.9129999999999998</v>
      </c>
      <c r="B802" s="1">
        <v>6.0680000000000005</v>
      </c>
      <c r="C802" s="35"/>
      <c r="D802" s="35"/>
      <c r="E802" s="35"/>
      <c r="F802" s="1">
        <v>4.766</v>
      </c>
    </row>
    <row r="803" spans="1:6">
      <c r="A803" s="1">
        <v>3.9180000000000001</v>
      </c>
      <c r="B803" s="1">
        <v>6.1349999999999998</v>
      </c>
      <c r="C803" s="35"/>
      <c r="D803" s="35"/>
      <c r="E803" s="35"/>
      <c r="F803" s="1">
        <v>4.7670000000000003</v>
      </c>
    </row>
    <row r="804" spans="1:6">
      <c r="A804" s="1">
        <v>3.952</v>
      </c>
      <c r="B804" s="1">
        <v>6.2210000000000001</v>
      </c>
      <c r="C804" s="35"/>
      <c r="D804" s="35"/>
      <c r="E804" s="35"/>
      <c r="F804" s="1">
        <v>4.7809999999999997</v>
      </c>
    </row>
    <row r="805" spans="1:6">
      <c r="A805" s="1">
        <v>3.9549999999999996</v>
      </c>
      <c r="B805" s="1">
        <v>6.2439999999999998</v>
      </c>
      <c r="C805" s="35"/>
      <c r="D805" s="35"/>
      <c r="E805" s="35"/>
      <c r="F805" s="1">
        <v>4.8179999999999996</v>
      </c>
    </row>
    <row r="806" spans="1:6">
      <c r="A806" s="1">
        <v>3.976</v>
      </c>
      <c r="B806" s="1">
        <v>6.2600000000000007</v>
      </c>
      <c r="C806" s="35"/>
      <c r="D806" s="35"/>
      <c r="E806" s="35"/>
      <c r="F806" s="1">
        <v>4.82</v>
      </c>
    </row>
    <row r="807" spans="1:6">
      <c r="A807" s="1">
        <v>3.9790000000000001</v>
      </c>
      <c r="B807" s="1">
        <v>6.2799999999999994</v>
      </c>
      <c r="C807" s="35"/>
      <c r="D807" s="35"/>
      <c r="E807" s="35"/>
      <c r="F807" s="1">
        <v>4.8469999999999995</v>
      </c>
    </row>
    <row r="808" spans="1:6">
      <c r="A808" s="1">
        <v>3.9820000000000002</v>
      </c>
      <c r="B808" s="1">
        <v>6.282</v>
      </c>
      <c r="C808" s="35"/>
      <c r="D808" s="35"/>
      <c r="E808" s="35"/>
      <c r="F808" s="1">
        <v>4.8540000000000001</v>
      </c>
    </row>
    <row r="809" spans="1:6">
      <c r="A809" s="1">
        <v>3.9830000000000001</v>
      </c>
      <c r="B809" s="1">
        <v>6.3490000000000002</v>
      </c>
      <c r="C809" s="35"/>
      <c r="D809" s="35"/>
      <c r="E809" s="35"/>
      <c r="F809" s="1">
        <v>4.883</v>
      </c>
    </row>
    <row r="810" spans="1:6">
      <c r="A810" s="1">
        <v>4.04</v>
      </c>
      <c r="B810" s="1">
        <v>6.3529999999999998</v>
      </c>
      <c r="C810" s="35"/>
      <c r="D810" s="35"/>
      <c r="E810" s="35"/>
      <c r="F810" s="1">
        <v>4.9479999999999995</v>
      </c>
    </row>
    <row r="811" spans="1:6">
      <c r="A811" s="1">
        <v>4.0819999999999999</v>
      </c>
      <c r="B811" s="1">
        <v>6.359</v>
      </c>
      <c r="C811" s="35"/>
      <c r="D811" s="35"/>
      <c r="E811" s="35"/>
      <c r="F811" s="1">
        <v>4.9630000000000001</v>
      </c>
    </row>
    <row r="812" spans="1:6">
      <c r="A812" s="1">
        <v>4.0970000000000004</v>
      </c>
      <c r="B812" s="1">
        <v>6.4550000000000001</v>
      </c>
      <c r="C812" s="35"/>
      <c r="D812" s="35"/>
      <c r="E812" s="35"/>
      <c r="F812" s="1">
        <v>4.9800000000000004</v>
      </c>
    </row>
    <row r="813" spans="1:6">
      <c r="A813" s="1">
        <v>4.1030000000000006</v>
      </c>
      <c r="B813" s="1">
        <v>6.532</v>
      </c>
      <c r="C813" s="35"/>
      <c r="D813" s="35"/>
      <c r="E813" s="35"/>
      <c r="F813" s="1">
        <v>4.9809999999999999</v>
      </c>
    </row>
    <row r="814" spans="1:6">
      <c r="A814" s="1">
        <v>4.1070000000000002</v>
      </c>
      <c r="B814" s="1">
        <v>6.5590000000000002</v>
      </c>
      <c r="C814" s="35"/>
      <c r="D814" s="35"/>
      <c r="E814" s="35"/>
      <c r="F814" s="1">
        <v>4.9910000000000005</v>
      </c>
    </row>
    <row r="815" spans="1:6">
      <c r="A815" s="1">
        <v>4.1209999999999996</v>
      </c>
      <c r="B815" s="1">
        <v>6.5949999999999998</v>
      </c>
      <c r="C815" s="35"/>
      <c r="D815" s="35"/>
      <c r="E815" s="35"/>
      <c r="F815" s="1">
        <v>4.9990000000000006</v>
      </c>
    </row>
    <row r="816" spans="1:6">
      <c r="A816" s="1">
        <v>4.1459999999999999</v>
      </c>
      <c r="B816" s="1">
        <v>6.7380000000000004</v>
      </c>
      <c r="C816" s="35"/>
      <c r="D816" s="35"/>
      <c r="E816" s="35"/>
      <c r="F816" s="1">
        <v>5.0410000000000004</v>
      </c>
    </row>
    <row r="817" spans="1:6">
      <c r="A817" s="1">
        <v>4.1660000000000004</v>
      </c>
      <c r="B817" s="1">
        <v>6.7409999999999997</v>
      </c>
      <c r="C817" s="35"/>
      <c r="D817" s="35"/>
      <c r="E817" s="35"/>
      <c r="F817" s="1">
        <v>5.056</v>
      </c>
    </row>
    <row r="818" spans="1:6">
      <c r="A818" s="1">
        <v>4.1830000000000007</v>
      </c>
      <c r="B818" s="1">
        <v>6.7640000000000002</v>
      </c>
      <c r="C818" s="35"/>
      <c r="D818" s="35"/>
      <c r="E818" s="35"/>
      <c r="F818" s="1">
        <v>5.0830000000000002</v>
      </c>
    </row>
    <row r="819" spans="1:6">
      <c r="A819" s="1">
        <v>4.2349999999999994</v>
      </c>
      <c r="B819" s="1">
        <v>6.7770000000000001</v>
      </c>
      <c r="C819" s="35"/>
      <c r="D819" s="35"/>
      <c r="E819" s="35"/>
      <c r="F819" s="1">
        <v>5.0979999999999999</v>
      </c>
    </row>
    <row r="820" spans="1:6">
      <c r="A820" s="1">
        <v>4.2479999999999993</v>
      </c>
      <c r="B820" s="1">
        <v>7.0140000000000002</v>
      </c>
      <c r="C820" s="35"/>
      <c r="D820" s="35"/>
      <c r="E820" s="35"/>
      <c r="F820" s="1">
        <v>5.0990000000000002</v>
      </c>
    </row>
    <row r="821" spans="1:6">
      <c r="A821" s="1">
        <v>4.3320000000000007</v>
      </c>
      <c r="B821" s="1">
        <v>7.0339999999999998</v>
      </c>
      <c r="C821" s="35"/>
      <c r="D821" s="35"/>
      <c r="E821" s="35"/>
      <c r="F821" s="1">
        <v>5.1040000000000001</v>
      </c>
    </row>
    <row r="822" spans="1:6">
      <c r="A822" s="1">
        <v>4.3769999999999998</v>
      </c>
      <c r="B822" s="1">
        <v>7.077</v>
      </c>
      <c r="C822" s="35"/>
      <c r="D822" s="35"/>
      <c r="E822" s="35"/>
      <c r="F822" s="1">
        <v>5.1139999999999999</v>
      </c>
    </row>
    <row r="823" spans="1:6">
      <c r="A823" s="1">
        <v>4.4189999999999996</v>
      </c>
      <c r="B823" s="1">
        <v>7.1909999999999998</v>
      </c>
      <c r="C823" s="35"/>
      <c r="D823" s="35"/>
      <c r="E823" s="35"/>
      <c r="F823" s="1">
        <v>5.1159999999999997</v>
      </c>
    </row>
    <row r="824" spans="1:6">
      <c r="A824" s="1">
        <v>4.4249999999999998</v>
      </c>
      <c r="B824" s="1">
        <v>7.1980000000000004</v>
      </c>
      <c r="C824" s="35"/>
      <c r="D824" s="35"/>
      <c r="E824" s="35"/>
      <c r="F824" s="1">
        <v>5.1239999999999997</v>
      </c>
    </row>
    <row r="825" spans="1:6">
      <c r="A825" s="1">
        <v>4.43</v>
      </c>
      <c r="B825" s="1">
        <v>7.2030000000000003</v>
      </c>
      <c r="C825" s="35"/>
      <c r="D825" s="35"/>
      <c r="E825" s="35"/>
      <c r="F825" s="1">
        <v>5.1879999999999997</v>
      </c>
    </row>
    <row r="826" spans="1:6">
      <c r="A826" s="1">
        <v>4.4610000000000003</v>
      </c>
      <c r="B826" s="1">
        <v>7.2370000000000001</v>
      </c>
      <c r="C826" s="35"/>
      <c r="D826" s="35"/>
      <c r="E826" s="35"/>
      <c r="F826" s="1">
        <v>5.3369999999999997</v>
      </c>
    </row>
    <row r="827" spans="1:6">
      <c r="A827" s="1">
        <v>4.57</v>
      </c>
      <c r="B827" s="1">
        <v>7.29</v>
      </c>
      <c r="C827" s="35"/>
      <c r="D827" s="35"/>
      <c r="E827" s="35"/>
      <c r="F827" s="1">
        <v>5.3439999999999994</v>
      </c>
    </row>
    <row r="828" spans="1:6">
      <c r="A828" s="1">
        <v>4.5789999999999997</v>
      </c>
      <c r="B828" s="1">
        <v>7.3460000000000001</v>
      </c>
      <c r="C828" s="35"/>
      <c r="D828" s="35"/>
      <c r="E828" s="35"/>
      <c r="F828" s="1">
        <v>5.3529999999999998</v>
      </c>
    </row>
    <row r="829" spans="1:6">
      <c r="A829" s="1">
        <v>4.593</v>
      </c>
      <c r="B829" s="1">
        <v>7.3729999999999993</v>
      </c>
      <c r="C829" s="35"/>
      <c r="D829" s="35"/>
      <c r="E829" s="35"/>
      <c r="F829" s="1">
        <v>5.3860000000000001</v>
      </c>
    </row>
    <row r="830" spans="1:6">
      <c r="A830" s="1">
        <v>4.6399999999999997</v>
      </c>
      <c r="B830" s="1">
        <v>7.3890000000000002</v>
      </c>
      <c r="C830" s="35"/>
      <c r="D830" s="35"/>
      <c r="E830" s="35"/>
      <c r="F830" s="1">
        <v>5.3869999999999996</v>
      </c>
    </row>
    <row r="831" spans="1:6">
      <c r="A831" s="1">
        <v>4.7109999999999994</v>
      </c>
      <c r="B831" s="1">
        <v>7.4089999999999998</v>
      </c>
      <c r="C831" s="35"/>
      <c r="D831" s="35"/>
      <c r="E831" s="35"/>
      <c r="F831" s="1">
        <v>5.3929999999999998</v>
      </c>
    </row>
    <row r="832" spans="1:6">
      <c r="A832" s="1">
        <v>4.7930000000000001</v>
      </c>
      <c r="B832" s="1">
        <v>7.4200000000000008</v>
      </c>
      <c r="C832" s="35"/>
      <c r="D832" s="35"/>
      <c r="E832" s="35"/>
      <c r="F832" s="1">
        <v>5.4089999999999998</v>
      </c>
    </row>
    <row r="833" spans="1:6">
      <c r="A833" s="1">
        <v>4.7949999999999999</v>
      </c>
      <c r="B833" s="1">
        <v>7.47</v>
      </c>
      <c r="C833" s="35"/>
      <c r="D833" s="35"/>
      <c r="E833" s="35"/>
      <c r="F833" s="1">
        <v>5.4269999999999996</v>
      </c>
    </row>
    <row r="834" spans="1:6">
      <c r="A834" s="1">
        <v>4.8100000000000005</v>
      </c>
      <c r="B834" s="1">
        <v>7.758</v>
      </c>
      <c r="C834" s="35"/>
      <c r="D834" s="35"/>
      <c r="E834" s="35"/>
      <c r="F834" s="1">
        <v>5.4590000000000005</v>
      </c>
    </row>
    <row r="835" spans="1:6">
      <c r="A835" s="1">
        <v>4.835</v>
      </c>
      <c r="B835" s="1">
        <v>7.8579999999999997</v>
      </c>
      <c r="C835" s="35"/>
      <c r="D835" s="35"/>
      <c r="E835" s="35"/>
      <c r="F835" s="1">
        <v>5.4649999999999999</v>
      </c>
    </row>
    <row r="836" spans="1:6">
      <c r="A836" s="1">
        <v>4.8620000000000001</v>
      </c>
      <c r="B836" s="1">
        <v>8.0910000000000011</v>
      </c>
      <c r="C836" s="35"/>
      <c r="D836" s="35"/>
      <c r="E836" s="35"/>
      <c r="F836" s="1">
        <v>5.4649999999999999</v>
      </c>
    </row>
    <row r="837" spans="1:6">
      <c r="A837" s="1">
        <v>4.8780000000000001</v>
      </c>
      <c r="B837" s="1">
        <v>8.427999999999999</v>
      </c>
      <c r="C837" s="35"/>
      <c r="D837" s="35"/>
      <c r="E837" s="35"/>
      <c r="F837" s="1">
        <v>5.5</v>
      </c>
    </row>
    <row r="838" spans="1:6">
      <c r="A838" s="1">
        <v>4.9159999999999995</v>
      </c>
      <c r="B838" s="1">
        <v>8.6219999999999999</v>
      </c>
      <c r="C838" s="35"/>
      <c r="D838" s="35"/>
      <c r="E838" s="35"/>
      <c r="F838" s="1">
        <v>5.516</v>
      </c>
    </row>
    <row r="839" spans="1:6">
      <c r="A839" s="1">
        <v>4.923</v>
      </c>
      <c r="B839" s="1">
        <v>8.6710000000000012</v>
      </c>
      <c r="C839" s="35"/>
      <c r="D839" s="35"/>
      <c r="E839" s="35"/>
      <c r="F839" s="1">
        <v>5.5350000000000001</v>
      </c>
    </row>
    <row r="840" spans="1:6">
      <c r="A840" s="1">
        <v>4.9420000000000002</v>
      </c>
      <c r="B840" s="1">
        <v>9.1050000000000004</v>
      </c>
      <c r="C840" s="35"/>
      <c r="D840" s="35"/>
      <c r="E840" s="35"/>
      <c r="F840" s="1">
        <v>5.577</v>
      </c>
    </row>
    <row r="841" spans="1:6">
      <c r="A841" s="1">
        <v>4.9509999999999996</v>
      </c>
      <c r="B841" s="1">
        <v>9.1210000000000004</v>
      </c>
      <c r="C841" s="35"/>
      <c r="D841" s="35"/>
      <c r="E841" s="35"/>
      <c r="F841" s="1">
        <v>5.6070000000000002</v>
      </c>
    </row>
    <row r="842" spans="1:6">
      <c r="A842" s="1">
        <v>4.9550000000000001</v>
      </c>
      <c r="B842" s="1">
        <v>9.3650000000000002</v>
      </c>
      <c r="C842" s="35"/>
      <c r="D842" s="35"/>
      <c r="E842" s="35"/>
      <c r="F842" s="1">
        <v>5.6219999999999999</v>
      </c>
    </row>
    <row r="843" spans="1:6">
      <c r="A843" s="1">
        <v>4.9849999999999994</v>
      </c>
      <c r="B843" s="1">
        <v>9.504999999999999</v>
      </c>
      <c r="C843" s="35"/>
      <c r="D843" s="35"/>
      <c r="E843" s="35"/>
      <c r="F843" s="1">
        <v>5.63</v>
      </c>
    </row>
    <row r="844" spans="1:6">
      <c r="A844" s="1">
        <v>5.0339999999999998</v>
      </c>
      <c r="B844" s="1">
        <v>9.5579999999999998</v>
      </c>
      <c r="C844" s="35"/>
      <c r="D844" s="35"/>
      <c r="E844" s="35"/>
      <c r="F844" s="1">
        <v>5.6339999999999995</v>
      </c>
    </row>
    <row r="845" spans="1:6">
      <c r="A845" s="1">
        <v>5.0730000000000004</v>
      </c>
      <c r="B845" s="1">
        <v>9.6640000000000015</v>
      </c>
      <c r="C845" s="35"/>
      <c r="D845" s="35"/>
      <c r="E845" s="35"/>
      <c r="F845" s="1">
        <v>5.6360000000000001</v>
      </c>
    </row>
    <row r="846" spans="1:6">
      <c r="A846" s="1">
        <v>5.0940000000000003</v>
      </c>
      <c r="B846" s="1">
        <v>9.6760000000000002</v>
      </c>
      <c r="C846" s="35"/>
      <c r="D846" s="35"/>
      <c r="E846" s="35"/>
      <c r="F846" s="1">
        <v>5.6369999999999996</v>
      </c>
    </row>
    <row r="847" spans="1:6">
      <c r="A847" s="1">
        <v>5.1100000000000003</v>
      </c>
      <c r="B847" s="1">
        <v>9.6959999999999997</v>
      </c>
      <c r="C847" s="35"/>
      <c r="D847" s="35"/>
      <c r="E847" s="35"/>
      <c r="F847" s="1">
        <v>5.6390000000000002</v>
      </c>
    </row>
    <row r="848" spans="1:6">
      <c r="A848" s="1">
        <v>5.1189999999999998</v>
      </c>
      <c r="B848" s="1">
        <v>9.8109999999999999</v>
      </c>
      <c r="C848" s="35"/>
      <c r="D848" s="35"/>
      <c r="E848" s="35"/>
      <c r="F848" s="1">
        <v>5.6440000000000001</v>
      </c>
    </row>
    <row r="849" spans="1:6">
      <c r="A849" s="1">
        <v>5.12</v>
      </c>
      <c r="B849" s="1">
        <v>9.9370000000000012</v>
      </c>
      <c r="C849" s="35"/>
      <c r="D849" s="35"/>
      <c r="E849" s="35"/>
      <c r="F849" s="1">
        <v>5.6680000000000001</v>
      </c>
    </row>
    <row r="850" spans="1:6">
      <c r="A850" s="1">
        <v>5.1539999999999999</v>
      </c>
      <c r="B850" s="1">
        <v>10.002000000000001</v>
      </c>
      <c r="C850" s="35"/>
      <c r="D850" s="35"/>
      <c r="E850" s="35"/>
      <c r="F850" s="1">
        <v>5.6989999999999998</v>
      </c>
    </row>
    <row r="851" spans="1:6">
      <c r="A851" s="1">
        <v>5.1859999999999999</v>
      </c>
      <c r="B851" s="1">
        <v>10.196</v>
      </c>
      <c r="C851" s="35"/>
      <c r="D851" s="35"/>
      <c r="E851" s="35"/>
      <c r="F851" s="1">
        <v>5.7030000000000003</v>
      </c>
    </row>
    <row r="852" spans="1:6">
      <c r="A852" s="1">
        <v>5.2149999999999999</v>
      </c>
      <c r="B852" s="1">
        <v>10.31</v>
      </c>
      <c r="C852" s="35"/>
      <c r="D852" s="35"/>
      <c r="E852" s="35"/>
      <c r="F852" s="1">
        <v>5.726</v>
      </c>
    </row>
    <row r="853" spans="1:6">
      <c r="A853" s="1">
        <v>5.2290000000000001</v>
      </c>
      <c r="B853" s="1">
        <v>10.48</v>
      </c>
      <c r="C853" s="35"/>
      <c r="D853" s="35"/>
      <c r="E853" s="35"/>
      <c r="F853" s="1">
        <v>5.7290000000000001</v>
      </c>
    </row>
    <row r="854" spans="1:6">
      <c r="A854" s="1">
        <v>5.2380000000000004</v>
      </c>
      <c r="B854" s="1">
        <v>11.838000000000001</v>
      </c>
      <c r="C854" s="35"/>
      <c r="D854" s="35"/>
      <c r="E854" s="35"/>
      <c r="F854" s="1">
        <v>5.7620000000000005</v>
      </c>
    </row>
    <row r="855" spans="1:6">
      <c r="A855" s="1">
        <v>5.2470000000000008</v>
      </c>
      <c r="B855" s="1">
        <v>12.032</v>
      </c>
      <c r="C855" s="35"/>
      <c r="D855" s="35"/>
      <c r="E855" s="35"/>
      <c r="F855" s="1">
        <v>5.7640000000000002</v>
      </c>
    </row>
    <row r="856" spans="1:6">
      <c r="A856" s="1">
        <v>5.3280000000000003</v>
      </c>
      <c r="B856" s="1">
        <v>12.185</v>
      </c>
      <c r="C856" s="35"/>
      <c r="D856" s="35"/>
      <c r="E856" s="35"/>
      <c r="F856" s="1">
        <v>5.766</v>
      </c>
    </row>
    <row r="857" spans="1:6">
      <c r="A857" s="1">
        <v>5.3470000000000004</v>
      </c>
      <c r="B857" s="1">
        <v>12.508000000000001</v>
      </c>
      <c r="C857" s="35"/>
      <c r="D857" s="35"/>
      <c r="E857" s="35"/>
      <c r="F857" s="1">
        <v>5.7669999999999995</v>
      </c>
    </row>
    <row r="858" spans="1:6">
      <c r="A858" s="1">
        <v>5.3610000000000007</v>
      </c>
      <c r="B858" s="1">
        <v>13.312000000000001</v>
      </c>
      <c r="C858" s="35"/>
      <c r="D858" s="35"/>
      <c r="E858" s="35"/>
      <c r="F858" s="1">
        <v>5.7670000000000003</v>
      </c>
    </row>
    <row r="859" spans="1:6">
      <c r="A859" s="1">
        <v>5.415</v>
      </c>
      <c r="B859" s="1">
        <v>13.456999999999999</v>
      </c>
      <c r="C859" s="35"/>
      <c r="D859" s="35"/>
      <c r="E859" s="35"/>
      <c r="F859" s="1">
        <v>5.7709999999999999</v>
      </c>
    </row>
    <row r="860" spans="1:6">
      <c r="A860" s="1">
        <v>5.4569999999999999</v>
      </c>
      <c r="B860" s="1">
        <v>13.773</v>
      </c>
      <c r="C860" s="35"/>
      <c r="D860" s="35"/>
      <c r="E860" s="35"/>
      <c r="F860" s="1">
        <v>5.7750000000000004</v>
      </c>
    </row>
    <row r="861" spans="1:6">
      <c r="A861" s="1">
        <v>5.4619999999999997</v>
      </c>
      <c r="B861" s="1">
        <v>14.27</v>
      </c>
      <c r="C861" s="35"/>
      <c r="D861" s="35"/>
      <c r="E861" s="35"/>
      <c r="F861" s="1">
        <v>5.8239999999999998</v>
      </c>
    </row>
    <row r="862" spans="1:6">
      <c r="A862" s="1">
        <v>5.48</v>
      </c>
      <c r="B862" s="1">
        <v>14.561999999999999</v>
      </c>
      <c r="C862" s="35"/>
      <c r="D862" s="35"/>
      <c r="E862" s="35"/>
      <c r="F862" s="1">
        <v>5.8360000000000003</v>
      </c>
    </row>
    <row r="863" spans="1:6">
      <c r="A863" s="1">
        <v>5.5179999999999998</v>
      </c>
      <c r="B863" s="1">
        <v>15.379</v>
      </c>
      <c r="C863" s="35"/>
      <c r="D863" s="35"/>
      <c r="E863" s="35"/>
      <c r="F863" s="1">
        <v>5.8369999999999997</v>
      </c>
    </row>
    <row r="864" spans="1:6">
      <c r="A864" s="1">
        <v>5.5600000000000005</v>
      </c>
      <c r="B864" s="1">
        <v>15.821</v>
      </c>
      <c r="C864" s="35"/>
      <c r="D864" s="35"/>
      <c r="E864" s="35"/>
      <c r="F864" s="1">
        <v>5.8559999999999999</v>
      </c>
    </row>
    <row r="865" spans="1:6">
      <c r="A865" s="1">
        <v>5.5659999999999998</v>
      </c>
      <c r="B865" s="1">
        <v>15.86</v>
      </c>
      <c r="C865" s="35"/>
      <c r="D865" s="35"/>
      <c r="E865" s="35"/>
      <c r="F865" s="1">
        <v>5.86</v>
      </c>
    </row>
    <row r="866" spans="1:6">
      <c r="A866" s="1">
        <v>5.5830000000000002</v>
      </c>
      <c r="B866" s="1">
        <v>16.181999999999999</v>
      </c>
      <c r="C866" s="35"/>
      <c r="D866" s="35"/>
      <c r="E866" s="35"/>
      <c r="F866" s="1">
        <v>5.8630000000000004</v>
      </c>
    </row>
    <row r="867" spans="1:6">
      <c r="A867" s="1">
        <v>5.593</v>
      </c>
      <c r="B867" s="1">
        <v>16.718999999999998</v>
      </c>
      <c r="C867" s="35"/>
      <c r="D867" s="35"/>
      <c r="E867" s="35"/>
      <c r="F867" s="1">
        <v>5.8860000000000001</v>
      </c>
    </row>
    <row r="868" spans="1:6">
      <c r="A868" s="1">
        <v>5.6470000000000002</v>
      </c>
      <c r="B868" s="1">
        <v>17.448</v>
      </c>
      <c r="C868" s="35"/>
      <c r="D868" s="35"/>
      <c r="E868" s="35"/>
      <c r="F868" s="1">
        <v>5.8879999999999999</v>
      </c>
    </row>
    <row r="869" spans="1:6">
      <c r="A869" s="1">
        <v>5.681</v>
      </c>
      <c r="B869" s="1">
        <v>20.119000000000003</v>
      </c>
      <c r="C869" s="35"/>
      <c r="D869" s="35"/>
      <c r="E869" s="35"/>
      <c r="F869" s="1">
        <v>5.8920000000000003</v>
      </c>
    </row>
    <row r="870" spans="1:6">
      <c r="A870" s="1">
        <v>5.9359999999999999</v>
      </c>
      <c r="B870" s="1">
        <v>22.596</v>
      </c>
      <c r="C870" s="35"/>
      <c r="D870" s="35"/>
      <c r="E870" s="35"/>
      <c r="F870" s="1">
        <v>5.8970000000000002</v>
      </c>
    </row>
    <row r="871" spans="1:6">
      <c r="A871" s="1">
        <v>5.94</v>
      </c>
      <c r="B871" s="1">
        <v>23.175000000000001</v>
      </c>
      <c r="C871" s="35"/>
      <c r="D871" s="35"/>
      <c r="E871" s="35"/>
      <c r="F871" s="1">
        <v>5.9030000000000005</v>
      </c>
    </row>
    <row r="872" spans="1:6">
      <c r="A872" s="1">
        <v>5.952</v>
      </c>
      <c r="B872" s="1">
        <v>27.302</v>
      </c>
      <c r="C872" s="35"/>
      <c r="D872" s="35"/>
      <c r="E872" s="35"/>
      <c r="F872" s="1">
        <v>5.9580000000000002</v>
      </c>
    </row>
    <row r="873" spans="1:6">
      <c r="A873" s="1">
        <v>6.0289999999999999</v>
      </c>
      <c r="B873" s="1">
        <v>31.038</v>
      </c>
      <c r="C873" s="35"/>
      <c r="D873" s="35"/>
      <c r="E873" s="35"/>
      <c r="F873" s="1">
        <v>5.9959999999999996</v>
      </c>
    </row>
    <row r="874" spans="1:6">
      <c r="A874" s="1">
        <v>6.1560000000000006</v>
      </c>
      <c r="B874" s="1">
        <v>31.334</v>
      </c>
      <c r="C874" s="35"/>
      <c r="D874" s="35"/>
      <c r="E874" s="35"/>
      <c r="F874" s="1">
        <v>6.0049999999999999</v>
      </c>
    </row>
    <row r="875" spans="1:6">
      <c r="A875" s="1">
        <v>6.2279999999999998</v>
      </c>
      <c r="B875" s="1">
        <v>39.24</v>
      </c>
      <c r="C875" s="35"/>
      <c r="D875" s="35"/>
      <c r="E875" s="35"/>
      <c r="F875" s="1">
        <v>6.0170000000000003</v>
      </c>
    </row>
    <row r="876" spans="1:6">
      <c r="A876" s="1">
        <v>6.2720000000000002</v>
      </c>
      <c r="B876" s="1">
        <v>44.765000000000001</v>
      </c>
      <c r="C876" s="35"/>
      <c r="D876" s="35"/>
      <c r="E876" s="35"/>
      <c r="F876" s="1">
        <v>6.0360000000000005</v>
      </c>
    </row>
    <row r="877" spans="1:6">
      <c r="A877" s="1">
        <v>6.4180000000000001</v>
      </c>
      <c r="B877" s="35"/>
      <c r="C877" s="35"/>
      <c r="D877" s="35"/>
      <c r="E877" s="35"/>
      <c r="F877" s="1">
        <v>6.0679999999999996</v>
      </c>
    </row>
    <row r="878" spans="1:6">
      <c r="A878" s="1">
        <v>6.4370000000000003</v>
      </c>
      <c r="B878" s="35"/>
      <c r="C878" s="35"/>
      <c r="D878" s="35"/>
      <c r="E878" s="35"/>
      <c r="F878" s="1">
        <v>6.077</v>
      </c>
    </row>
    <row r="879" spans="1:6">
      <c r="A879" s="1">
        <v>6.5280000000000005</v>
      </c>
      <c r="B879" s="35"/>
      <c r="C879" s="35"/>
      <c r="D879" s="35"/>
      <c r="E879" s="35"/>
      <c r="F879" s="1">
        <v>6.08</v>
      </c>
    </row>
    <row r="880" spans="1:6">
      <c r="A880" s="1">
        <v>6.5289999999999999</v>
      </c>
      <c r="B880" s="35"/>
      <c r="C880" s="35"/>
      <c r="D880" s="35"/>
      <c r="E880" s="35"/>
      <c r="F880" s="1">
        <v>6.1929999999999996</v>
      </c>
    </row>
    <row r="881" spans="1:6">
      <c r="A881" s="1">
        <v>6.5309999999999997</v>
      </c>
      <c r="B881" s="35"/>
      <c r="C881" s="35"/>
      <c r="D881" s="35"/>
      <c r="E881" s="35"/>
      <c r="F881" s="1">
        <v>6.1950000000000003</v>
      </c>
    </row>
    <row r="882" spans="1:6">
      <c r="A882" s="1">
        <v>6.5540000000000003</v>
      </c>
      <c r="B882" s="35"/>
      <c r="C882" s="35"/>
      <c r="D882" s="35"/>
      <c r="E882" s="35"/>
      <c r="F882" s="1">
        <v>6.2089999999999996</v>
      </c>
    </row>
    <row r="883" spans="1:6">
      <c r="A883" s="1">
        <v>6.5979999999999999</v>
      </c>
      <c r="B883" s="35"/>
      <c r="C883" s="35"/>
      <c r="D883" s="35"/>
      <c r="E883" s="35"/>
      <c r="F883" s="1">
        <v>6.2359999999999998</v>
      </c>
    </row>
    <row r="884" spans="1:6">
      <c r="A884" s="1">
        <v>6.6920000000000002</v>
      </c>
      <c r="B884" s="35"/>
      <c r="C884" s="35"/>
      <c r="D884" s="35"/>
      <c r="E884" s="35"/>
      <c r="F884" s="1">
        <v>6.3120000000000003</v>
      </c>
    </row>
    <row r="885" spans="1:6">
      <c r="A885" s="1">
        <v>6.7009999999999996</v>
      </c>
      <c r="B885" s="35"/>
      <c r="C885" s="35"/>
      <c r="D885" s="35"/>
      <c r="E885" s="35"/>
      <c r="F885" s="1">
        <v>6.3230000000000004</v>
      </c>
    </row>
    <row r="886" spans="1:6">
      <c r="A886" s="1">
        <v>6.7109999999999994</v>
      </c>
      <c r="B886" s="35"/>
      <c r="C886" s="35"/>
      <c r="D886" s="35"/>
      <c r="E886" s="35"/>
      <c r="F886" s="1">
        <v>6.3310000000000004</v>
      </c>
    </row>
    <row r="887" spans="1:6">
      <c r="A887" s="1">
        <v>6.7469999999999999</v>
      </c>
      <c r="B887" s="35"/>
      <c r="C887" s="35"/>
      <c r="D887" s="35"/>
      <c r="E887" s="35"/>
      <c r="F887" s="1">
        <v>6.3469999999999995</v>
      </c>
    </row>
    <row r="888" spans="1:6">
      <c r="A888" s="1">
        <v>6.8109999999999999</v>
      </c>
      <c r="B888" s="35"/>
      <c r="C888" s="35"/>
      <c r="D888" s="35"/>
      <c r="E888" s="35"/>
      <c r="F888" s="1">
        <v>6.359</v>
      </c>
    </row>
    <row r="889" spans="1:6">
      <c r="A889" s="1">
        <v>6.8109999999999999</v>
      </c>
      <c r="B889" s="35"/>
      <c r="C889" s="35"/>
      <c r="D889" s="35"/>
      <c r="E889" s="35"/>
      <c r="F889" s="1">
        <v>6.3610000000000007</v>
      </c>
    </row>
    <row r="890" spans="1:6">
      <c r="A890" s="1">
        <v>6.8620000000000001</v>
      </c>
      <c r="B890" s="35"/>
      <c r="C890" s="35"/>
      <c r="D890" s="35"/>
      <c r="E890" s="35"/>
      <c r="F890" s="1">
        <v>6.3739999999999997</v>
      </c>
    </row>
    <row r="891" spans="1:6">
      <c r="A891" s="1">
        <v>7.0119999999999996</v>
      </c>
      <c r="B891" s="35"/>
      <c r="C891" s="35"/>
      <c r="D891" s="35"/>
      <c r="E891" s="35"/>
      <c r="F891" s="1">
        <v>6.3810000000000002</v>
      </c>
    </row>
    <row r="892" spans="1:6">
      <c r="A892" s="1">
        <v>7.3550000000000004</v>
      </c>
      <c r="B892" s="35"/>
      <c r="C892" s="35"/>
      <c r="D892" s="35"/>
      <c r="E892" s="35"/>
      <c r="F892" s="1">
        <v>6.3810000000000002</v>
      </c>
    </row>
    <row r="893" spans="1:6">
      <c r="A893" s="1">
        <v>7.633</v>
      </c>
      <c r="B893" s="35"/>
      <c r="C893" s="35"/>
      <c r="D893" s="35"/>
      <c r="E893" s="35"/>
      <c r="F893" s="1">
        <v>6.46</v>
      </c>
    </row>
    <row r="894" spans="1:6">
      <c r="A894" s="1">
        <v>7.7119999999999997</v>
      </c>
      <c r="B894" s="35"/>
      <c r="C894" s="35"/>
      <c r="D894" s="35"/>
      <c r="E894" s="35"/>
      <c r="F894" s="1">
        <v>6.4969999999999999</v>
      </c>
    </row>
    <row r="895" spans="1:6">
      <c r="A895" s="1">
        <v>7.774</v>
      </c>
      <c r="B895" s="35"/>
      <c r="C895" s="35"/>
      <c r="D895" s="35"/>
      <c r="E895" s="35"/>
      <c r="F895" s="1">
        <v>6.5619999999999994</v>
      </c>
    </row>
    <row r="896" spans="1:6">
      <c r="A896" s="1">
        <v>7.99</v>
      </c>
      <c r="B896" s="35"/>
      <c r="C896" s="35"/>
      <c r="D896" s="35"/>
      <c r="E896" s="35"/>
      <c r="F896" s="1">
        <v>6.6080000000000005</v>
      </c>
    </row>
    <row r="897" spans="1:6">
      <c r="A897" s="1">
        <v>8.0649999999999995</v>
      </c>
      <c r="B897" s="35"/>
      <c r="C897" s="35"/>
      <c r="D897" s="35"/>
      <c r="E897" s="35"/>
      <c r="F897" s="1">
        <v>6.6529999999999996</v>
      </c>
    </row>
    <row r="898" spans="1:6">
      <c r="A898" s="1">
        <v>8.0790000000000006</v>
      </c>
      <c r="B898" s="35"/>
      <c r="C898" s="35"/>
      <c r="D898" s="35"/>
      <c r="E898" s="35"/>
      <c r="F898" s="1">
        <v>6.6540000000000008</v>
      </c>
    </row>
    <row r="899" spans="1:6">
      <c r="A899" s="1">
        <v>8.0919999999999987</v>
      </c>
      <c r="B899" s="35"/>
      <c r="C899" s="35"/>
      <c r="D899" s="35"/>
      <c r="E899" s="35"/>
      <c r="F899" s="1">
        <v>6.6619999999999999</v>
      </c>
    </row>
    <row r="900" spans="1:6">
      <c r="A900" s="1">
        <v>8.3360000000000003</v>
      </c>
      <c r="B900" s="35"/>
      <c r="C900" s="35"/>
      <c r="D900" s="35"/>
      <c r="E900" s="35"/>
      <c r="F900" s="1">
        <v>6.6640000000000006</v>
      </c>
    </row>
    <row r="901" spans="1:6">
      <c r="A901" s="1">
        <v>8.5419999999999998</v>
      </c>
      <c r="B901" s="35"/>
      <c r="C901" s="35"/>
      <c r="D901" s="35"/>
      <c r="E901" s="35"/>
      <c r="F901" s="1">
        <v>6.6680000000000001</v>
      </c>
    </row>
    <row r="902" spans="1:6">
      <c r="A902" s="1">
        <v>8.9710000000000001</v>
      </c>
      <c r="B902" s="35"/>
      <c r="C902" s="35"/>
      <c r="D902" s="35"/>
      <c r="E902" s="35"/>
      <c r="F902" s="1">
        <v>6.7140000000000004</v>
      </c>
    </row>
    <row r="903" spans="1:6">
      <c r="A903" s="1">
        <v>8.9880000000000013</v>
      </c>
      <c r="B903" s="35"/>
      <c r="C903" s="35"/>
      <c r="D903" s="35"/>
      <c r="E903" s="35"/>
      <c r="F903" s="1">
        <v>6.7510000000000003</v>
      </c>
    </row>
    <row r="904" spans="1:6">
      <c r="A904" s="1">
        <v>9.1769999999999996</v>
      </c>
      <c r="B904" s="35"/>
      <c r="C904" s="35"/>
      <c r="D904" s="35"/>
      <c r="E904" s="35"/>
      <c r="F904" s="1">
        <v>6.7549999999999999</v>
      </c>
    </row>
    <row r="905" spans="1:6">
      <c r="A905" s="1">
        <v>9.1809999999999992</v>
      </c>
      <c r="B905" s="35"/>
      <c r="C905" s="35"/>
      <c r="D905" s="35"/>
      <c r="E905" s="35"/>
      <c r="F905" s="1">
        <v>6.8090000000000002</v>
      </c>
    </row>
    <row r="906" spans="1:6">
      <c r="A906" s="1">
        <v>9.3669999999999991</v>
      </c>
      <c r="B906" s="35"/>
      <c r="C906" s="35"/>
      <c r="D906" s="35"/>
      <c r="E906" s="35"/>
      <c r="F906" s="1">
        <v>6.8439999999999994</v>
      </c>
    </row>
    <row r="907" spans="1:6">
      <c r="A907" s="1">
        <v>9.4980000000000011</v>
      </c>
      <c r="B907" s="35"/>
      <c r="C907" s="35"/>
      <c r="D907" s="35"/>
      <c r="E907" s="35"/>
      <c r="F907" s="1">
        <v>6.859</v>
      </c>
    </row>
    <row r="908" spans="1:6">
      <c r="A908" s="1">
        <v>9.5499999999999989</v>
      </c>
      <c r="B908" s="35"/>
      <c r="C908" s="35"/>
      <c r="D908" s="35"/>
      <c r="E908" s="35"/>
      <c r="F908" s="1">
        <v>6.9079999999999995</v>
      </c>
    </row>
    <row r="909" spans="1:6">
      <c r="A909" s="1">
        <v>9.5850000000000009</v>
      </c>
      <c r="B909" s="35"/>
      <c r="C909" s="35"/>
      <c r="D909" s="35"/>
      <c r="E909" s="35"/>
      <c r="F909" s="1">
        <v>6.9509999999999996</v>
      </c>
    </row>
    <row r="910" spans="1:6">
      <c r="A910" s="1">
        <v>9.8859999999999992</v>
      </c>
      <c r="B910" s="35"/>
      <c r="C910" s="35"/>
      <c r="D910" s="35"/>
      <c r="E910" s="35"/>
      <c r="F910" s="1">
        <v>6.9609999999999994</v>
      </c>
    </row>
    <row r="911" spans="1:6">
      <c r="A911" s="1">
        <v>9.907</v>
      </c>
      <c r="B911" s="35"/>
      <c r="C911" s="35"/>
      <c r="D911" s="35"/>
      <c r="E911" s="35"/>
      <c r="F911" s="1">
        <v>6.9779999999999998</v>
      </c>
    </row>
    <row r="912" spans="1:6">
      <c r="A912" s="1">
        <v>9.9700000000000006</v>
      </c>
      <c r="B912" s="35"/>
      <c r="C912" s="35"/>
      <c r="D912" s="35"/>
      <c r="E912" s="35"/>
      <c r="F912" s="1">
        <v>6.9790000000000001</v>
      </c>
    </row>
    <row r="913" spans="1:6">
      <c r="A913" s="1">
        <v>10.118</v>
      </c>
      <c r="B913" s="35"/>
      <c r="C913" s="35"/>
      <c r="D913" s="35"/>
      <c r="E913" s="35"/>
      <c r="F913" s="1">
        <v>7.0339999999999998</v>
      </c>
    </row>
    <row r="914" spans="1:6">
      <c r="A914" s="1">
        <v>10.126000000000001</v>
      </c>
      <c r="B914" s="35"/>
      <c r="C914" s="35"/>
      <c r="D914" s="35"/>
      <c r="E914" s="35"/>
      <c r="F914" s="1">
        <v>7.0389999999999997</v>
      </c>
    </row>
    <row r="915" spans="1:6">
      <c r="A915" s="1">
        <v>10.182</v>
      </c>
      <c r="B915" s="35"/>
      <c r="C915" s="35"/>
      <c r="D915" s="35"/>
      <c r="E915" s="35"/>
      <c r="F915" s="1">
        <v>7.0389999999999997</v>
      </c>
    </row>
    <row r="916" spans="1:6">
      <c r="A916" s="1">
        <v>10.388999999999999</v>
      </c>
      <c r="B916" s="35"/>
      <c r="C916" s="35"/>
      <c r="D916" s="35"/>
      <c r="E916" s="35"/>
      <c r="F916" s="1">
        <v>7.0419999999999998</v>
      </c>
    </row>
    <row r="917" spans="1:6">
      <c r="A917" s="1">
        <v>10.764999999999999</v>
      </c>
      <c r="B917" s="35"/>
      <c r="C917" s="35"/>
      <c r="D917" s="35"/>
      <c r="E917" s="35"/>
      <c r="F917" s="1">
        <v>7.0439999999999996</v>
      </c>
    </row>
    <row r="918" spans="1:6">
      <c r="A918" s="1">
        <v>11.273</v>
      </c>
      <c r="B918" s="35"/>
      <c r="C918" s="35"/>
      <c r="D918" s="35"/>
      <c r="E918" s="35"/>
      <c r="F918" s="1">
        <v>7.0670000000000002</v>
      </c>
    </row>
    <row r="919" spans="1:6">
      <c r="A919" s="1">
        <v>11.840999999999999</v>
      </c>
      <c r="B919" s="35"/>
      <c r="C919" s="35"/>
      <c r="D919" s="35"/>
      <c r="E919" s="35"/>
      <c r="F919" s="1">
        <v>7.0710000000000006</v>
      </c>
    </row>
    <row r="920" spans="1:6">
      <c r="A920" s="1">
        <v>12.519</v>
      </c>
      <c r="B920" s="35"/>
      <c r="C920" s="35"/>
      <c r="D920" s="35"/>
      <c r="E920" s="35"/>
      <c r="F920" s="1">
        <v>7.0829999999999993</v>
      </c>
    </row>
    <row r="921" spans="1:6">
      <c r="A921" s="1">
        <v>12.680999999999999</v>
      </c>
      <c r="B921" s="35"/>
      <c r="C921" s="35"/>
      <c r="D921" s="35"/>
      <c r="E921" s="35"/>
      <c r="F921" s="1">
        <v>7.0950000000000006</v>
      </c>
    </row>
    <row r="922" spans="1:6">
      <c r="A922" s="1">
        <v>12.874000000000001</v>
      </c>
      <c r="B922" s="35"/>
      <c r="C922" s="35"/>
      <c r="D922" s="35"/>
      <c r="E922" s="35"/>
      <c r="F922" s="1">
        <v>7.0979999999999999</v>
      </c>
    </row>
    <row r="923" spans="1:6">
      <c r="A923" s="1">
        <v>12.98</v>
      </c>
      <c r="B923" s="35"/>
      <c r="C923" s="35"/>
      <c r="D923" s="35"/>
      <c r="E923" s="35"/>
      <c r="F923" s="1">
        <v>7.1719999999999997</v>
      </c>
    </row>
    <row r="924" spans="1:6">
      <c r="A924" s="1">
        <v>13.186999999999999</v>
      </c>
      <c r="B924" s="35"/>
      <c r="C924" s="35"/>
      <c r="D924" s="35"/>
      <c r="E924" s="35"/>
      <c r="F924" s="1">
        <v>7.1920000000000002</v>
      </c>
    </row>
    <row r="925" spans="1:6">
      <c r="A925" s="1">
        <v>13.342000000000001</v>
      </c>
      <c r="B925" s="35"/>
      <c r="C925" s="35"/>
      <c r="D925" s="35"/>
      <c r="E925" s="35"/>
      <c r="F925" s="1">
        <v>7.2750000000000004</v>
      </c>
    </row>
    <row r="926" spans="1:6">
      <c r="A926" s="1">
        <v>13.433999999999999</v>
      </c>
      <c r="B926" s="35"/>
      <c r="C926" s="35"/>
      <c r="D926" s="35"/>
      <c r="E926" s="35"/>
      <c r="F926" s="1">
        <v>7.3449999999999998</v>
      </c>
    </row>
    <row r="927" spans="1:6">
      <c r="A927" s="1">
        <v>13.793999999999999</v>
      </c>
      <c r="B927" s="35"/>
      <c r="C927" s="35"/>
      <c r="D927" s="35"/>
      <c r="E927" s="35"/>
      <c r="F927" s="1">
        <v>7.4980000000000002</v>
      </c>
    </row>
    <row r="928" spans="1:6">
      <c r="A928" s="1">
        <v>13.798999999999999</v>
      </c>
      <c r="B928" s="35"/>
      <c r="C928" s="35"/>
      <c r="D928" s="35"/>
      <c r="E928" s="35"/>
      <c r="F928" s="1">
        <v>7.61</v>
      </c>
    </row>
    <row r="929" spans="1:6">
      <c r="A929" s="1">
        <v>14.032999999999999</v>
      </c>
      <c r="B929" s="35"/>
      <c r="C929" s="35"/>
      <c r="D929" s="35"/>
      <c r="E929" s="35"/>
      <c r="F929" s="1">
        <v>7.6109999999999998</v>
      </c>
    </row>
    <row r="930" spans="1:6">
      <c r="A930" s="1">
        <v>14.254999999999999</v>
      </c>
      <c r="B930" s="35"/>
      <c r="C930" s="35"/>
      <c r="D930" s="35"/>
      <c r="E930" s="35"/>
      <c r="F930" s="1">
        <v>7.6219999999999999</v>
      </c>
    </row>
    <row r="931" spans="1:6">
      <c r="A931" s="1">
        <v>14.601000000000001</v>
      </c>
      <c r="B931" s="35"/>
      <c r="C931" s="35"/>
      <c r="D931" s="35"/>
      <c r="E931" s="35"/>
      <c r="F931" s="1">
        <v>7.6509999999999998</v>
      </c>
    </row>
    <row r="932" spans="1:6">
      <c r="A932" s="1">
        <v>14.950999999999999</v>
      </c>
      <c r="B932" s="35"/>
      <c r="C932" s="35"/>
      <c r="D932" s="35"/>
      <c r="E932" s="35"/>
      <c r="F932" s="1">
        <v>7.694</v>
      </c>
    </row>
    <row r="933" spans="1:6">
      <c r="A933" s="1">
        <v>15.978</v>
      </c>
      <c r="B933" s="35"/>
      <c r="C933" s="35"/>
      <c r="D933" s="35"/>
      <c r="E933" s="35"/>
      <c r="F933" s="1">
        <v>7.734</v>
      </c>
    </row>
    <row r="934" spans="1:6">
      <c r="A934" s="1">
        <v>16.916999999999998</v>
      </c>
      <c r="B934" s="35"/>
      <c r="C934" s="35"/>
      <c r="D934" s="35"/>
      <c r="E934" s="35"/>
      <c r="F934" s="1">
        <v>7.7770000000000001</v>
      </c>
    </row>
    <row r="935" spans="1:6">
      <c r="A935" s="1">
        <v>18.667999999999999</v>
      </c>
      <c r="B935" s="35"/>
      <c r="C935" s="35"/>
      <c r="D935" s="35"/>
      <c r="E935" s="35"/>
      <c r="F935" s="1">
        <v>7.7919999999999998</v>
      </c>
    </row>
    <row r="936" spans="1:6">
      <c r="A936" s="1">
        <v>18.698</v>
      </c>
      <c r="B936" s="35"/>
      <c r="C936" s="35"/>
      <c r="D936" s="35"/>
      <c r="E936" s="35"/>
      <c r="F936" s="1">
        <v>7.8550000000000004</v>
      </c>
    </row>
    <row r="937" spans="1:6">
      <c r="A937" s="1">
        <v>22.016000000000002</v>
      </c>
      <c r="B937" s="35"/>
      <c r="C937" s="35"/>
      <c r="D937" s="35"/>
      <c r="E937" s="35"/>
      <c r="F937" s="1">
        <v>7.9209999999999994</v>
      </c>
    </row>
    <row r="938" spans="1:6">
      <c r="A938" s="1">
        <v>23.738</v>
      </c>
      <c r="B938" s="35"/>
      <c r="C938" s="35"/>
      <c r="D938" s="35"/>
      <c r="E938" s="35"/>
      <c r="F938" s="1">
        <v>7.9359999999999999</v>
      </c>
    </row>
    <row r="939" spans="1:6">
      <c r="A939" s="1">
        <v>24.283999999999999</v>
      </c>
      <c r="B939" s="35"/>
      <c r="C939" s="35"/>
      <c r="D939" s="35"/>
      <c r="E939" s="35"/>
      <c r="F939" s="1">
        <v>8.0060000000000002</v>
      </c>
    </row>
    <row r="940" spans="1:6">
      <c r="A940" s="35"/>
      <c r="B940" s="35"/>
      <c r="C940" s="35"/>
      <c r="D940" s="35"/>
      <c r="E940" s="35"/>
      <c r="F940" s="1">
        <v>8.0579999999999998</v>
      </c>
    </row>
    <row r="941" spans="1:6">
      <c r="A941" s="35"/>
      <c r="B941" s="35"/>
      <c r="C941" s="35"/>
      <c r="D941" s="35"/>
      <c r="E941" s="35"/>
      <c r="F941" s="1">
        <v>8.0650000000000013</v>
      </c>
    </row>
    <row r="942" spans="1:6">
      <c r="A942" s="35"/>
      <c r="B942" s="35"/>
      <c r="C942" s="35"/>
      <c r="D942" s="35"/>
      <c r="E942" s="35"/>
      <c r="F942" s="1">
        <v>8.125</v>
      </c>
    </row>
    <row r="943" spans="1:6">
      <c r="A943" s="35"/>
      <c r="B943" s="35"/>
      <c r="C943" s="35"/>
      <c r="D943" s="35"/>
      <c r="E943" s="35"/>
      <c r="F943" s="1">
        <v>8.1319999999999997</v>
      </c>
    </row>
    <row r="944" spans="1:6">
      <c r="A944" s="35"/>
      <c r="B944" s="35"/>
      <c r="C944" s="35"/>
      <c r="D944" s="35"/>
      <c r="E944" s="35"/>
      <c r="F944" s="1">
        <v>8.1359999999999992</v>
      </c>
    </row>
    <row r="945" spans="1:6">
      <c r="A945" s="35"/>
      <c r="B945" s="35"/>
      <c r="C945" s="35"/>
      <c r="D945" s="35"/>
      <c r="E945" s="35"/>
      <c r="F945" s="1">
        <v>8.2219999999999995</v>
      </c>
    </row>
    <row r="946" spans="1:6">
      <c r="A946" s="35"/>
      <c r="B946" s="35"/>
      <c r="C946" s="35"/>
      <c r="D946" s="35"/>
      <c r="E946" s="35"/>
      <c r="F946" s="1">
        <v>8.2360000000000007</v>
      </c>
    </row>
    <row r="947" spans="1:6">
      <c r="A947" s="35"/>
      <c r="B947" s="35"/>
      <c r="C947" s="35"/>
      <c r="D947" s="35"/>
      <c r="E947" s="35"/>
      <c r="F947" s="1">
        <v>8.261000000000001</v>
      </c>
    </row>
    <row r="948" spans="1:6">
      <c r="A948" s="35"/>
      <c r="B948" s="35"/>
      <c r="C948" s="35"/>
      <c r="D948" s="35"/>
      <c r="E948" s="35"/>
      <c r="F948" s="1">
        <v>8.2650000000000006</v>
      </c>
    </row>
    <row r="949" spans="1:6">
      <c r="A949" s="35"/>
      <c r="B949" s="35"/>
      <c r="C949" s="35"/>
      <c r="D949" s="35"/>
      <c r="E949" s="35"/>
      <c r="F949" s="1">
        <v>8.277000000000001</v>
      </c>
    </row>
    <row r="950" spans="1:6">
      <c r="A950" s="35"/>
      <c r="B950" s="35"/>
      <c r="C950" s="35"/>
      <c r="D950" s="35"/>
      <c r="E950" s="35"/>
      <c r="F950" s="1">
        <v>8.2949999999999999</v>
      </c>
    </row>
    <row r="951" spans="1:6">
      <c r="A951" s="35"/>
      <c r="B951" s="35"/>
      <c r="C951" s="35"/>
      <c r="D951" s="35"/>
      <c r="E951" s="35"/>
      <c r="F951" s="1">
        <v>8.3439999999999994</v>
      </c>
    </row>
    <row r="952" spans="1:6">
      <c r="A952" s="35"/>
      <c r="B952" s="35"/>
      <c r="C952" s="35"/>
      <c r="D952" s="35"/>
      <c r="E952" s="35"/>
      <c r="F952" s="1">
        <v>8.375</v>
      </c>
    </row>
    <row r="953" spans="1:6">
      <c r="A953" s="35"/>
      <c r="B953" s="35"/>
      <c r="C953" s="35"/>
      <c r="D953" s="35"/>
      <c r="E953" s="35"/>
      <c r="F953" s="1">
        <v>8.3810000000000002</v>
      </c>
    </row>
    <row r="954" spans="1:6">
      <c r="A954" s="35"/>
      <c r="B954" s="35"/>
      <c r="C954" s="35"/>
      <c r="D954" s="35"/>
      <c r="E954" s="35"/>
      <c r="F954" s="1">
        <v>8.4079999999999995</v>
      </c>
    </row>
    <row r="955" spans="1:6">
      <c r="A955" s="35"/>
      <c r="B955" s="35"/>
      <c r="C955" s="35"/>
      <c r="D955" s="35"/>
      <c r="E955" s="35"/>
      <c r="F955" s="1">
        <v>8.4109999999999996</v>
      </c>
    </row>
    <row r="956" spans="1:6">
      <c r="A956" s="35"/>
      <c r="B956" s="35"/>
      <c r="C956" s="35"/>
      <c r="D956" s="35"/>
      <c r="E956" s="35"/>
      <c r="F956" s="1">
        <v>8.4160000000000004</v>
      </c>
    </row>
    <row r="957" spans="1:6">
      <c r="A957" s="35"/>
      <c r="B957" s="35"/>
      <c r="C957" s="35"/>
      <c r="D957" s="35"/>
      <c r="E957" s="35"/>
      <c r="F957" s="1">
        <v>8.4369999999999994</v>
      </c>
    </row>
    <row r="958" spans="1:6">
      <c r="A958" s="35"/>
      <c r="B958" s="35"/>
      <c r="C958" s="35"/>
      <c r="D958" s="35"/>
      <c r="E958" s="35"/>
      <c r="F958" s="1">
        <v>8.5</v>
      </c>
    </row>
    <row r="959" spans="1:6">
      <c r="A959" s="35"/>
      <c r="B959" s="35"/>
      <c r="C959" s="35"/>
      <c r="D959" s="35"/>
      <c r="E959" s="35"/>
      <c r="F959" s="1">
        <v>8.5120000000000005</v>
      </c>
    </row>
    <row r="960" spans="1:6">
      <c r="A960" s="35"/>
      <c r="B960" s="35"/>
      <c r="C960" s="35"/>
      <c r="D960" s="35"/>
      <c r="E960" s="35"/>
      <c r="F960" s="1">
        <v>8.532</v>
      </c>
    </row>
    <row r="961" spans="1:6">
      <c r="A961" s="35"/>
      <c r="B961" s="35"/>
      <c r="C961" s="35"/>
      <c r="D961" s="35"/>
      <c r="E961" s="35"/>
      <c r="F961" s="1">
        <v>8.5359999999999996</v>
      </c>
    </row>
    <row r="962" spans="1:6">
      <c r="A962" s="35"/>
      <c r="B962" s="35"/>
      <c r="C962" s="35"/>
      <c r="D962" s="35"/>
      <c r="E962" s="35"/>
      <c r="F962" s="1">
        <v>8.548</v>
      </c>
    </row>
    <row r="963" spans="1:6">
      <c r="A963" s="35"/>
      <c r="B963" s="35"/>
      <c r="C963" s="35"/>
      <c r="D963" s="35"/>
      <c r="E963" s="35"/>
      <c r="F963" s="1">
        <v>8.5670000000000002</v>
      </c>
    </row>
    <row r="964" spans="1:6">
      <c r="A964" s="35"/>
      <c r="B964" s="35"/>
      <c r="C964" s="35"/>
      <c r="D964" s="35"/>
      <c r="E964" s="35"/>
      <c r="F964" s="1">
        <v>8.5729999999999986</v>
      </c>
    </row>
    <row r="965" spans="1:6">
      <c r="A965" s="35"/>
      <c r="B965" s="35"/>
      <c r="C965" s="35"/>
      <c r="D965" s="35"/>
      <c r="E965" s="35"/>
      <c r="F965" s="1">
        <v>8.6479999999999997</v>
      </c>
    </row>
    <row r="966" spans="1:6">
      <c r="A966" s="35"/>
      <c r="B966" s="35"/>
      <c r="C966" s="35"/>
      <c r="D966" s="35"/>
      <c r="E966" s="35"/>
      <c r="F966" s="1">
        <v>8.6579999999999995</v>
      </c>
    </row>
    <row r="967" spans="1:6">
      <c r="A967" s="35"/>
      <c r="B967" s="35"/>
      <c r="C967" s="35"/>
      <c r="D967" s="35"/>
      <c r="E967" s="35"/>
      <c r="F967" s="1">
        <v>8.6890000000000001</v>
      </c>
    </row>
    <row r="968" spans="1:6">
      <c r="A968" s="35"/>
      <c r="B968" s="35"/>
      <c r="C968" s="35"/>
      <c r="D968" s="35"/>
      <c r="E968" s="35"/>
      <c r="F968" s="1">
        <v>8.7309999999999999</v>
      </c>
    </row>
    <row r="969" spans="1:6">
      <c r="A969" s="35"/>
      <c r="B969" s="35"/>
      <c r="C969" s="35"/>
      <c r="D969" s="35"/>
      <c r="E969" s="35"/>
      <c r="F969" s="1">
        <v>8.734</v>
      </c>
    </row>
    <row r="970" spans="1:6">
      <c r="A970" s="35"/>
      <c r="B970" s="35"/>
      <c r="C970" s="35"/>
      <c r="D970" s="35"/>
      <c r="E970" s="35"/>
      <c r="F970" s="1">
        <v>8.7620000000000005</v>
      </c>
    </row>
    <row r="971" spans="1:6">
      <c r="A971" s="35"/>
      <c r="B971" s="35"/>
      <c r="C971" s="35"/>
      <c r="D971" s="35"/>
      <c r="E971" s="35"/>
      <c r="F971" s="1">
        <v>8.7690000000000001</v>
      </c>
    </row>
    <row r="972" spans="1:6">
      <c r="A972" s="35"/>
      <c r="B972" s="35"/>
      <c r="C972" s="35"/>
      <c r="D972" s="35"/>
      <c r="E972" s="35"/>
      <c r="F972" s="1">
        <v>8.82</v>
      </c>
    </row>
    <row r="973" spans="1:6">
      <c r="A973" s="35"/>
      <c r="B973" s="35"/>
      <c r="C973" s="35"/>
      <c r="D973" s="35"/>
      <c r="E973" s="35"/>
      <c r="F973" s="1">
        <v>8.8239999999999998</v>
      </c>
    </row>
    <row r="974" spans="1:6">
      <c r="A974" s="35"/>
      <c r="B974" s="35"/>
      <c r="C974" s="35"/>
      <c r="D974" s="35"/>
      <c r="E974" s="35"/>
      <c r="F974" s="1">
        <v>8.9030000000000005</v>
      </c>
    </row>
    <row r="975" spans="1:6">
      <c r="A975" s="35"/>
      <c r="B975" s="35"/>
      <c r="C975" s="35"/>
      <c r="D975" s="35"/>
      <c r="E975" s="35"/>
      <c r="F975" s="1">
        <v>8.9089999999999989</v>
      </c>
    </row>
    <row r="976" spans="1:6">
      <c r="A976" s="35"/>
      <c r="B976" s="35"/>
      <c r="C976" s="35"/>
      <c r="D976" s="35"/>
      <c r="E976" s="35"/>
      <c r="F976" s="1">
        <v>8.9580000000000002</v>
      </c>
    </row>
    <row r="977" spans="1:6">
      <c r="A977" s="35"/>
      <c r="B977" s="35"/>
      <c r="C977" s="35"/>
      <c r="D977" s="35"/>
      <c r="E977" s="35"/>
      <c r="F977" s="1">
        <v>8.99</v>
      </c>
    </row>
    <row r="978" spans="1:6">
      <c r="A978" s="35"/>
      <c r="B978" s="35"/>
      <c r="C978" s="35"/>
      <c r="D978" s="35"/>
      <c r="E978" s="35"/>
      <c r="F978" s="1">
        <v>9.052999999999999</v>
      </c>
    </row>
    <row r="979" spans="1:6">
      <c r="A979" s="35"/>
      <c r="B979" s="35"/>
      <c r="C979" s="35"/>
      <c r="D979" s="35"/>
      <c r="E979" s="35"/>
      <c r="F979" s="1">
        <v>9.0540000000000003</v>
      </c>
    </row>
    <row r="980" spans="1:6">
      <c r="A980" s="35"/>
      <c r="B980" s="35"/>
      <c r="C980" s="35"/>
      <c r="D980" s="35"/>
      <c r="E980" s="35"/>
      <c r="F980" s="1">
        <v>9.0579999999999998</v>
      </c>
    </row>
    <row r="981" spans="1:6">
      <c r="A981" s="35"/>
      <c r="B981" s="35"/>
      <c r="C981" s="35"/>
      <c r="D981" s="35"/>
      <c r="E981" s="35"/>
      <c r="F981" s="1">
        <v>9.1589999999999989</v>
      </c>
    </row>
    <row r="982" spans="1:6">
      <c r="A982" s="35"/>
      <c r="B982" s="35"/>
      <c r="C982" s="35"/>
      <c r="D982" s="35"/>
      <c r="E982" s="35"/>
      <c r="F982" s="1">
        <v>9.2010000000000005</v>
      </c>
    </row>
    <row r="983" spans="1:6">
      <c r="A983" s="35"/>
      <c r="B983" s="35"/>
      <c r="C983" s="35"/>
      <c r="D983" s="35"/>
      <c r="E983" s="35"/>
      <c r="F983" s="1">
        <v>9.2759999999999998</v>
      </c>
    </row>
    <row r="984" spans="1:6">
      <c r="A984" s="35"/>
      <c r="B984" s="35"/>
      <c r="C984" s="35"/>
      <c r="D984" s="35"/>
      <c r="E984" s="35"/>
      <c r="F984" s="1">
        <v>9.277000000000001</v>
      </c>
    </row>
    <row r="985" spans="1:6">
      <c r="A985" s="35"/>
      <c r="B985" s="35"/>
      <c r="C985" s="35"/>
      <c r="D985" s="35"/>
      <c r="E985" s="35"/>
      <c r="F985" s="1">
        <v>9.3630000000000013</v>
      </c>
    </row>
    <row r="986" spans="1:6">
      <c r="A986" s="35"/>
      <c r="B986" s="35"/>
      <c r="C986" s="35"/>
      <c r="D986" s="35"/>
      <c r="E986" s="35"/>
      <c r="F986" s="1">
        <v>9.3679999999999986</v>
      </c>
    </row>
    <row r="987" spans="1:6">
      <c r="A987" s="35"/>
      <c r="B987" s="35"/>
      <c r="C987" s="35"/>
      <c r="D987" s="35"/>
      <c r="E987" s="35"/>
      <c r="F987" s="1">
        <v>9.4260000000000002</v>
      </c>
    </row>
    <row r="988" spans="1:6">
      <c r="A988" s="35"/>
      <c r="B988" s="35"/>
      <c r="C988" s="35"/>
      <c r="D988" s="35"/>
      <c r="E988" s="35"/>
      <c r="F988" s="1">
        <v>9.456999999999999</v>
      </c>
    </row>
    <row r="989" spans="1:6">
      <c r="A989" s="35"/>
      <c r="B989" s="35"/>
      <c r="C989" s="35"/>
      <c r="D989" s="35"/>
      <c r="E989" s="35"/>
      <c r="F989" s="1">
        <v>9.4740000000000002</v>
      </c>
    </row>
    <row r="990" spans="1:6">
      <c r="A990" s="35"/>
      <c r="B990" s="35"/>
      <c r="C990" s="35"/>
      <c r="D990" s="35"/>
      <c r="E990" s="35"/>
      <c r="F990" s="1">
        <v>9.495000000000001</v>
      </c>
    </row>
    <row r="991" spans="1:6">
      <c r="A991" s="35"/>
      <c r="B991" s="35"/>
      <c r="C991" s="35"/>
      <c r="D991" s="35"/>
      <c r="E991" s="35"/>
      <c r="F991" s="1">
        <v>9.5240000000000009</v>
      </c>
    </row>
    <row r="992" spans="1:6">
      <c r="A992" s="35"/>
      <c r="B992" s="35"/>
      <c r="C992" s="35"/>
      <c r="D992" s="35"/>
      <c r="E992" s="35"/>
      <c r="F992" s="1">
        <v>9.5750000000000011</v>
      </c>
    </row>
    <row r="993" spans="1:6">
      <c r="A993" s="35"/>
      <c r="B993" s="35"/>
      <c r="C993" s="35"/>
      <c r="D993" s="35"/>
      <c r="E993" s="35"/>
      <c r="F993" s="1">
        <v>9.6270000000000007</v>
      </c>
    </row>
    <row r="994" spans="1:6">
      <c r="A994" s="35"/>
      <c r="B994" s="35"/>
      <c r="C994" s="35"/>
      <c r="D994" s="35"/>
      <c r="E994" s="35"/>
      <c r="F994" s="1">
        <v>9.6440000000000001</v>
      </c>
    </row>
    <row r="995" spans="1:6">
      <c r="A995" s="35"/>
      <c r="B995" s="35"/>
      <c r="C995" s="35"/>
      <c r="D995" s="35"/>
      <c r="E995" s="35"/>
      <c r="F995" s="1">
        <v>9.6740000000000013</v>
      </c>
    </row>
    <row r="996" spans="1:6">
      <c r="A996" s="35"/>
      <c r="B996" s="35"/>
      <c r="C996" s="35"/>
      <c r="D996" s="35"/>
      <c r="E996" s="35"/>
      <c r="F996" s="1">
        <v>9.7359999999999989</v>
      </c>
    </row>
    <row r="997" spans="1:6">
      <c r="A997" s="35"/>
      <c r="B997" s="35"/>
      <c r="C997" s="35"/>
      <c r="D997" s="35"/>
      <c r="E997" s="35"/>
      <c r="F997" s="1">
        <v>9.7370000000000001</v>
      </c>
    </row>
    <row r="998" spans="1:6">
      <c r="A998" s="35"/>
      <c r="B998" s="35"/>
      <c r="C998" s="35"/>
      <c r="D998" s="35"/>
      <c r="E998" s="35"/>
      <c r="F998" s="1">
        <v>9.7420000000000009</v>
      </c>
    </row>
    <row r="999" spans="1:6">
      <c r="A999" s="35"/>
      <c r="B999" s="35"/>
      <c r="C999" s="35"/>
      <c r="D999" s="35"/>
      <c r="E999" s="35"/>
      <c r="F999" s="1">
        <v>9.7469999999999999</v>
      </c>
    </row>
    <row r="1000" spans="1:6">
      <c r="A1000" s="35"/>
      <c r="B1000" s="35"/>
      <c r="C1000" s="35"/>
      <c r="D1000" s="35"/>
      <c r="E1000" s="35"/>
      <c r="F1000" s="1">
        <v>9.7929999999999993</v>
      </c>
    </row>
    <row r="1001" spans="1:6">
      <c r="A1001" s="35"/>
      <c r="B1001" s="35"/>
      <c r="C1001" s="35"/>
      <c r="D1001" s="35"/>
      <c r="E1001" s="35"/>
      <c r="F1001" s="1">
        <v>9.8050000000000015</v>
      </c>
    </row>
    <row r="1002" spans="1:6">
      <c r="A1002" s="35"/>
      <c r="B1002" s="35"/>
      <c r="C1002" s="35"/>
      <c r="D1002" s="35"/>
      <c r="E1002" s="35"/>
      <c r="F1002" s="1">
        <v>9.8159999999999989</v>
      </c>
    </row>
    <row r="1003" spans="1:6">
      <c r="A1003" s="35"/>
      <c r="B1003" s="35"/>
      <c r="C1003" s="35"/>
      <c r="D1003" s="35"/>
      <c r="E1003" s="35"/>
      <c r="F1003" s="1">
        <v>9.8170000000000002</v>
      </c>
    </row>
    <row r="1004" spans="1:6">
      <c r="A1004" s="35"/>
      <c r="B1004" s="35"/>
      <c r="C1004" s="35"/>
      <c r="D1004" s="35"/>
      <c r="E1004" s="35"/>
      <c r="F1004" s="1">
        <v>9.8349999999999991</v>
      </c>
    </row>
    <row r="1005" spans="1:6">
      <c r="A1005" s="35"/>
      <c r="B1005" s="35"/>
      <c r="C1005" s="35"/>
      <c r="D1005" s="35"/>
      <c r="E1005" s="35"/>
      <c r="F1005" s="1">
        <v>9.8490000000000002</v>
      </c>
    </row>
    <row r="1006" spans="1:6">
      <c r="A1006" s="35"/>
      <c r="B1006" s="35"/>
      <c r="C1006" s="35"/>
      <c r="D1006" s="35"/>
      <c r="E1006" s="35"/>
      <c r="F1006" s="1">
        <v>9.854000000000001</v>
      </c>
    </row>
    <row r="1007" spans="1:6">
      <c r="A1007" s="35"/>
      <c r="B1007" s="35"/>
      <c r="C1007" s="35"/>
      <c r="D1007" s="35"/>
      <c r="E1007" s="35"/>
      <c r="F1007" s="1">
        <v>9.9510000000000005</v>
      </c>
    </row>
    <row r="1008" spans="1:6">
      <c r="A1008" s="35"/>
      <c r="B1008" s="35"/>
      <c r="C1008" s="35"/>
      <c r="D1008" s="35"/>
      <c r="E1008" s="35"/>
      <c r="F1008" s="1">
        <v>9.9719999999999995</v>
      </c>
    </row>
    <row r="1009" spans="1:6">
      <c r="A1009" s="35"/>
      <c r="B1009" s="35"/>
      <c r="C1009" s="35"/>
      <c r="D1009" s="35"/>
      <c r="E1009" s="35"/>
      <c r="F1009" s="1">
        <v>10</v>
      </c>
    </row>
    <row r="1010" spans="1:6">
      <c r="A1010" s="35"/>
      <c r="B1010" s="35"/>
      <c r="C1010" s="35"/>
      <c r="D1010" s="35"/>
      <c r="E1010" s="35"/>
      <c r="F1010" s="1">
        <v>10.006</v>
      </c>
    </row>
    <row r="1011" spans="1:6">
      <c r="A1011" s="35"/>
      <c r="B1011" s="35"/>
      <c r="C1011" s="35"/>
      <c r="D1011" s="35"/>
      <c r="E1011" s="35"/>
      <c r="F1011" s="1">
        <v>10.039999999999999</v>
      </c>
    </row>
    <row r="1012" spans="1:6">
      <c r="A1012" s="35"/>
      <c r="B1012" s="35"/>
      <c r="C1012" s="35"/>
      <c r="D1012" s="35"/>
      <c r="E1012" s="35"/>
      <c r="F1012" s="1">
        <v>10.091999999999999</v>
      </c>
    </row>
    <row r="1013" spans="1:6">
      <c r="A1013" s="35"/>
      <c r="B1013" s="35"/>
      <c r="C1013" s="35"/>
      <c r="D1013" s="35"/>
      <c r="E1013" s="35"/>
      <c r="F1013" s="1">
        <v>10.135</v>
      </c>
    </row>
    <row r="1014" spans="1:6">
      <c r="A1014" s="35"/>
      <c r="B1014" s="35"/>
      <c r="C1014" s="35"/>
      <c r="D1014" s="35"/>
      <c r="E1014" s="35"/>
      <c r="F1014" s="1">
        <v>10.17</v>
      </c>
    </row>
    <row r="1015" spans="1:6">
      <c r="A1015" s="35"/>
      <c r="B1015" s="35"/>
      <c r="C1015" s="35"/>
      <c r="D1015" s="35"/>
      <c r="E1015" s="35"/>
      <c r="F1015" s="1">
        <v>10.196999999999999</v>
      </c>
    </row>
    <row r="1016" spans="1:6">
      <c r="A1016" s="35"/>
      <c r="B1016" s="35"/>
      <c r="C1016" s="35"/>
      <c r="D1016" s="35"/>
      <c r="E1016" s="35"/>
      <c r="F1016" s="1">
        <v>10.243</v>
      </c>
    </row>
    <row r="1017" spans="1:6">
      <c r="A1017" s="35"/>
      <c r="B1017" s="35"/>
      <c r="C1017" s="35"/>
      <c r="D1017" s="35"/>
      <c r="E1017" s="35"/>
      <c r="F1017" s="1">
        <v>10.257</v>
      </c>
    </row>
    <row r="1018" spans="1:6">
      <c r="A1018" s="35"/>
      <c r="B1018" s="35"/>
      <c r="C1018" s="35"/>
      <c r="D1018" s="35"/>
      <c r="E1018" s="35"/>
      <c r="F1018" s="1">
        <v>10.314</v>
      </c>
    </row>
    <row r="1019" spans="1:6">
      <c r="A1019" s="35"/>
      <c r="B1019" s="35"/>
      <c r="C1019" s="35"/>
      <c r="D1019" s="35"/>
      <c r="E1019" s="35"/>
      <c r="F1019" s="1">
        <v>10.348000000000001</v>
      </c>
    </row>
    <row r="1020" spans="1:6">
      <c r="A1020" s="35"/>
      <c r="B1020" s="35"/>
      <c r="C1020" s="35"/>
      <c r="D1020" s="35"/>
      <c r="E1020" s="35"/>
      <c r="F1020" s="1">
        <v>10.360999999999999</v>
      </c>
    </row>
    <row r="1021" spans="1:6">
      <c r="A1021" s="35"/>
      <c r="B1021" s="35"/>
      <c r="C1021" s="35"/>
      <c r="D1021" s="35"/>
      <c r="E1021" s="35"/>
      <c r="F1021" s="1">
        <v>10.427999999999999</v>
      </c>
    </row>
    <row r="1022" spans="1:6">
      <c r="A1022" s="35"/>
      <c r="B1022" s="35"/>
      <c r="C1022" s="35"/>
      <c r="D1022" s="35"/>
      <c r="E1022" s="35"/>
      <c r="F1022" s="1">
        <v>10.466999999999999</v>
      </c>
    </row>
    <row r="1023" spans="1:6">
      <c r="A1023" s="35"/>
      <c r="B1023" s="35"/>
      <c r="C1023" s="35"/>
      <c r="D1023" s="35"/>
      <c r="E1023" s="35"/>
      <c r="F1023" s="1">
        <v>10.522</v>
      </c>
    </row>
    <row r="1024" spans="1:6">
      <c r="A1024" s="35"/>
      <c r="B1024" s="35"/>
      <c r="C1024" s="35"/>
      <c r="D1024" s="35"/>
      <c r="E1024" s="35"/>
      <c r="F1024" s="1">
        <v>10.57</v>
      </c>
    </row>
    <row r="1025" spans="1:6">
      <c r="A1025" s="35"/>
      <c r="B1025" s="35"/>
      <c r="C1025" s="35"/>
      <c r="D1025" s="35"/>
      <c r="E1025" s="35"/>
      <c r="F1025" s="1">
        <v>10.591000000000001</v>
      </c>
    </row>
    <row r="1026" spans="1:6">
      <c r="A1026" s="35"/>
      <c r="B1026" s="35"/>
      <c r="C1026" s="35"/>
      <c r="D1026" s="35"/>
      <c r="E1026" s="35"/>
      <c r="F1026" s="1">
        <v>10.635</v>
      </c>
    </row>
    <row r="1027" spans="1:6">
      <c r="A1027" s="35"/>
      <c r="B1027" s="35"/>
      <c r="C1027" s="35"/>
      <c r="D1027" s="35"/>
      <c r="E1027" s="35"/>
      <c r="F1027" s="1">
        <v>10.645000000000001</v>
      </c>
    </row>
    <row r="1028" spans="1:6">
      <c r="A1028" s="35"/>
      <c r="B1028" s="35"/>
      <c r="C1028" s="35"/>
      <c r="D1028" s="35"/>
      <c r="E1028" s="35"/>
      <c r="F1028" s="1">
        <v>10.654</v>
      </c>
    </row>
    <row r="1029" spans="1:6">
      <c r="A1029" s="35"/>
      <c r="B1029" s="35"/>
      <c r="C1029" s="35"/>
      <c r="D1029" s="35"/>
      <c r="E1029" s="35"/>
      <c r="F1029" s="1">
        <v>10.844000000000001</v>
      </c>
    </row>
    <row r="1030" spans="1:6">
      <c r="A1030" s="35"/>
      <c r="B1030" s="35"/>
      <c r="C1030" s="35"/>
      <c r="D1030" s="35"/>
      <c r="E1030" s="35"/>
      <c r="F1030" s="1">
        <v>10.871</v>
      </c>
    </row>
    <row r="1031" spans="1:6">
      <c r="A1031" s="35"/>
      <c r="B1031" s="35"/>
      <c r="C1031" s="35"/>
      <c r="D1031" s="35"/>
      <c r="E1031" s="35"/>
      <c r="F1031" s="1">
        <v>11.068999999999999</v>
      </c>
    </row>
    <row r="1032" spans="1:6">
      <c r="A1032" s="35"/>
      <c r="B1032" s="35"/>
      <c r="C1032" s="35"/>
      <c r="D1032" s="35"/>
      <c r="E1032" s="35"/>
      <c r="F1032" s="1">
        <v>11.11</v>
      </c>
    </row>
    <row r="1033" spans="1:6">
      <c r="A1033" s="35"/>
      <c r="B1033" s="35"/>
      <c r="C1033" s="35"/>
      <c r="D1033" s="35"/>
      <c r="E1033" s="35"/>
      <c r="F1033" s="1">
        <v>11.154</v>
      </c>
    </row>
    <row r="1034" spans="1:6">
      <c r="A1034" s="35"/>
      <c r="B1034" s="35"/>
      <c r="C1034" s="35"/>
      <c r="D1034" s="35"/>
      <c r="E1034" s="35"/>
      <c r="F1034" s="1">
        <v>11.156000000000001</v>
      </c>
    </row>
    <row r="1035" spans="1:6">
      <c r="A1035" s="35"/>
      <c r="B1035" s="35"/>
      <c r="C1035" s="35"/>
      <c r="D1035" s="35"/>
      <c r="E1035" s="35"/>
      <c r="F1035" s="1">
        <v>11.308</v>
      </c>
    </row>
    <row r="1036" spans="1:6">
      <c r="A1036" s="35"/>
      <c r="B1036" s="35"/>
      <c r="C1036" s="35"/>
      <c r="D1036" s="35"/>
      <c r="E1036" s="35"/>
      <c r="F1036" s="1">
        <v>11.312000000000001</v>
      </c>
    </row>
    <row r="1037" spans="1:6">
      <c r="A1037" s="35"/>
      <c r="B1037" s="35"/>
      <c r="C1037" s="35"/>
      <c r="D1037" s="35"/>
      <c r="E1037" s="35"/>
      <c r="F1037" s="1">
        <v>11.358000000000001</v>
      </c>
    </row>
    <row r="1038" spans="1:6">
      <c r="A1038" s="35"/>
      <c r="B1038" s="35"/>
      <c r="C1038" s="35"/>
      <c r="D1038" s="35"/>
      <c r="E1038" s="35"/>
      <c r="F1038" s="1">
        <v>11.419</v>
      </c>
    </row>
    <row r="1039" spans="1:6">
      <c r="A1039" s="35"/>
      <c r="B1039" s="35"/>
      <c r="C1039" s="35"/>
      <c r="D1039" s="35"/>
      <c r="E1039" s="35"/>
      <c r="F1039" s="1">
        <v>11.421000000000001</v>
      </c>
    </row>
    <row r="1040" spans="1:6">
      <c r="A1040" s="35"/>
      <c r="B1040" s="35"/>
      <c r="C1040" s="35"/>
      <c r="D1040" s="35"/>
      <c r="E1040" s="35"/>
      <c r="F1040" s="1">
        <v>11.428999999999998</v>
      </c>
    </row>
    <row r="1041" spans="1:6">
      <c r="A1041" s="35"/>
      <c r="B1041" s="35"/>
      <c r="C1041" s="35"/>
      <c r="D1041" s="35"/>
      <c r="E1041" s="35"/>
      <c r="F1041" s="1">
        <v>11.451000000000001</v>
      </c>
    </row>
    <row r="1042" spans="1:6">
      <c r="A1042" s="35"/>
      <c r="B1042" s="35"/>
      <c r="C1042" s="35"/>
      <c r="D1042" s="35"/>
      <c r="E1042" s="35"/>
      <c r="F1042" s="1">
        <v>11.67</v>
      </c>
    </row>
    <row r="1043" spans="1:6">
      <c r="A1043" s="35"/>
      <c r="B1043" s="35"/>
      <c r="C1043" s="35"/>
      <c r="D1043" s="35"/>
      <c r="E1043" s="35"/>
      <c r="F1043" s="1">
        <v>11.751999999999999</v>
      </c>
    </row>
    <row r="1044" spans="1:6">
      <c r="A1044" s="35"/>
      <c r="B1044" s="35"/>
      <c r="C1044" s="35"/>
      <c r="D1044" s="35"/>
      <c r="E1044" s="35"/>
      <c r="F1044" s="1">
        <v>12.023</v>
      </c>
    </row>
    <row r="1045" spans="1:6">
      <c r="A1045" s="35"/>
      <c r="B1045" s="35"/>
      <c r="C1045" s="35"/>
      <c r="D1045" s="35"/>
      <c r="E1045" s="35"/>
      <c r="F1045" s="1">
        <v>12.14</v>
      </c>
    </row>
    <row r="1046" spans="1:6">
      <c r="A1046" s="35"/>
      <c r="B1046" s="35"/>
      <c r="C1046" s="35"/>
      <c r="D1046" s="35"/>
      <c r="E1046" s="35"/>
      <c r="F1046" s="1">
        <v>12.213000000000001</v>
      </c>
    </row>
    <row r="1047" spans="1:6">
      <c r="A1047" s="35"/>
      <c r="B1047" s="35"/>
      <c r="C1047" s="35"/>
      <c r="D1047" s="35"/>
      <c r="E1047" s="35"/>
      <c r="F1047" s="1">
        <v>12.237</v>
      </c>
    </row>
    <row r="1048" spans="1:6">
      <c r="A1048" s="35"/>
      <c r="B1048" s="35"/>
      <c r="C1048" s="35"/>
      <c r="D1048" s="35"/>
      <c r="E1048" s="35"/>
      <c r="F1048" s="1">
        <v>12.239000000000001</v>
      </c>
    </row>
    <row r="1049" spans="1:6">
      <c r="A1049" s="35"/>
      <c r="B1049" s="35"/>
      <c r="C1049" s="35"/>
      <c r="D1049" s="35"/>
      <c r="E1049" s="35"/>
      <c r="F1049" s="1">
        <v>12.26</v>
      </c>
    </row>
    <row r="1050" spans="1:6">
      <c r="A1050" s="35"/>
      <c r="B1050" s="35"/>
      <c r="C1050" s="35"/>
      <c r="D1050" s="35"/>
      <c r="E1050" s="35"/>
      <c r="F1050" s="1">
        <v>12.511000000000001</v>
      </c>
    </row>
    <row r="1051" spans="1:6">
      <c r="A1051" s="35"/>
      <c r="B1051" s="35"/>
      <c r="C1051" s="35"/>
      <c r="D1051" s="35"/>
      <c r="E1051" s="35"/>
      <c r="F1051" s="1">
        <v>12.610000000000001</v>
      </c>
    </row>
    <row r="1052" spans="1:6">
      <c r="A1052" s="35"/>
      <c r="B1052" s="35"/>
      <c r="C1052" s="35"/>
      <c r="D1052" s="35"/>
      <c r="E1052" s="35"/>
      <c r="F1052" s="1">
        <v>12.807</v>
      </c>
    </row>
    <row r="1053" spans="1:6">
      <c r="A1053" s="35"/>
      <c r="B1053" s="35"/>
      <c r="C1053" s="35"/>
      <c r="D1053" s="35"/>
      <c r="E1053" s="35"/>
      <c r="F1053" s="1">
        <v>12.931000000000001</v>
      </c>
    </row>
    <row r="1054" spans="1:6">
      <c r="A1054" s="35"/>
      <c r="B1054" s="35"/>
      <c r="C1054" s="35"/>
      <c r="D1054" s="35"/>
      <c r="E1054" s="35"/>
      <c r="F1054" s="1">
        <v>12.967000000000001</v>
      </c>
    </row>
    <row r="1055" spans="1:6">
      <c r="A1055" s="35"/>
      <c r="B1055" s="35"/>
      <c r="C1055" s="35"/>
      <c r="D1055" s="35"/>
      <c r="E1055" s="35"/>
      <c r="F1055" s="1">
        <v>13.045</v>
      </c>
    </row>
    <row r="1056" spans="1:6">
      <c r="A1056" s="35"/>
      <c r="B1056" s="35"/>
      <c r="C1056" s="35"/>
      <c r="D1056" s="35"/>
      <c r="E1056" s="35"/>
      <c r="F1056" s="1">
        <v>13.209000000000001</v>
      </c>
    </row>
    <row r="1057" spans="1:6">
      <c r="A1057" s="35"/>
      <c r="B1057" s="35"/>
      <c r="C1057" s="35"/>
      <c r="D1057" s="35"/>
      <c r="E1057" s="35"/>
      <c r="F1057" s="1">
        <v>13.212999999999999</v>
      </c>
    </row>
    <row r="1058" spans="1:6">
      <c r="A1058" s="35"/>
      <c r="B1058" s="35"/>
      <c r="C1058" s="35"/>
      <c r="D1058" s="35"/>
      <c r="E1058" s="35"/>
      <c r="F1058" s="1">
        <v>13.337</v>
      </c>
    </row>
    <row r="1059" spans="1:6">
      <c r="A1059" s="35"/>
      <c r="B1059" s="35"/>
      <c r="C1059" s="35"/>
      <c r="D1059" s="35"/>
      <c r="E1059" s="35"/>
      <c r="F1059" s="1">
        <v>13.602</v>
      </c>
    </row>
    <row r="1060" spans="1:6">
      <c r="A1060" s="35"/>
      <c r="B1060" s="35"/>
      <c r="C1060" s="35"/>
      <c r="D1060" s="35"/>
      <c r="E1060" s="35"/>
      <c r="F1060" s="1">
        <v>13.704000000000001</v>
      </c>
    </row>
    <row r="1061" spans="1:6">
      <c r="A1061" s="35"/>
      <c r="B1061" s="35"/>
      <c r="C1061" s="35"/>
      <c r="D1061" s="35"/>
      <c r="E1061" s="35"/>
      <c r="F1061" s="1">
        <v>13.971</v>
      </c>
    </row>
    <row r="1062" spans="1:6">
      <c r="A1062" s="35"/>
      <c r="B1062" s="35"/>
      <c r="C1062" s="35"/>
      <c r="D1062" s="35"/>
      <c r="E1062" s="35"/>
      <c r="F1062" s="1">
        <v>14.168999999999999</v>
      </c>
    </row>
    <row r="1063" spans="1:6">
      <c r="A1063" s="35"/>
      <c r="B1063" s="35"/>
      <c r="C1063" s="35"/>
      <c r="D1063" s="35"/>
      <c r="E1063" s="35"/>
      <c r="F1063" s="1">
        <v>14.215</v>
      </c>
    </row>
    <row r="1064" spans="1:6">
      <c r="A1064" s="35"/>
      <c r="B1064" s="35"/>
      <c r="C1064" s="35"/>
      <c r="D1064" s="35"/>
      <c r="E1064" s="35"/>
      <c r="F1064" s="1">
        <v>14.218</v>
      </c>
    </row>
    <row r="1065" spans="1:6">
      <c r="A1065" s="35"/>
      <c r="B1065" s="35"/>
      <c r="C1065" s="35"/>
      <c r="D1065" s="35"/>
      <c r="E1065" s="35"/>
      <c r="F1065" s="1">
        <v>14.299999999999999</v>
      </c>
    </row>
    <row r="1066" spans="1:6">
      <c r="A1066" s="35"/>
      <c r="B1066" s="35"/>
      <c r="C1066" s="35"/>
      <c r="D1066" s="35"/>
      <c r="E1066" s="35"/>
      <c r="F1066" s="1">
        <v>14.326000000000001</v>
      </c>
    </row>
    <row r="1067" spans="1:6">
      <c r="A1067" s="35"/>
      <c r="B1067" s="35"/>
      <c r="C1067" s="35"/>
      <c r="D1067" s="35"/>
      <c r="E1067" s="35"/>
      <c r="F1067" s="1">
        <v>14.335000000000001</v>
      </c>
    </row>
    <row r="1068" spans="1:6">
      <c r="A1068" s="35"/>
      <c r="B1068" s="35"/>
      <c r="C1068" s="35"/>
      <c r="D1068" s="35"/>
      <c r="E1068" s="35"/>
      <c r="F1068" s="1">
        <v>14.378</v>
      </c>
    </row>
    <row r="1069" spans="1:6">
      <c r="A1069" s="35"/>
      <c r="B1069" s="35"/>
      <c r="C1069" s="35"/>
      <c r="D1069" s="35"/>
      <c r="E1069" s="35"/>
      <c r="F1069" s="1">
        <v>14.482000000000001</v>
      </c>
    </row>
    <row r="1070" spans="1:6">
      <c r="A1070" s="35"/>
      <c r="B1070" s="35"/>
      <c r="C1070" s="35"/>
      <c r="D1070" s="35"/>
      <c r="E1070" s="35"/>
      <c r="F1070" s="1">
        <v>14.535</v>
      </c>
    </row>
    <row r="1071" spans="1:6">
      <c r="A1071" s="35"/>
      <c r="B1071" s="35"/>
      <c r="C1071" s="35"/>
      <c r="D1071" s="35"/>
      <c r="E1071" s="35"/>
      <c r="F1071" s="1">
        <v>14.574</v>
      </c>
    </row>
    <row r="1072" spans="1:6">
      <c r="A1072" s="35"/>
      <c r="B1072" s="35"/>
      <c r="C1072" s="35"/>
      <c r="D1072" s="35"/>
      <c r="E1072" s="35"/>
      <c r="F1072" s="1">
        <v>14.61</v>
      </c>
    </row>
    <row r="1073" spans="1:6">
      <c r="A1073" s="35"/>
      <c r="B1073" s="35"/>
      <c r="C1073" s="35"/>
      <c r="D1073" s="35"/>
      <c r="E1073" s="35"/>
      <c r="F1073" s="1">
        <v>14.629000000000001</v>
      </c>
    </row>
    <row r="1074" spans="1:6">
      <c r="A1074" s="35"/>
      <c r="B1074" s="35"/>
      <c r="C1074" s="35"/>
      <c r="D1074" s="35"/>
      <c r="E1074" s="35"/>
      <c r="F1074" s="1">
        <v>14.798999999999999</v>
      </c>
    </row>
    <row r="1075" spans="1:6">
      <c r="A1075" s="35"/>
      <c r="B1075" s="35"/>
      <c r="C1075" s="35"/>
      <c r="D1075" s="35"/>
      <c r="E1075" s="35"/>
      <c r="F1075" s="1">
        <v>14.805</v>
      </c>
    </row>
    <row r="1076" spans="1:6">
      <c r="A1076" s="35"/>
      <c r="B1076" s="35"/>
      <c r="C1076" s="35"/>
      <c r="D1076" s="35"/>
      <c r="E1076" s="35"/>
      <c r="F1076" s="1">
        <v>14.815999999999999</v>
      </c>
    </row>
    <row r="1077" spans="1:6">
      <c r="A1077" s="35"/>
      <c r="B1077" s="35"/>
      <c r="C1077" s="35"/>
      <c r="D1077" s="35"/>
      <c r="E1077" s="35"/>
      <c r="F1077" s="1">
        <v>14.848999999999998</v>
      </c>
    </row>
    <row r="1078" spans="1:6">
      <c r="A1078" s="35"/>
      <c r="B1078" s="35"/>
      <c r="C1078" s="35"/>
      <c r="D1078" s="35"/>
      <c r="E1078" s="35"/>
      <c r="F1078" s="1">
        <v>14.888</v>
      </c>
    </row>
    <row r="1079" spans="1:6">
      <c r="A1079" s="35"/>
      <c r="B1079" s="35"/>
      <c r="C1079" s="35"/>
      <c r="D1079" s="35"/>
      <c r="E1079" s="35"/>
      <c r="F1079" s="1">
        <v>15.212999999999999</v>
      </c>
    </row>
    <row r="1080" spans="1:6">
      <c r="A1080" s="35"/>
      <c r="B1080" s="35"/>
      <c r="C1080" s="35"/>
      <c r="D1080" s="35"/>
      <c r="E1080" s="35"/>
      <c r="F1080" s="1">
        <v>15.35</v>
      </c>
    </row>
    <row r="1081" spans="1:6">
      <c r="A1081" s="35"/>
      <c r="B1081" s="35"/>
      <c r="C1081" s="35"/>
      <c r="D1081" s="35"/>
      <c r="E1081" s="35"/>
      <c r="F1081" s="1">
        <v>15.424999999999999</v>
      </c>
    </row>
    <row r="1082" spans="1:6">
      <c r="A1082" s="35"/>
      <c r="B1082" s="35"/>
      <c r="C1082" s="35"/>
      <c r="D1082" s="35"/>
      <c r="E1082" s="35"/>
      <c r="F1082" s="1">
        <v>16.158999999999999</v>
      </c>
    </row>
    <row r="1083" spans="1:6">
      <c r="A1083" s="35"/>
      <c r="B1083" s="35"/>
      <c r="C1083" s="35"/>
      <c r="D1083" s="35"/>
      <c r="E1083" s="35"/>
      <c r="F1083" s="1">
        <v>16.184000000000001</v>
      </c>
    </row>
    <row r="1084" spans="1:6">
      <c r="A1084" s="35"/>
      <c r="B1084" s="35"/>
      <c r="C1084" s="35"/>
      <c r="D1084" s="35"/>
      <c r="E1084" s="35"/>
      <c r="F1084" s="1">
        <v>16.543999999999997</v>
      </c>
    </row>
    <row r="1085" spans="1:6">
      <c r="A1085" s="35"/>
      <c r="B1085" s="35"/>
      <c r="C1085" s="35"/>
      <c r="D1085" s="35"/>
      <c r="E1085" s="35"/>
      <c r="F1085" s="1">
        <v>16.648</v>
      </c>
    </row>
    <row r="1086" spans="1:6">
      <c r="A1086" s="35"/>
      <c r="B1086" s="35"/>
      <c r="C1086" s="35"/>
      <c r="D1086" s="35"/>
      <c r="E1086" s="35"/>
      <c r="F1086" s="1">
        <v>16.658999999999999</v>
      </c>
    </row>
    <row r="1087" spans="1:6">
      <c r="A1087" s="35"/>
      <c r="B1087" s="35"/>
      <c r="C1087" s="35"/>
      <c r="D1087" s="35"/>
      <c r="E1087" s="35"/>
      <c r="F1087" s="1">
        <v>16.693000000000001</v>
      </c>
    </row>
    <row r="1088" spans="1:6">
      <c r="A1088" s="35"/>
      <c r="B1088" s="35"/>
      <c r="C1088" s="35"/>
      <c r="D1088" s="35"/>
      <c r="E1088" s="35"/>
      <c r="F1088" s="1">
        <v>16.759</v>
      </c>
    </row>
    <row r="1089" spans="1:6">
      <c r="A1089" s="35"/>
      <c r="B1089" s="35"/>
      <c r="C1089" s="35"/>
      <c r="D1089" s="35"/>
      <c r="E1089" s="35"/>
      <c r="F1089" s="1">
        <v>16.765000000000001</v>
      </c>
    </row>
    <row r="1090" spans="1:6">
      <c r="A1090" s="35"/>
      <c r="B1090" s="35"/>
      <c r="C1090" s="35"/>
      <c r="D1090" s="35"/>
      <c r="E1090" s="35"/>
      <c r="F1090" s="1">
        <v>17.059000000000001</v>
      </c>
    </row>
    <row r="1091" spans="1:6">
      <c r="A1091" s="35"/>
      <c r="B1091" s="35"/>
      <c r="C1091" s="35"/>
      <c r="D1091" s="35"/>
      <c r="E1091" s="35"/>
      <c r="F1091" s="1">
        <v>17.151000000000003</v>
      </c>
    </row>
    <row r="1092" spans="1:6">
      <c r="A1092" s="35"/>
      <c r="B1092" s="35"/>
      <c r="C1092" s="35"/>
      <c r="D1092" s="35"/>
      <c r="E1092" s="35"/>
      <c r="F1092" s="1">
        <v>18.003999999999998</v>
      </c>
    </row>
    <row r="1093" spans="1:6">
      <c r="A1093" s="35"/>
      <c r="B1093" s="35"/>
      <c r="C1093" s="35"/>
      <c r="D1093" s="35"/>
      <c r="E1093" s="35"/>
      <c r="F1093" s="1">
        <v>18.016000000000002</v>
      </c>
    </row>
    <row r="1094" spans="1:6">
      <c r="A1094" s="35"/>
      <c r="B1094" s="35"/>
      <c r="C1094" s="35"/>
      <c r="D1094" s="35"/>
      <c r="E1094" s="35"/>
      <c r="F1094" s="1">
        <v>18.346</v>
      </c>
    </row>
    <row r="1095" spans="1:6">
      <c r="A1095" s="35"/>
      <c r="B1095" s="35"/>
      <c r="C1095" s="35"/>
      <c r="D1095" s="35"/>
      <c r="E1095" s="35"/>
      <c r="F1095" s="1">
        <v>18.41</v>
      </c>
    </row>
    <row r="1096" spans="1:6">
      <c r="A1096" s="35"/>
      <c r="B1096" s="35"/>
      <c r="C1096" s="35"/>
      <c r="D1096" s="35"/>
      <c r="E1096" s="35"/>
      <c r="F1096" s="1">
        <v>18.501999999999999</v>
      </c>
    </row>
    <row r="1097" spans="1:6">
      <c r="A1097" s="35"/>
      <c r="B1097" s="35"/>
      <c r="C1097" s="35"/>
      <c r="D1097" s="35"/>
      <c r="E1097" s="35"/>
      <c r="F1097" s="1">
        <v>18.571999999999999</v>
      </c>
    </row>
    <row r="1098" spans="1:6">
      <c r="A1098" s="35"/>
      <c r="B1098" s="35"/>
      <c r="C1098" s="35"/>
      <c r="D1098" s="35"/>
      <c r="E1098" s="35"/>
      <c r="F1098" s="1">
        <v>18.593</v>
      </c>
    </row>
    <row r="1099" spans="1:6">
      <c r="A1099" s="35"/>
      <c r="B1099" s="35"/>
      <c r="C1099" s="35"/>
      <c r="D1099" s="35"/>
      <c r="E1099" s="35"/>
      <c r="F1099" s="1">
        <v>18.904</v>
      </c>
    </row>
    <row r="1100" spans="1:6">
      <c r="A1100" s="35"/>
      <c r="B1100" s="35"/>
      <c r="C1100" s="35"/>
      <c r="D1100" s="35"/>
      <c r="E1100" s="35"/>
      <c r="F1100" s="1">
        <v>19.081</v>
      </c>
    </row>
    <row r="1101" spans="1:6">
      <c r="A1101" s="35"/>
      <c r="B1101" s="35"/>
      <c r="C1101" s="35"/>
      <c r="D1101" s="35"/>
      <c r="E1101" s="35"/>
      <c r="F1101" s="1">
        <v>19.196000000000002</v>
      </c>
    </row>
    <row r="1102" spans="1:6">
      <c r="A1102" s="35"/>
      <c r="B1102" s="35"/>
      <c r="C1102" s="35"/>
      <c r="D1102" s="35"/>
      <c r="E1102" s="35"/>
      <c r="F1102" s="1">
        <v>19.224</v>
      </c>
    </row>
    <row r="1103" spans="1:6">
      <c r="A1103" s="35"/>
      <c r="B1103" s="35"/>
      <c r="C1103" s="35"/>
      <c r="D1103" s="35"/>
      <c r="E1103" s="35"/>
      <c r="F1103" s="1">
        <v>19.352999999999998</v>
      </c>
    </row>
    <row r="1104" spans="1:6">
      <c r="A1104" s="35"/>
      <c r="B1104" s="35"/>
      <c r="C1104" s="35"/>
      <c r="D1104" s="35"/>
      <c r="E1104" s="35"/>
      <c r="F1104" s="1">
        <v>19.571999999999999</v>
      </c>
    </row>
    <row r="1105" spans="1:6">
      <c r="A1105" s="35"/>
      <c r="B1105" s="35"/>
      <c r="C1105" s="35"/>
      <c r="D1105" s="35"/>
      <c r="E1105" s="35"/>
      <c r="F1105" s="1">
        <v>19.631</v>
      </c>
    </row>
    <row r="1106" spans="1:6">
      <c r="A1106" s="35"/>
      <c r="B1106" s="35"/>
      <c r="C1106" s="35"/>
      <c r="D1106" s="35"/>
      <c r="E1106" s="35"/>
      <c r="F1106" s="1">
        <v>19.635000000000002</v>
      </c>
    </row>
    <row r="1107" spans="1:6">
      <c r="A1107" s="35"/>
      <c r="B1107" s="35"/>
      <c r="C1107" s="35"/>
      <c r="D1107" s="35"/>
      <c r="E1107" s="35"/>
      <c r="F1107" s="1">
        <v>19.869999999999997</v>
      </c>
    </row>
    <row r="1108" spans="1:6">
      <c r="A1108" s="35"/>
      <c r="B1108" s="35"/>
      <c r="C1108" s="35"/>
      <c r="D1108" s="35"/>
      <c r="E1108" s="35"/>
      <c r="F1108" s="1">
        <v>20.39</v>
      </c>
    </row>
    <row r="1109" spans="1:6">
      <c r="A1109" s="35"/>
      <c r="B1109" s="35"/>
      <c r="C1109" s="35"/>
      <c r="D1109" s="35"/>
      <c r="E1109" s="35"/>
      <c r="F1109" s="1">
        <v>20.635999999999999</v>
      </c>
    </row>
    <row r="1110" spans="1:6">
      <c r="A1110" s="35"/>
      <c r="B1110" s="35"/>
      <c r="C1110" s="35"/>
      <c r="D1110" s="35"/>
      <c r="E1110" s="35"/>
      <c r="F1110" s="1">
        <v>20.702000000000002</v>
      </c>
    </row>
    <row r="1111" spans="1:6">
      <c r="A1111" s="35"/>
      <c r="B1111" s="35"/>
      <c r="C1111" s="35"/>
      <c r="D1111" s="35"/>
      <c r="E1111" s="35"/>
      <c r="F1111" s="1">
        <v>20.861000000000001</v>
      </c>
    </row>
    <row r="1112" spans="1:6">
      <c r="A1112" s="35"/>
      <c r="B1112" s="35"/>
      <c r="C1112" s="35"/>
      <c r="D1112" s="35"/>
      <c r="E1112" s="35"/>
      <c r="F1112" s="1">
        <v>21.309000000000001</v>
      </c>
    </row>
    <row r="1113" spans="1:6">
      <c r="A1113" s="35"/>
      <c r="B1113" s="35"/>
      <c r="C1113" s="35"/>
      <c r="D1113" s="35"/>
      <c r="E1113" s="35"/>
      <c r="F1113" s="1">
        <v>21.376000000000001</v>
      </c>
    </row>
    <row r="1114" spans="1:6">
      <c r="A1114" s="35"/>
      <c r="B1114" s="35"/>
      <c r="C1114" s="35"/>
      <c r="D1114" s="35"/>
      <c r="E1114" s="35"/>
      <c r="F1114" s="1">
        <v>21.5</v>
      </c>
    </row>
    <row r="1115" spans="1:6">
      <c r="A1115" s="35"/>
      <c r="B1115" s="35"/>
      <c r="C1115" s="35"/>
      <c r="D1115" s="35"/>
      <c r="E1115" s="35"/>
      <c r="F1115" s="1">
        <v>21.761999999999997</v>
      </c>
    </row>
    <row r="1116" spans="1:6">
      <c r="A1116" s="35"/>
      <c r="B1116" s="35"/>
      <c r="C1116" s="35"/>
      <c r="D1116" s="35"/>
      <c r="E1116" s="35"/>
      <c r="F1116" s="1">
        <v>22.015999999999998</v>
      </c>
    </row>
    <row r="1117" spans="1:6">
      <c r="A1117" s="35"/>
      <c r="B1117" s="35"/>
      <c r="C1117" s="35"/>
      <c r="D1117" s="35"/>
      <c r="E1117" s="35"/>
      <c r="F1117" s="1">
        <v>22.786000000000001</v>
      </c>
    </row>
    <row r="1118" spans="1:6">
      <c r="A1118" s="35"/>
      <c r="B1118" s="35"/>
      <c r="C1118" s="35"/>
      <c r="D1118" s="35"/>
      <c r="E1118" s="35"/>
      <c r="F1118" s="1">
        <v>23.236999999999998</v>
      </c>
    </row>
    <row r="1119" spans="1:6">
      <c r="A1119" s="35"/>
      <c r="B1119" s="35"/>
      <c r="C1119" s="35"/>
      <c r="D1119" s="35"/>
      <c r="E1119" s="35"/>
      <c r="F1119" s="1">
        <v>23.469000000000001</v>
      </c>
    </row>
    <row r="1120" spans="1:6">
      <c r="A1120" s="35"/>
      <c r="B1120" s="35"/>
      <c r="C1120" s="35"/>
      <c r="D1120" s="35"/>
      <c r="E1120" s="35"/>
      <c r="F1120" s="1">
        <v>23.916</v>
      </c>
    </row>
    <row r="1121" spans="1:6">
      <c r="A1121" s="35"/>
      <c r="B1121" s="35"/>
      <c r="C1121" s="35"/>
      <c r="D1121" s="35"/>
      <c r="E1121" s="35"/>
      <c r="F1121" s="1">
        <v>23.971</v>
      </c>
    </row>
    <row r="1122" spans="1:6">
      <c r="A1122" s="35"/>
      <c r="B1122" s="35"/>
      <c r="C1122" s="35"/>
      <c r="D1122" s="35"/>
      <c r="E1122" s="35"/>
      <c r="F1122" s="1">
        <v>24.516999999999999</v>
      </c>
    </row>
    <row r="1123" spans="1:6">
      <c r="A1123" s="35"/>
      <c r="B1123" s="35"/>
      <c r="C1123" s="35"/>
      <c r="D1123" s="35"/>
      <c r="E1123" s="35"/>
      <c r="F1123" s="1">
        <v>24.641999999999999</v>
      </c>
    </row>
    <row r="1124" spans="1:6">
      <c r="A1124" s="35"/>
      <c r="B1124" s="35"/>
      <c r="C1124" s="35"/>
      <c r="D1124" s="35"/>
      <c r="E1124" s="35"/>
      <c r="F1124" s="1">
        <v>24.891999999999999</v>
      </c>
    </row>
    <row r="1125" spans="1:6">
      <c r="A1125" s="35"/>
      <c r="B1125" s="35"/>
      <c r="C1125" s="35"/>
      <c r="D1125" s="35"/>
      <c r="E1125" s="35"/>
      <c r="F1125" s="1">
        <v>25.388999999999999</v>
      </c>
    </row>
    <row r="1126" spans="1:6">
      <c r="A1126" s="35"/>
      <c r="B1126" s="35"/>
      <c r="C1126" s="35"/>
      <c r="D1126" s="35"/>
      <c r="E1126" s="35"/>
      <c r="F1126" s="1">
        <v>26.266999999999999</v>
      </c>
    </row>
    <row r="1127" spans="1:6">
      <c r="A1127" s="35"/>
      <c r="B1127" s="35"/>
      <c r="C1127" s="35"/>
      <c r="D1127" s="35"/>
      <c r="E1127" s="35"/>
      <c r="F1127" s="1">
        <v>26.305</v>
      </c>
    </row>
    <row r="1128" spans="1:6">
      <c r="A1128" s="35"/>
      <c r="B1128" s="35"/>
      <c r="C1128" s="35"/>
      <c r="D1128" s="35"/>
      <c r="E1128" s="35"/>
      <c r="F1128" s="1">
        <v>26.72</v>
      </c>
    </row>
    <row r="1129" spans="1:6">
      <c r="A1129" s="35"/>
      <c r="B1129" s="35"/>
      <c r="C1129" s="35"/>
      <c r="D1129" s="35"/>
      <c r="E1129" s="35"/>
      <c r="F1129" s="1">
        <v>26.792999999999999</v>
      </c>
    </row>
    <row r="1130" spans="1:6">
      <c r="A1130" s="35"/>
      <c r="B1130" s="35"/>
      <c r="C1130" s="35"/>
      <c r="D1130" s="35"/>
      <c r="E1130" s="35"/>
      <c r="F1130" s="1">
        <v>27.334</v>
      </c>
    </row>
    <row r="1131" spans="1:6">
      <c r="A1131" s="35"/>
      <c r="B1131" s="35"/>
      <c r="C1131" s="35"/>
      <c r="D1131" s="35"/>
      <c r="E1131" s="35"/>
      <c r="F1131" s="1">
        <v>27.968</v>
      </c>
    </row>
    <row r="1132" spans="1:6">
      <c r="A1132" s="35"/>
      <c r="B1132" s="35"/>
      <c r="C1132" s="35"/>
      <c r="D1132" s="35"/>
      <c r="E1132" s="35"/>
      <c r="F1132" s="1">
        <v>31.202999999999999</v>
      </c>
    </row>
    <row r="1133" spans="1:6">
      <c r="A1133" s="35"/>
      <c r="B1133" s="35"/>
      <c r="C1133" s="35"/>
      <c r="D1133" s="35"/>
      <c r="E1133" s="35"/>
      <c r="F1133" s="1">
        <v>32.488999999999997</v>
      </c>
    </row>
    <row r="1134" spans="1:6">
      <c r="A1134" s="35"/>
      <c r="B1134" s="35"/>
      <c r="C1134" s="35"/>
      <c r="D1134" s="35"/>
      <c r="E1134" s="35"/>
      <c r="F1134" s="1">
        <v>32.856000000000002</v>
      </c>
    </row>
    <row r="1135" spans="1:6">
      <c r="A1135" s="35"/>
      <c r="B1135" s="35"/>
      <c r="C1135" s="35"/>
      <c r="D1135" s="35"/>
      <c r="E1135" s="35"/>
      <c r="F1135" s="1">
        <v>34.564</v>
      </c>
    </row>
    <row r="1136" spans="1:6">
      <c r="A1136" s="35"/>
      <c r="B1136" s="35"/>
      <c r="C1136" s="35"/>
      <c r="D1136" s="35"/>
      <c r="E1136" s="35"/>
      <c r="F1136" s="1">
        <v>36.43</v>
      </c>
    </row>
    <row r="1137" spans="1:6">
      <c r="A1137" s="35"/>
      <c r="B1137" s="35"/>
      <c r="C1137" s="35"/>
      <c r="D1137" s="35"/>
      <c r="E1137" s="35"/>
      <c r="F1137" s="1">
        <v>36.938000000000002</v>
      </c>
    </row>
    <row r="1138" spans="1:6">
      <c r="A1138" s="35"/>
      <c r="B1138" s="35"/>
      <c r="C1138" s="35"/>
      <c r="D1138" s="35"/>
      <c r="E1138" s="35"/>
      <c r="F1138" s="1">
        <v>38.46</v>
      </c>
    </row>
    <row r="1139" spans="1:6">
      <c r="A1139" s="35"/>
      <c r="B1139" s="35"/>
      <c r="C1139" s="35"/>
      <c r="D1139" s="35"/>
      <c r="E1139" s="35"/>
      <c r="F1139" s="1">
        <v>40.468000000000004</v>
      </c>
    </row>
    <row r="1140" spans="1:6">
      <c r="A1140" s="35"/>
      <c r="B1140" s="35"/>
      <c r="C1140" s="35"/>
      <c r="D1140" s="35"/>
      <c r="E1140" s="35"/>
      <c r="F1140" s="1">
        <v>42.204000000000001</v>
      </c>
    </row>
    <row r="1141" spans="1:6">
      <c r="A1141" s="35"/>
      <c r="B1141" s="35"/>
      <c r="C1141" s="35"/>
      <c r="D1141" s="35"/>
      <c r="E1141" s="35"/>
      <c r="F1141" s="1">
        <v>46.405000000000001</v>
      </c>
    </row>
    <row r="1142" spans="1:6">
      <c r="A1142" s="35"/>
      <c r="B1142" s="35"/>
      <c r="C1142" s="35"/>
      <c r="D1142" s="35"/>
      <c r="E1142" s="35"/>
      <c r="F1142" s="1">
        <v>53.777000000000001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 Info of Subject System</vt:lpstr>
      <vt:lpstr>RQ1</vt:lpstr>
      <vt:lpstr>RQ2-RQ3</vt:lpstr>
      <vt:lpstr>RQ4-Parameter Sensitivity</vt:lpstr>
      <vt:lpstr>RQ5-Reponse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Daihong Zhou</dc:creator>
  <cp:lastModifiedBy>Daihong Zhou</cp:lastModifiedBy>
  <dcterms:created xsi:type="dcterms:W3CDTF">2015-06-05T18:19:34Z</dcterms:created>
  <dcterms:modified xsi:type="dcterms:W3CDTF">2023-11-06T15:59:28Z</dcterms:modified>
</cp:coreProperties>
</file>