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ragagn/git-repositories/Fylgja10/"/>
    </mc:Choice>
  </mc:AlternateContent>
  <xr:revisionPtr revIDLastSave="0" documentId="13_ncr:1_{7B6F23B5-D7B5-A449-AF95-181D42915EB3}" xr6:coauthVersionLast="47" xr6:coauthVersionMax="47" xr10:uidLastSave="{00000000-0000-0000-0000-000000000000}"/>
  <bookViews>
    <workbookView xWindow="0" yWindow="460" windowWidth="28800" windowHeight="16020" xr2:uid="{3D2E0224-459A-0D46-B908-6028A8EB6F60}"/>
  </bookViews>
  <sheets>
    <sheet name="Consolidation" sheetId="7" r:id="rId1"/>
    <sheet name="Java" sheetId="2" r:id="rId2"/>
    <sheet name="Pharo" sheetId="3" r:id="rId3"/>
    <sheet name="Acce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7" l="1"/>
  <c r="P10" i="7"/>
  <c r="Q9" i="7"/>
  <c r="P9" i="7"/>
  <c r="Q8" i="7"/>
  <c r="P8" i="7"/>
  <c r="Q7" i="7"/>
  <c r="P7" i="7"/>
  <c r="Q6" i="7"/>
  <c r="P6" i="7"/>
  <c r="Q5" i="7"/>
  <c r="P5" i="7"/>
  <c r="I55" i="7"/>
  <c r="H55" i="7"/>
  <c r="G55" i="7"/>
  <c r="F55" i="7"/>
  <c r="E55" i="7"/>
  <c r="D55" i="7"/>
  <c r="I54" i="7"/>
  <c r="H54" i="7"/>
  <c r="G54" i="7"/>
  <c r="F54" i="7"/>
  <c r="E54" i="7"/>
  <c r="D54" i="7"/>
  <c r="I46" i="7"/>
  <c r="H46" i="7"/>
  <c r="G46" i="7"/>
  <c r="F46" i="7"/>
  <c r="E46" i="7"/>
  <c r="D46" i="7"/>
  <c r="I45" i="7"/>
  <c r="H45" i="7"/>
  <c r="G45" i="7"/>
  <c r="F45" i="7"/>
  <c r="E45" i="7"/>
  <c r="D45" i="7"/>
  <c r="I37" i="7"/>
  <c r="H37" i="7"/>
  <c r="G37" i="7"/>
  <c r="F37" i="7"/>
  <c r="E37" i="7"/>
  <c r="D37" i="7"/>
  <c r="I36" i="7"/>
  <c r="H36" i="7"/>
  <c r="G36" i="7"/>
  <c r="F36" i="7"/>
  <c r="E36" i="7"/>
  <c r="D36" i="7"/>
  <c r="I28" i="7"/>
  <c r="H28" i="7"/>
  <c r="G28" i="7"/>
  <c r="F28" i="7"/>
  <c r="E28" i="7"/>
  <c r="D28" i="7"/>
  <c r="I27" i="7"/>
  <c r="H27" i="7"/>
  <c r="G27" i="7"/>
  <c r="F27" i="7"/>
  <c r="E27" i="7"/>
  <c r="D27" i="7"/>
  <c r="D29" i="7" s="1"/>
  <c r="I19" i="7"/>
  <c r="H19" i="7"/>
  <c r="G19" i="7"/>
  <c r="F19" i="7"/>
  <c r="E19" i="7"/>
  <c r="D19" i="7"/>
  <c r="I18" i="7"/>
  <c r="H18" i="7"/>
  <c r="G18" i="7"/>
  <c r="F18" i="7"/>
  <c r="E18" i="7"/>
  <c r="D18" i="7"/>
  <c r="I10" i="7"/>
  <c r="H10" i="7"/>
  <c r="G10" i="7"/>
  <c r="F10" i="7"/>
  <c r="E10" i="7"/>
  <c r="D10" i="7"/>
  <c r="I9" i="7"/>
  <c r="H9" i="7"/>
  <c r="G9" i="7"/>
  <c r="F9" i="7"/>
  <c r="E9" i="7"/>
  <c r="D9" i="7"/>
  <c r="G20" i="7" l="1"/>
  <c r="G21" i="7" s="1"/>
  <c r="F11" i="7"/>
  <c r="F12" i="7" s="1"/>
  <c r="F29" i="7"/>
  <c r="F31" i="7" s="1"/>
  <c r="F47" i="7"/>
  <c r="F49" i="7" s="1"/>
  <c r="G47" i="7"/>
  <c r="G48" i="7" s="1"/>
  <c r="D20" i="7"/>
  <c r="D22" i="7" s="1"/>
  <c r="F38" i="7"/>
  <c r="F40" i="7" s="1"/>
  <c r="G38" i="7"/>
  <c r="G40" i="7" s="1"/>
  <c r="D56" i="7"/>
  <c r="D57" i="7" s="1"/>
  <c r="E29" i="7"/>
  <c r="E30" i="7" s="1"/>
  <c r="I29" i="7"/>
  <c r="I30" i="7" s="1"/>
  <c r="D47" i="7"/>
  <c r="D49" i="7" s="1"/>
  <c r="E47" i="7"/>
  <c r="E48" i="7" s="1"/>
  <c r="D11" i="7"/>
  <c r="D12" i="7" s="1"/>
  <c r="D38" i="7"/>
  <c r="D39" i="7" s="1"/>
  <c r="E56" i="7"/>
  <c r="E58" i="7" s="1"/>
  <c r="E20" i="7"/>
  <c r="E21" i="7" s="1"/>
  <c r="E11" i="7"/>
  <c r="E12" i="7" s="1"/>
  <c r="F20" i="7"/>
  <c r="F22" i="7" s="1"/>
  <c r="D30" i="7"/>
  <c r="E38" i="7"/>
  <c r="E39" i="7" s="1"/>
  <c r="F56" i="7"/>
  <c r="F58" i="7" s="1"/>
  <c r="G56" i="7"/>
  <c r="G57" i="7" s="1"/>
  <c r="F13" i="7"/>
  <c r="H56" i="7"/>
  <c r="H57" i="7" s="1"/>
  <c r="I56" i="7"/>
  <c r="I57" i="7" s="1"/>
  <c r="H47" i="7"/>
  <c r="H48" i="7" s="1"/>
  <c r="I47" i="7"/>
  <c r="I48" i="7" s="1"/>
  <c r="H38" i="7"/>
  <c r="H39" i="7" s="1"/>
  <c r="I38" i="7"/>
  <c r="I39" i="7" s="1"/>
  <c r="G29" i="7"/>
  <c r="G31" i="7" s="1"/>
  <c r="H29" i="7"/>
  <c r="H30" i="7" s="1"/>
  <c r="D31" i="7"/>
  <c r="E31" i="7"/>
  <c r="H20" i="7"/>
  <c r="H21" i="7" s="1"/>
  <c r="I20" i="7"/>
  <c r="I21" i="7" s="1"/>
  <c r="H11" i="7"/>
  <c r="H12" i="7" s="1"/>
  <c r="G11" i="7"/>
  <c r="G12" i="7" s="1"/>
  <c r="I11" i="7"/>
  <c r="I13" i="7" s="1"/>
  <c r="G22" i="7" l="1"/>
  <c r="F57" i="7"/>
  <c r="F48" i="7"/>
  <c r="G49" i="7"/>
  <c r="F30" i="7"/>
  <c r="E57" i="7"/>
  <c r="D21" i="7"/>
  <c r="F39" i="7"/>
  <c r="G39" i="7"/>
  <c r="D58" i="7"/>
  <c r="D40" i="7"/>
  <c r="E49" i="7"/>
  <c r="E13" i="7"/>
  <c r="D13" i="7"/>
  <c r="D48" i="7"/>
  <c r="E22" i="7"/>
  <c r="E40" i="7"/>
  <c r="I31" i="7"/>
  <c r="F21" i="7"/>
  <c r="G58" i="7"/>
  <c r="I12" i="7"/>
  <c r="I58" i="7"/>
  <c r="H58" i="7"/>
  <c r="I49" i="7"/>
  <c r="H49" i="7"/>
  <c r="H40" i="7"/>
  <c r="I40" i="7"/>
  <c r="H31" i="7"/>
  <c r="G30" i="7"/>
  <c r="I22" i="7"/>
  <c r="H22" i="7"/>
  <c r="G13" i="7"/>
  <c r="H13" i="7"/>
</calcChain>
</file>

<file path=xl/sharedStrings.xml><?xml version="1.0" encoding="utf-8"?>
<sst xmlns="http://schemas.openxmlformats.org/spreadsheetml/2006/main" count="193" uniqueCount="45">
  <si>
    <t>ArgoUML</t>
  </si>
  <si>
    <t>JPetStore</t>
  </si>
  <si>
    <t>Epaie</t>
  </si>
  <si>
    <t>Northwind</t>
  </si>
  <si>
    <t>Moose</t>
  </si>
  <si>
    <t>Calypso</t>
  </si>
  <si>
    <t>Ontology</t>
  </si>
  <si>
    <t>Model</t>
  </si>
  <si>
    <t>Java</t>
  </si>
  <si>
    <t>Pharo</t>
  </si>
  <si>
    <t>( #Errors / #Baseline)</t>
  </si>
  <si>
    <t>( #Success / #Baseline)</t>
  </si>
  <si>
    <t>AcceptedEntity</t>
  </si>
  <si>
    <t>AcceptedRelations</t>
  </si>
  <si>
    <t>RejectedEntity</t>
  </si>
  <si>
    <t>RejectedRelations</t>
  </si>
  <si>
    <t>Accepted</t>
  </si>
  <si>
    <t xml:space="preserve">Rejected </t>
  </si>
  <si>
    <t>Petstore</t>
  </si>
  <si>
    <t>Total</t>
  </si>
  <si>
    <t>Entry</t>
  </si>
  <si>
    <t xml:space="preserve">Accepted </t>
  </si>
  <si>
    <t>Error Index</t>
  </si>
  <si>
    <t>Success Index</t>
  </si>
  <si>
    <t>Eindex (ArgoUML)</t>
  </si>
  <si>
    <t>Eindex (JPetStore)</t>
  </si>
  <si>
    <t>Sindex (ArgoUML)</t>
  </si>
  <si>
    <t>Sindex (JPetStore)</t>
  </si>
  <si>
    <t>Access</t>
  </si>
  <si>
    <t>Eindex (Moose)</t>
  </si>
  <si>
    <t>Sindex (Moose)</t>
  </si>
  <si>
    <t>Eindex (Calypso)</t>
  </si>
  <si>
    <t>Sindex (Calypso)</t>
  </si>
  <si>
    <t>Eindex (EPaie)</t>
  </si>
  <si>
    <t>Sindex (EPaie)</t>
  </si>
  <si>
    <t>Eindex (Northwind)</t>
  </si>
  <si>
    <t>Sindex (Northwind)</t>
  </si>
  <si>
    <t>Language</t>
  </si>
  <si>
    <t>Name</t>
  </si>
  <si>
    <t xml:space="preserve">Source </t>
  </si>
  <si>
    <t xml:space="preserve">Entities (#) </t>
  </si>
  <si>
    <t xml:space="preserve">Relations (#) </t>
  </si>
  <si>
    <t>Microsoft Access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</si>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</sst>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10" xfId="0" applyBorder="1"/>
    <xf numFmtId="0" fontId="0" fillId="0" borderId="8" xfId="0" applyBorder="1"/>
    <xf numFmtId="0" fontId="1" fillId="0" borderId="2" xfId="0" applyFont="1" applyBorder="1"/>
    <xf numFmtId="3" fontId="0" fillId="0" borderId="8" xfId="0" applyNumberFormat="1" applyBorder="1"/>
    <xf numFmtId="3" fontId="0" fillId="0" borderId="3" xfId="0" applyNumberFormat="1" applyBorder="1"/>
    <xf numFmtId="3" fontId="0" fillId="0" borderId="9" xfId="0" applyNumberFormat="1" applyBorder="1"/>
    <xf numFmtId="3" fontId="0" fillId="0" borderId="6" xfId="0" applyNumberFormat="1" applyBorder="1"/>
    <xf numFmtId="0" fontId="2" fillId="0" borderId="7" xfId="0" applyFont="1" applyBorder="1"/>
    <xf numFmtId="0" fontId="2" fillId="0" borderId="5" xfId="0" applyFont="1" applyBorder="1"/>
    <xf numFmtId="0" fontId="3" fillId="0" borderId="0" xfId="0" applyFont="1"/>
    <xf numFmtId="0" fontId="3" fillId="0" borderId="4" xfId="0" applyFont="1" applyBorder="1"/>
    <xf numFmtId="164" fontId="0" fillId="0" borderId="8" xfId="0" applyNumberFormat="1" applyBorder="1"/>
    <xf numFmtId="164" fontId="0" fillId="0" borderId="1" xfId="0" applyNumberFormat="1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0" fillId="0" borderId="5" xfId="0" applyBorder="1"/>
    <xf numFmtId="0" fontId="1" fillId="0" borderId="7" xfId="0" applyFont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 applyAlignment="1">
      <alignment vertical="center"/>
    </xf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4" fontId="1" fillId="0" borderId="11" xfId="0" applyNumberFormat="1" applyFont="1" applyBorder="1"/>
    <xf numFmtId="4" fontId="0" fillId="0" borderId="16" xfId="0" applyNumberFormat="1" applyBorder="1"/>
    <xf numFmtId="4" fontId="1" fillId="0" borderId="13" xfId="0" applyNumberFormat="1" applyFont="1" applyBorder="1"/>
    <xf numFmtId="4" fontId="0" fillId="0" borderId="17" xfId="0" applyNumberFormat="1" applyBorder="1"/>
    <xf numFmtId="4" fontId="4" fillId="0" borderId="13" xfId="0" applyNumberFormat="1" applyFont="1" applyBorder="1"/>
    <xf numFmtId="4" fontId="2" fillId="0" borderId="17" xfId="0" applyNumberFormat="1" applyFont="1" applyBorder="1"/>
    <xf numFmtId="4" fontId="1" fillId="0" borderId="14" xfId="0" applyNumberFormat="1" applyFont="1" applyBorder="1"/>
    <xf numFmtId="4" fontId="0" fillId="0" borderId="18" xfId="0" applyNumberFormat="1" applyBorder="1"/>
    <xf numFmtId="4" fontId="0" fillId="0" borderId="15" xfId="0" applyNumberFormat="1" applyBorder="1"/>
    <xf numFmtId="4" fontId="1" fillId="0" borderId="19" xfId="0" applyNumberFormat="1" applyFont="1" applyBorder="1"/>
    <xf numFmtId="4" fontId="0" fillId="0" borderId="19" xfId="0" applyNumberFormat="1" applyBorder="1"/>
    <xf numFmtId="4" fontId="0" fillId="0" borderId="13" xfId="0" applyNumberFormat="1" applyBorder="1"/>
    <xf numFmtId="4" fontId="1" fillId="0" borderId="17" xfId="0" applyNumberFormat="1" applyFont="1" applyBorder="1"/>
    <xf numFmtId="4" fontId="0" fillId="0" borderId="14" xfId="0" applyNumberFormat="1" applyBorder="1"/>
    <xf numFmtId="4" fontId="1" fillId="0" borderId="18" xfId="0" applyNumberFormat="1" applyFont="1" applyBorder="1"/>
    <xf numFmtId="0" fontId="3" fillId="0" borderId="0" xfId="0" applyFont="1" applyAlignment="1">
      <alignment horizontal="center"/>
    </xf>
    <xf numFmtId="0" fontId="5" fillId="0" borderId="21" xfId="0" applyFont="1" applyBorder="1"/>
    <xf numFmtId="0" fontId="5" fillId="0" borderId="24" xfId="0" applyFont="1" applyBorder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Java!$C$31</c:f>
              <c:strCache>
                <c:ptCount val="1"/>
                <c:pt idx="0">
                  <c:v>Eindex (ArgoUML)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Java!$D$29:$I$30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Java!$D$31:$I$31</c:f>
              <c:numCache>
                <c:formatCode>#,##0.00</c:formatCode>
                <c:ptCount val="6"/>
                <c:pt idx="0">
                  <c:v>0</c:v>
                </c:pt>
                <c:pt idx="1">
                  <c:v>7.8773838992268405E-3</c:v>
                </c:pt>
                <c:pt idx="2">
                  <c:v>6.5187438816932078E-2</c:v>
                </c:pt>
                <c:pt idx="3">
                  <c:v>6.4358873622877247E-2</c:v>
                </c:pt>
                <c:pt idx="4">
                  <c:v>0.1076963938889227</c:v>
                </c:pt>
                <c:pt idx="5">
                  <c:v>0.10769711563560742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D-4B43-97EB-16413A5A2D78}"/>
            </c:ext>
          </c:extLst>
        </c:ser>
        <c:ser>
          <c:idx val="1"/>
          <c:order val="1"/>
          <c:tx>
            <c:strRef>
              <c:f>Java!$C$32</c:f>
              <c:strCache>
                <c:ptCount val="1"/>
                <c:pt idx="0">
                  <c:v>Sindex (ArgoUML)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Java!$D$29:$I$30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Java!$D$32:$I$32</c:f>
              <c:numCache>
                <c:formatCode>#,##0.00</c:formatCode>
                <c:ptCount val="6"/>
                <c:pt idx="0">
                  <c:v>1</c:v>
                </c:pt>
                <c:pt idx="1">
                  <c:v>0.99212261610077312</c:v>
                </c:pt>
                <c:pt idx="2">
                  <c:v>0.93481256118306788</c:v>
                </c:pt>
                <c:pt idx="3">
                  <c:v>0.93564112637712271</c:v>
                </c:pt>
                <c:pt idx="4">
                  <c:v>0.89230360611107729</c:v>
                </c:pt>
                <c:pt idx="5">
                  <c:v>0.89230288436439253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D-4B43-97EB-16413A5A2D78}"/>
            </c:ext>
          </c:extLst>
        </c:ser>
        <c:ser>
          <c:idx val="2"/>
          <c:order val="2"/>
          <c:tx>
            <c:strRef>
              <c:f>Java!$C$33</c:f>
              <c:strCache>
                <c:ptCount val="1"/>
                <c:pt idx="0">
                  <c:v>Eindex (JPetStore)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Java!$D$29:$I$30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Java!$D$33:$I$33</c:f>
              <c:numCache>
                <c:formatCode>#,##0.00</c:formatCode>
                <c:ptCount val="6"/>
                <c:pt idx="0">
                  <c:v>1.4064546606257114E-3</c:v>
                </c:pt>
                <c:pt idx="1">
                  <c:v>0</c:v>
                </c:pt>
                <c:pt idx="2">
                  <c:v>5.181336024564643E-2</c:v>
                </c:pt>
                <c:pt idx="3">
                  <c:v>5.1609370638380107E-2</c:v>
                </c:pt>
                <c:pt idx="4">
                  <c:v>6.3333404908634122E-2</c:v>
                </c:pt>
                <c:pt idx="5">
                  <c:v>6.3333404908634122E-2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D-4B43-97EB-16413A5A2D78}"/>
            </c:ext>
          </c:extLst>
        </c:ser>
        <c:ser>
          <c:idx val="3"/>
          <c:order val="3"/>
          <c:tx>
            <c:strRef>
              <c:f>Java!$C$34</c:f>
              <c:strCache>
                <c:ptCount val="1"/>
                <c:pt idx="0">
                  <c:v>Sindex (JPetStore)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Java!$D$29:$I$30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Java!$D$34:$I$34</c:f>
              <c:numCache>
                <c:formatCode>#,##0.00</c:formatCode>
                <c:ptCount val="6"/>
                <c:pt idx="0">
                  <c:v>0.99859354533937428</c:v>
                </c:pt>
                <c:pt idx="1">
                  <c:v>1</c:v>
                </c:pt>
                <c:pt idx="2">
                  <c:v>0.94818663975435358</c:v>
                </c:pt>
                <c:pt idx="3">
                  <c:v>0.94839062936161989</c:v>
                </c:pt>
                <c:pt idx="4">
                  <c:v>0.93666659509136585</c:v>
                </c:pt>
                <c:pt idx="5">
                  <c:v>0.93666659509136585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D-4B43-97EB-16413A5A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39712367"/>
        <c:axId val="133048991"/>
      </c:barChart>
      <c:valAx>
        <c:axId val="1330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9712367"/>
        <c:crosses val="autoZero"/>
        <c:crossBetween val="between"/>
      </c:valAx>
      <c:catAx>
        <c:axId val="13971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304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Pharo!$C$31</c:f>
              <c:strCache>
                <c:ptCount val="1"/>
                <c:pt idx="0">
                  <c:v>Eindex (Moose)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Pharo!$D$29:$I$30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Pharo!$D$31:$I$31</c:f>
              <c:numCache>
                <c:formatCode>#,##0.00</c:formatCode>
                <c:ptCount val="6"/>
                <c:pt idx="0">
                  <c:v>5.6555214396658199E-2</c:v>
                </c:pt>
                <c:pt idx="1">
                  <c:v>6.1481255060384252E-2</c:v>
                </c:pt>
                <c:pt idx="2">
                  <c:v>6.3436355174993575E-2</c:v>
                </c:pt>
                <c:pt idx="3">
                  <c:v>6.4989569963064514E-2</c:v>
                </c:pt>
                <c:pt idx="4">
                  <c:v>0</c:v>
                </c:pt>
                <c:pt idx="5">
                  <c:v>5.0399299907906733E-5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3340-B087-51C506F214A4}"/>
            </c:ext>
          </c:extLst>
        </c:ser>
        <c:ser>
          <c:idx val="1"/>
          <c:order val="1"/>
          <c:tx>
            <c:strRef>
              <c:f>Pharo!$C$32</c:f>
              <c:strCache>
                <c:ptCount val="1"/>
                <c:pt idx="0">
                  <c:v>Sindex (Moose)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Pharo!$D$29:$I$30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Pharo!$D$32:$I$32</c:f>
              <c:numCache>
                <c:formatCode>#,##0.00</c:formatCode>
                <c:ptCount val="6"/>
                <c:pt idx="0">
                  <c:v>0.94344478560334177</c:v>
                </c:pt>
                <c:pt idx="1">
                  <c:v>0.93851874493961573</c:v>
                </c:pt>
                <c:pt idx="2">
                  <c:v>0.93656364482500642</c:v>
                </c:pt>
                <c:pt idx="3">
                  <c:v>0.93501043003693551</c:v>
                </c:pt>
                <c:pt idx="4">
                  <c:v>1</c:v>
                </c:pt>
                <c:pt idx="5">
                  <c:v>0.99994960070009209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A-3340-B087-51C506F214A4}"/>
            </c:ext>
          </c:extLst>
        </c:ser>
        <c:ser>
          <c:idx val="2"/>
          <c:order val="2"/>
          <c:tx>
            <c:strRef>
              <c:f>Pharo!$C$33</c:f>
              <c:strCache>
                <c:ptCount val="1"/>
                <c:pt idx="0">
                  <c:v>Eindex (Calypso)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Pharo!$D$29:$I$30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Pharo!$D$33:$I$33</c:f>
              <c:numCache>
                <c:formatCode>#,##0.00</c:formatCode>
                <c:ptCount val="6"/>
                <c:pt idx="0">
                  <c:v>7.3976175499959398E-2</c:v>
                </c:pt>
                <c:pt idx="1">
                  <c:v>7.9179073997990582E-2</c:v>
                </c:pt>
                <c:pt idx="2">
                  <c:v>8.3805084612242869E-2</c:v>
                </c:pt>
                <c:pt idx="3">
                  <c:v>8.5346684167215067E-2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A-3340-B087-51C506F214A4}"/>
            </c:ext>
          </c:extLst>
        </c:ser>
        <c:ser>
          <c:idx val="3"/>
          <c:order val="3"/>
          <c:tx>
            <c:strRef>
              <c:f>Pharo!$C$34</c:f>
              <c:strCache>
                <c:ptCount val="1"/>
                <c:pt idx="0">
                  <c:v>Sindex (Calypso)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Pharo!$D$29:$I$30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Pharo!$D$34:$I$34</c:f>
              <c:numCache>
                <c:formatCode>#,##0.00</c:formatCode>
                <c:ptCount val="6"/>
                <c:pt idx="0">
                  <c:v>0.92602382450004062</c:v>
                </c:pt>
                <c:pt idx="1">
                  <c:v>0.92082092600200938</c:v>
                </c:pt>
                <c:pt idx="2">
                  <c:v>0.9161949153877571</c:v>
                </c:pt>
                <c:pt idx="3">
                  <c:v>0.91465331583278497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A-3340-B087-51C506F2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39712367"/>
        <c:axId val="133048991"/>
      </c:barChart>
      <c:valAx>
        <c:axId val="1330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9712367"/>
        <c:crosses val="autoZero"/>
        <c:crossBetween val="between"/>
      </c:valAx>
      <c:catAx>
        <c:axId val="13971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304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Access!$C$31</c:f>
              <c:strCache>
                <c:ptCount val="1"/>
                <c:pt idx="0">
                  <c:v>Eindex (EPaie)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Access!$D$29:$I$30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Access!$D$31:$I$31</c:f>
              <c:numCache>
                <c:formatCode>#,##0.00</c:formatCode>
                <c:ptCount val="6"/>
                <c:pt idx="0">
                  <c:v>7.1187332905780262E-2</c:v>
                </c:pt>
                <c:pt idx="1">
                  <c:v>7.8215561751627458E-2</c:v>
                </c:pt>
                <c:pt idx="2">
                  <c:v>0</c:v>
                </c:pt>
                <c:pt idx="3">
                  <c:v>3.2095034806741631E-3</c:v>
                </c:pt>
                <c:pt idx="4">
                  <c:v>0.14682177617019176</c:v>
                </c:pt>
                <c:pt idx="5">
                  <c:v>0.14682336252027117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6-8041-AC8D-118CBF64BAF2}"/>
            </c:ext>
          </c:extLst>
        </c:ser>
        <c:ser>
          <c:idx val="1"/>
          <c:order val="1"/>
          <c:tx>
            <c:strRef>
              <c:f>Access!$C$32</c:f>
              <c:strCache>
                <c:ptCount val="1"/>
                <c:pt idx="0">
                  <c:v>Sindex (EPaie)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Access!$D$29:$I$30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Access!$D$32:$I$32</c:f>
              <c:numCache>
                <c:formatCode>#,##0.00</c:formatCode>
                <c:ptCount val="6"/>
                <c:pt idx="0">
                  <c:v>0.92881266709421972</c:v>
                </c:pt>
                <c:pt idx="1">
                  <c:v>0.92178443824837253</c:v>
                </c:pt>
                <c:pt idx="2">
                  <c:v>1</c:v>
                </c:pt>
                <c:pt idx="3">
                  <c:v>0.99679049651932583</c:v>
                </c:pt>
                <c:pt idx="4">
                  <c:v>0.85317822382980824</c:v>
                </c:pt>
                <c:pt idx="5">
                  <c:v>0.85317663747972883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6-8041-AC8D-118CBF64BAF2}"/>
            </c:ext>
          </c:extLst>
        </c:ser>
        <c:ser>
          <c:idx val="2"/>
          <c:order val="2"/>
          <c:tx>
            <c:strRef>
              <c:f>Access!$C$33</c:f>
              <c:strCache>
                <c:ptCount val="1"/>
                <c:pt idx="0">
                  <c:v>Eindex (Northwind)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Access!$D$29:$I$30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Access!$D$33:$I$33</c:f>
              <c:numCache>
                <c:formatCode>#,##0.00</c:formatCode>
                <c:ptCount val="6"/>
                <c:pt idx="0">
                  <c:v>0.27585544494201752</c:v>
                </c:pt>
                <c:pt idx="1">
                  <c:v>0.28668047713742134</c:v>
                </c:pt>
                <c:pt idx="2">
                  <c:v>5.271132940124233E-4</c:v>
                </c:pt>
                <c:pt idx="3">
                  <c:v>0</c:v>
                </c:pt>
                <c:pt idx="4">
                  <c:v>0.31444075277310768</c:v>
                </c:pt>
                <c:pt idx="5">
                  <c:v>0.31444075277310768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6-8041-AC8D-118CBF64BAF2}"/>
            </c:ext>
          </c:extLst>
        </c:ser>
        <c:ser>
          <c:idx val="3"/>
          <c:order val="3"/>
          <c:tx>
            <c:strRef>
              <c:f>Access!$C$34</c:f>
              <c:strCache>
                <c:ptCount val="1"/>
                <c:pt idx="0">
                  <c:v>Sindex (Northwind)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Access!$D$29:$I$30</c:f>
              <c:multiLvlStrCache>
                <c:ptCount val="6"/>
                <c:lvl>
                  <c:pt idx="0">
                    <c:v>ArgoUML</c:v>
                  </c:pt>
                  <c:pt idx="1">
                    <c:v>JPetStore</c:v>
                  </c:pt>
                  <c:pt idx="2">
                    <c:v>Epaie</c:v>
                  </c:pt>
                  <c:pt idx="3">
                    <c:v>Northwind</c:v>
                  </c:pt>
                  <c:pt idx="4">
                    <c:v>Moose</c:v>
                  </c:pt>
                  <c:pt idx="5">
                    <c:v>Calypso</c:v>
                  </c:pt>
                </c:lvl>
                <c:lvl>
                  <c:pt idx="0">
                    <c:v>Java</c:v>
                  </c:pt>
                  <c:pt idx="2">
                    <c:v>Access</c:v>
                  </c:pt>
                  <c:pt idx="4">
                    <c:v>Pharo</c:v>
                  </c:pt>
                </c:lvl>
              </c:multiLvlStrCache>
            </c:multiLvlStrRef>
          </c:cat>
          <c:val>
            <c:numRef>
              <c:f>Access!$D$34:$I$34</c:f>
              <c:numCache>
                <c:formatCode>#,##0.00</c:formatCode>
                <c:ptCount val="6"/>
                <c:pt idx="0">
                  <c:v>0.72414455505798248</c:v>
                </c:pt>
                <c:pt idx="1">
                  <c:v>0.7133195228625786</c:v>
                </c:pt>
                <c:pt idx="2">
                  <c:v>0.99947288670598755</c:v>
                </c:pt>
                <c:pt idx="3">
                  <c:v>1</c:v>
                </c:pt>
                <c:pt idx="4">
                  <c:v>0.68555924722689232</c:v>
                </c:pt>
                <c:pt idx="5">
                  <c:v>0.68555924722689232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6-8041-AC8D-118CBF64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39712367"/>
        <c:axId val="133048991"/>
      </c:barChart>
      <c:valAx>
        <c:axId val="1330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9712367"/>
        <c:crosses val="autoZero"/>
        <c:crossBetween val="between"/>
      </c:valAx>
      <c:catAx>
        <c:axId val="13971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3304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0</xdr:row>
      <xdr:rowOff>0</xdr:rowOff>
    </xdr:from>
    <xdr:to>
      <xdr:col>9</xdr:col>
      <xdr:colOff>177800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51AFA-DF15-BB4F-B38D-991838D6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0</xdr:row>
      <xdr:rowOff>12700</xdr:rowOff>
    </xdr:from>
    <xdr:to>
      <xdr:col>9</xdr:col>
      <xdr:colOff>63500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48E5-D4D1-5C4A-BB97-4A2307E58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533400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AC2D1-BBCE-BB41-9320-A366445E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D71F-7141-C447-94E5-61748529E32A}">
  <dimension ref="B2:T97"/>
  <sheetViews>
    <sheetView tabSelected="1" topLeftCell="D1" workbookViewId="0">
      <selection activeCell="M4" sqref="M4:Q10"/>
    </sheetView>
  </sheetViews>
  <sheetFormatPr baseColWidth="10" defaultRowHeight="16" x14ac:dyDescent="0.2"/>
  <cols>
    <col min="3" max="3" width="20.83203125" bestFit="1" customWidth="1"/>
    <col min="4" max="9" width="12.6640625" bestFit="1" customWidth="1"/>
    <col min="13" max="13" width="16.5" bestFit="1" customWidth="1"/>
    <col min="14" max="15" width="11.6640625" bestFit="1" customWidth="1"/>
    <col min="16" max="16" width="11.83203125" bestFit="1" customWidth="1"/>
    <col min="17" max="17" width="12.6640625" bestFit="1" customWidth="1"/>
    <col min="18" max="18" width="11.6640625" bestFit="1" customWidth="1"/>
  </cols>
  <sheetData>
    <row r="2" spans="2:20" ht="17" thickBot="1" x14ac:dyDescent="0.25">
      <c r="N2" s="54"/>
      <c r="O2" s="54"/>
      <c r="P2" s="54"/>
      <c r="Q2" s="54"/>
      <c r="R2" s="54"/>
      <c r="S2" s="54"/>
      <c r="T2" s="54"/>
    </row>
    <row r="3" spans="2:20" ht="17" thickBot="1" x14ac:dyDescent="0.25">
      <c r="B3" s="47" t="s">
        <v>6</v>
      </c>
      <c r="C3" s="48"/>
      <c r="D3" s="44" t="s">
        <v>0</v>
      </c>
      <c r="E3" s="49" t="s">
        <v>1</v>
      </c>
      <c r="F3" s="49" t="s">
        <v>2</v>
      </c>
      <c r="G3" s="49" t="s">
        <v>3</v>
      </c>
      <c r="H3" s="49" t="s">
        <v>4</v>
      </c>
      <c r="I3" s="49" t="s">
        <v>5</v>
      </c>
    </row>
    <row r="4" spans="2:20" ht="17" thickBot="1" x14ac:dyDescent="0.25">
      <c r="B4" s="5" t="s">
        <v>7</v>
      </c>
      <c r="C4" s="19" t="s">
        <v>20</v>
      </c>
      <c r="D4" s="46"/>
      <c r="E4" s="50"/>
      <c r="F4" s="50"/>
      <c r="G4" s="50"/>
      <c r="H4" s="50"/>
      <c r="I4" s="50"/>
      <c r="M4" s="55" t="s">
        <v>37</v>
      </c>
      <c r="N4" s="55" t="s">
        <v>38</v>
      </c>
      <c r="O4" s="55" t="s">
        <v>39</v>
      </c>
      <c r="P4" s="55" t="s">
        <v>40</v>
      </c>
      <c r="Q4" s="55" t="s">
        <v>41</v>
      </c>
    </row>
    <row r="5" spans="2:20" x14ac:dyDescent="0.2">
      <c r="B5" s="44" t="s">
        <v>0</v>
      </c>
      <c r="C5" t="s">
        <v>12</v>
      </c>
      <c r="D5" s="3">
        <v>472930</v>
      </c>
      <c r="E5" s="12">
        <v>468916</v>
      </c>
      <c r="F5" s="1">
        <v>436062</v>
      </c>
      <c r="G5" s="1">
        <v>433967</v>
      </c>
      <c r="H5" s="1">
        <v>383128</v>
      </c>
      <c r="I5" s="1">
        <v>383128</v>
      </c>
      <c r="M5" t="s">
        <v>8</v>
      </c>
      <c r="N5" t="s">
        <v>0</v>
      </c>
      <c r="O5" t="s">
        <v>43</v>
      </c>
      <c r="P5" s="56">
        <f>D5</f>
        <v>472930</v>
      </c>
      <c r="Q5" s="56">
        <f>D6</f>
        <v>3683653</v>
      </c>
    </row>
    <row r="6" spans="2:20" x14ac:dyDescent="0.2">
      <c r="B6" s="45"/>
      <c r="C6" t="s">
        <v>13</v>
      </c>
      <c r="D6" s="3">
        <v>3683653</v>
      </c>
      <c r="E6" s="12">
        <v>3654924</v>
      </c>
      <c r="F6" s="1">
        <v>3449564</v>
      </c>
      <c r="G6" s="1">
        <v>3455103</v>
      </c>
      <c r="H6" s="1">
        <v>3325806</v>
      </c>
      <c r="I6" s="1">
        <v>3325803</v>
      </c>
      <c r="M6" t="s">
        <v>8</v>
      </c>
      <c r="N6" t="s">
        <v>1</v>
      </c>
      <c r="O6" t="s">
        <v>44</v>
      </c>
      <c r="P6" s="56">
        <f>E14</f>
        <v>10370</v>
      </c>
      <c r="Q6" s="56">
        <f>E15</f>
        <v>82772</v>
      </c>
    </row>
    <row r="7" spans="2:20" x14ac:dyDescent="0.2">
      <c r="B7" s="45"/>
      <c r="C7" t="s">
        <v>14</v>
      </c>
      <c r="D7" s="3">
        <v>0</v>
      </c>
      <c r="E7" s="12">
        <v>4014</v>
      </c>
      <c r="F7" s="1">
        <v>36868</v>
      </c>
      <c r="G7" s="1">
        <v>38963</v>
      </c>
      <c r="H7" s="1">
        <v>89802</v>
      </c>
      <c r="I7" s="1">
        <v>89802</v>
      </c>
      <c r="M7" t="s">
        <v>42</v>
      </c>
      <c r="N7" t="s">
        <v>2</v>
      </c>
      <c r="O7" t="s">
        <v>44</v>
      </c>
      <c r="P7" s="56">
        <f>F23</f>
        <v>1907307</v>
      </c>
      <c r="Q7" s="56">
        <f>F24</f>
        <v>13852140</v>
      </c>
    </row>
    <row r="8" spans="2:20" ht="17" thickBot="1" x14ac:dyDescent="0.25">
      <c r="B8" s="45"/>
      <c r="C8" t="s">
        <v>15</v>
      </c>
      <c r="D8" s="3">
        <v>0</v>
      </c>
      <c r="E8" s="12">
        <v>28729</v>
      </c>
      <c r="F8" s="1">
        <v>234089</v>
      </c>
      <c r="G8" s="1">
        <v>228550</v>
      </c>
      <c r="H8" s="1">
        <v>357847</v>
      </c>
      <c r="I8" s="1">
        <v>357850</v>
      </c>
      <c r="M8" t="s">
        <v>42</v>
      </c>
      <c r="N8" t="s">
        <v>3</v>
      </c>
      <c r="O8" t="s">
        <v>44</v>
      </c>
      <c r="P8" s="56">
        <f>G32</f>
        <v>54569</v>
      </c>
      <c r="Q8" s="56">
        <f>G33</f>
        <v>596145</v>
      </c>
    </row>
    <row r="9" spans="2:20" x14ac:dyDescent="0.2">
      <c r="B9" s="45"/>
      <c r="C9" s="17" t="s">
        <v>16</v>
      </c>
      <c r="D9" s="4">
        <f t="shared" ref="D9:I9" si="0">SUM(D5:D6)</f>
        <v>4156583</v>
      </c>
      <c r="E9" s="2">
        <f t="shared" si="0"/>
        <v>4123840</v>
      </c>
      <c r="F9" s="4">
        <f t="shared" si="0"/>
        <v>3885626</v>
      </c>
      <c r="G9" s="2">
        <f t="shared" si="0"/>
        <v>3889070</v>
      </c>
      <c r="H9" s="2">
        <f t="shared" si="0"/>
        <v>3708934</v>
      </c>
      <c r="I9" s="2">
        <f t="shared" si="0"/>
        <v>3708931</v>
      </c>
      <c r="M9" t="s">
        <v>9</v>
      </c>
      <c r="N9" t="s">
        <v>4</v>
      </c>
      <c r="O9" t="s">
        <v>44</v>
      </c>
      <c r="P9" s="56">
        <f>H41</f>
        <v>176357</v>
      </c>
      <c r="Q9" s="56">
        <f>H42</f>
        <v>1351442</v>
      </c>
    </row>
    <row r="10" spans="2:20" ht="17" thickBot="1" x14ac:dyDescent="0.25">
      <c r="B10" s="45"/>
      <c r="C10" s="18" t="s">
        <v>17</v>
      </c>
      <c r="D10" s="8">
        <f t="shared" ref="D10:I10" si="1">SUM(D7:D8)</f>
        <v>0</v>
      </c>
      <c r="E10" s="9">
        <f t="shared" si="1"/>
        <v>32743</v>
      </c>
      <c r="F10" s="8">
        <f t="shared" si="1"/>
        <v>270957</v>
      </c>
      <c r="G10" s="9">
        <f t="shared" si="1"/>
        <v>267513</v>
      </c>
      <c r="H10" s="9">
        <f t="shared" si="1"/>
        <v>447649</v>
      </c>
      <c r="I10" s="9">
        <f t="shared" si="1"/>
        <v>447652</v>
      </c>
      <c r="M10" t="s">
        <v>9</v>
      </c>
      <c r="N10" t="s">
        <v>5</v>
      </c>
      <c r="O10" t="s">
        <v>44</v>
      </c>
      <c r="P10" s="56">
        <f>I50</f>
        <v>90945</v>
      </c>
      <c r="Q10" s="56">
        <f>I51</f>
        <v>734172</v>
      </c>
    </row>
    <row r="11" spans="2:20" ht="17" thickBot="1" x14ac:dyDescent="0.25">
      <c r="B11" s="45"/>
      <c r="C11" s="16" t="s">
        <v>19</v>
      </c>
      <c r="D11" s="6">
        <f t="shared" ref="D11:I11" si="2">SUM(D9:D10)</f>
        <v>4156583</v>
      </c>
      <c r="E11" s="7">
        <f t="shared" si="2"/>
        <v>4156583</v>
      </c>
      <c r="F11" s="6">
        <f t="shared" si="2"/>
        <v>4156583</v>
      </c>
      <c r="G11" s="7">
        <f t="shared" si="2"/>
        <v>4156583</v>
      </c>
      <c r="H11" s="7">
        <f t="shared" si="2"/>
        <v>4156583</v>
      </c>
      <c r="I11" s="7">
        <f t="shared" si="2"/>
        <v>4156583</v>
      </c>
    </row>
    <row r="12" spans="2:20" ht="17" thickBot="1" x14ac:dyDescent="0.25">
      <c r="B12" s="45"/>
      <c r="C12" s="10" t="s">
        <v>10</v>
      </c>
      <c r="D12" s="14">
        <f t="shared" ref="D12:I12" si="3">D10/D11</f>
        <v>0</v>
      </c>
      <c r="E12" s="14">
        <f t="shared" si="3"/>
        <v>7.8773838992268405E-3</v>
      </c>
      <c r="F12" s="14">
        <f t="shared" si="3"/>
        <v>6.5187438816932078E-2</v>
      </c>
      <c r="G12" s="14">
        <f t="shared" si="3"/>
        <v>6.4358873622877247E-2</v>
      </c>
      <c r="H12" s="14">
        <f t="shared" si="3"/>
        <v>0.1076963938889227</v>
      </c>
      <c r="I12" s="14">
        <f t="shared" si="3"/>
        <v>0.10769711563560742</v>
      </c>
    </row>
    <row r="13" spans="2:20" ht="17" thickBot="1" x14ac:dyDescent="0.25">
      <c r="B13" s="46"/>
      <c r="C13" s="11" t="s">
        <v>11</v>
      </c>
      <c r="D13" s="15">
        <f t="shared" ref="D13:I13" si="4">D9/D11</f>
        <v>1</v>
      </c>
      <c r="E13" s="15">
        <f t="shared" si="4"/>
        <v>0.99212261610077312</v>
      </c>
      <c r="F13" s="15">
        <f t="shared" si="4"/>
        <v>0.93481256118306788</v>
      </c>
      <c r="G13" s="15">
        <f t="shared" si="4"/>
        <v>0.93564112637712271</v>
      </c>
      <c r="H13" s="15">
        <f t="shared" si="4"/>
        <v>0.89230360611107729</v>
      </c>
      <c r="I13" s="15">
        <f t="shared" si="4"/>
        <v>0.89230288436439253</v>
      </c>
    </row>
    <row r="14" spans="2:20" x14ac:dyDescent="0.2">
      <c r="B14" s="44" t="s">
        <v>18</v>
      </c>
      <c r="C14" t="s">
        <v>12</v>
      </c>
      <c r="D14" s="3">
        <v>10334</v>
      </c>
      <c r="E14" s="1">
        <v>10370</v>
      </c>
      <c r="F14" s="1">
        <v>9662</v>
      </c>
      <c r="G14" s="1">
        <v>9661</v>
      </c>
      <c r="H14" s="13">
        <v>9316</v>
      </c>
      <c r="I14" s="1">
        <v>9316</v>
      </c>
    </row>
    <row r="15" spans="2:20" x14ac:dyDescent="0.2">
      <c r="B15" s="45"/>
      <c r="C15" t="s">
        <v>13</v>
      </c>
      <c r="D15" s="3">
        <v>82677</v>
      </c>
      <c r="E15" s="1">
        <v>82772</v>
      </c>
      <c r="F15" s="1">
        <v>78654</v>
      </c>
      <c r="G15" s="1">
        <v>78674</v>
      </c>
      <c r="H15" s="13">
        <v>77927</v>
      </c>
      <c r="I15" s="1">
        <v>77927</v>
      </c>
    </row>
    <row r="16" spans="2:20" x14ac:dyDescent="0.2">
      <c r="B16" s="45"/>
      <c r="C16" t="s">
        <v>14</v>
      </c>
      <c r="D16" s="3">
        <v>36</v>
      </c>
      <c r="E16" s="1">
        <v>0</v>
      </c>
      <c r="F16" s="1">
        <v>708</v>
      </c>
      <c r="G16" s="1">
        <v>709</v>
      </c>
      <c r="H16" s="13">
        <v>1054</v>
      </c>
      <c r="I16" s="1">
        <v>1054</v>
      </c>
    </row>
    <row r="17" spans="2:9" ht="17" thickBot="1" x14ac:dyDescent="0.25">
      <c r="B17" s="45"/>
      <c r="C17" t="s">
        <v>15</v>
      </c>
      <c r="D17" s="3">
        <v>95</v>
      </c>
      <c r="E17" s="1">
        <v>0</v>
      </c>
      <c r="F17" s="1">
        <v>4118</v>
      </c>
      <c r="G17" s="1">
        <v>4098</v>
      </c>
      <c r="H17" s="13">
        <v>4845</v>
      </c>
      <c r="I17" s="1">
        <v>4845</v>
      </c>
    </row>
    <row r="18" spans="2:9" x14ac:dyDescent="0.2">
      <c r="B18" s="45"/>
      <c r="C18" s="17" t="s">
        <v>16</v>
      </c>
      <c r="D18" s="4">
        <f t="shared" ref="D18:I18" si="5">SUM(D14:D15)</f>
        <v>93011</v>
      </c>
      <c r="E18" s="2">
        <f t="shared" si="5"/>
        <v>93142</v>
      </c>
      <c r="F18" s="2">
        <f t="shared" si="5"/>
        <v>88316</v>
      </c>
      <c r="G18" s="2">
        <f t="shared" si="5"/>
        <v>88335</v>
      </c>
      <c r="H18" s="2">
        <f t="shared" si="5"/>
        <v>87243</v>
      </c>
      <c r="I18" s="2">
        <f t="shared" si="5"/>
        <v>87243</v>
      </c>
    </row>
    <row r="19" spans="2:9" ht="17" thickBot="1" x14ac:dyDescent="0.25">
      <c r="B19" s="45"/>
      <c r="C19" s="18" t="s">
        <v>17</v>
      </c>
      <c r="D19" s="8">
        <f t="shared" ref="D19:I19" si="6">SUM(D16:D17)</f>
        <v>131</v>
      </c>
      <c r="E19" s="9">
        <f t="shared" si="6"/>
        <v>0</v>
      </c>
      <c r="F19" s="9">
        <f t="shared" si="6"/>
        <v>4826</v>
      </c>
      <c r="G19" s="9">
        <f t="shared" si="6"/>
        <v>4807</v>
      </c>
      <c r="H19" s="9">
        <f t="shared" si="6"/>
        <v>5899</v>
      </c>
      <c r="I19" s="9">
        <f t="shared" si="6"/>
        <v>5899</v>
      </c>
    </row>
    <row r="20" spans="2:9" ht="17" thickBot="1" x14ac:dyDescent="0.25">
      <c r="B20" s="45"/>
      <c r="C20" s="16" t="s">
        <v>19</v>
      </c>
      <c r="D20" s="6">
        <f t="shared" ref="D20:I20" si="7">SUM(D18:D19)</f>
        <v>93142</v>
      </c>
      <c r="E20" s="7">
        <f t="shared" si="7"/>
        <v>93142</v>
      </c>
      <c r="F20" s="7">
        <f t="shared" si="7"/>
        <v>93142</v>
      </c>
      <c r="G20" s="7">
        <f t="shared" si="7"/>
        <v>93142</v>
      </c>
      <c r="H20" s="7">
        <f t="shared" si="7"/>
        <v>93142</v>
      </c>
      <c r="I20" s="7">
        <f t="shared" si="7"/>
        <v>93142</v>
      </c>
    </row>
    <row r="21" spans="2:9" ht="17" thickBot="1" x14ac:dyDescent="0.25">
      <c r="B21" s="45"/>
      <c r="C21" s="10" t="s">
        <v>10</v>
      </c>
      <c r="D21" s="14">
        <f t="shared" ref="D21:I21" si="8">D19/D20</f>
        <v>1.4064546606257114E-3</v>
      </c>
      <c r="E21" s="14">
        <f t="shared" si="8"/>
        <v>0</v>
      </c>
      <c r="F21" s="14">
        <f t="shared" si="8"/>
        <v>5.181336024564643E-2</v>
      </c>
      <c r="G21" s="14">
        <f t="shared" si="8"/>
        <v>5.1609370638380107E-2</v>
      </c>
      <c r="H21" s="14">
        <f t="shared" si="8"/>
        <v>6.3333404908634122E-2</v>
      </c>
      <c r="I21" s="14">
        <f t="shared" si="8"/>
        <v>6.3333404908634122E-2</v>
      </c>
    </row>
    <row r="22" spans="2:9" ht="17" thickBot="1" x14ac:dyDescent="0.25">
      <c r="B22" s="46"/>
      <c r="C22" s="11" t="s">
        <v>11</v>
      </c>
      <c r="D22" s="15">
        <f t="shared" ref="D22:I22" si="9">D18/D20</f>
        <v>0.99859354533937428</v>
      </c>
      <c r="E22" s="15">
        <f t="shared" si="9"/>
        <v>1</v>
      </c>
      <c r="F22" s="15">
        <f t="shared" si="9"/>
        <v>0.94818663975435358</v>
      </c>
      <c r="G22" s="15">
        <f t="shared" si="9"/>
        <v>0.94839062936161989</v>
      </c>
      <c r="H22" s="15">
        <f t="shared" si="9"/>
        <v>0.93666659509136585</v>
      </c>
      <c r="I22" s="15">
        <f t="shared" si="9"/>
        <v>0.93666659509136585</v>
      </c>
    </row>
    <row r="23" spans="2:9" x14ac:dyDescent="0.2">
      <c r="B23" s="44" t="s">
        <v>2</v>
      </c>
      <c r="C23" t="s">
        <v>12</v>
      </c>
      <c r="D23" s="3">
        <v>1678597</v>
      </c>
      <c r="E23" s="1">
        <v>1672583</v>
      </c>
      <c r="F23" s="1">
        <v>1907307</v>
      </c>
      <c r="G23" s="1">
        <v>1903441</v>
      </c>
      <c r="H23" s="1">
        <v>1327509</v>
      </c>
      <c r="I23" s="1">
        <v>1327509</v>
      </c>
    </row>
    <row r="24" spans="2:9" x14ac:dyDescent="0.2">
      <c r="B24" s="45"/>
      <c r="C24" t="s">
        <v>13</v>
      </c>
      <c r="D24" s="3">
        <v>12958977</v>
      </c>
      <c r="E24" s="1">
        <v>12854230</v>
      </c>
      <c r="F24" s="1">
        <v>13852140</v>
      </c>
      <c r="G24" s="1">
        <v>13805426</v>
      </c>
      <c r="H24" s="1">
        <v>12118108</v>
      </c>
      <c r="I24" s="1">
        <v>12118083</v>
      </c>
    </row>
    <row r="25" spans="2:9" x14ac:dyDescent="0.2">
      <c r="B25" s="45"/>
      <c r="C25" t="s">
        <v>14</v>
      </c>
      <c r="D25" s="3">
        <v>228710</v>
      </c>
      <c r="E25" s="1">
        <v>234724</v>
      </c>
      <c r="F25" s="1">
        <v>0</v>
      </c>
      <c r="G25" s="1">
        <v>3866</v>
      </c>
      <c r="H25" s="1">
        <v>579798</v>
      </c>
      <c r="I25" s="1">
        <v>579798</v>
      </c>
    </row>
    <row r="26" spans="2:9" ht="17" thickBot="1" x14ac:dyDescent="0.25">
      <c r="B26" s="45"/>
      <c r="C26" t="s">
        <v>15</v>
      </c>
      <c r="D26" s="3">
        <v>893163</v>
      </c>
      <c r="E26" s="1">
        <v>997910</v>
      </c>
      <c r="F26" s="1">
        <v>0</v>
      </c>
      <c r="G26" s="1">
        <v>46714</v>
      </c>
      <c r="H26" s="1">
        <v>1734032</v>
      </c>
      <c r="I26" s="1">
        <v>1734057</v>
      </c>
    </row>
    <row r="27" spans="2:9" x14ac:dyDescent="0.2">
      <c r="B27" s="45"/>
      <c r="C27" s="17" t="s">
        <v>16</v>
      </c>
      <c r="D27" s="4">
        <f t="shared" ref="D27:I27" si="10">SUM(D23:D24)</f>
        <v>14637574</v>
      </c>
      <c r="E27" s="2">
        <f t="shared" si="10"/>
        <v>14526813</v>
      </c>
      <c r="F27" s="2">
        <f t="shared" si="10"/>
        <v>15759447</v>
      </c>
      <c r="G27" s="2">
        <f t="shared" si="10"/>
        <v>15708867</v>
      </c>
      <c r="H27" s="2">
        <f t="shared" si="10"/>
        <v>13445617</v>
      </c>
      <c r="I27" s="2">
        <f t="shared" si="10"/>
        <v>13445592</v>
      </c>
    </row>
    <row r="28" spans="2:9" ht="17" thickBot="1" x14ac:dyDescent="0.25">
      <c r="B28" s="45"/>
      <c r="C28" s="18" t="s">
        <v>17</v>
      </c>
      <c r="D28" s="8">
        <f t="shared" ref="D28:I28" si="11">SUM(D25:D26)</f>
        <v>1121873</v>
      </c>
      <c r="E28" s="9">
        <f t="shared" si="11"/>
        <v>1232634</v>
      </c>
      <c r="F28" s="9">
        <f t="shared" si="11"/>
        <v>0</v>
      </c>
      <c r="G28" s="9">
        <f t="shared" si="11"/>
        <v>50580</v>
      </c>
      <c r="H28" s="9">
        <f t="shared" si="11"/>
        <v>2313830</v>
      </c>
      <c r="I28" s="9">
        <f t="shared" si="11"/>
        <v>2313855</v>
      </c>
    </row>
    <row r="29" spans="2:9" ht="17" thickBot="1" x14ac:dyDescent="0.25">
      <c r="B29" s="45"/>
      <c r="C29" s="16" t="s">
        <v>19</v>
      </c>
      <c r="D29" s="6">
        <f t="shared" ref="D29:I29" si="12">SUM(D27:D28)</f>
        <v>15759447</v>
      </c>
      <c r="E29" s="7">
        <f t="shared" si="12"/>
        <v>15759447</v>
      </c>
      <c r="F29" s="7">
        <f t="shared" si="12"/>
        <v>15759447</v>
      </c>
      <c r="G29" s="7">
        <f t="shared" si="12"/>
        <v>15759447</v>
      </c>
      <c r="H29" s="7">
        <f t="shared" si="12"/>
        <v>15759447</v>
      </c>
      <c r="I29" s="7">
        <f t="shared" si="12"/>
        <v>15759447</v>
      </c>
    </row>
    <row r="30" spans="2:9" ht="17" thickBot="1" x14ac:dyDescent="0.25">
      <c r="B30" s="45"/>
      <c r="C30" s="10" t="s">
        <v>10</v>
      </c>
      <c r="D30" s="14">
        <f t="shared" ref="D30:I30" si="13">D28/D29</f>
        <v>7.1187332905780262E-2</v>
      </c>
      <c r="E30" s="14">
        <f t="shared" si="13"/>
        <v>7.8215561751627458E-2</v>
      </c>
      <c r="F30" s="14">
        <f t="shared" si="13"/>
        <v>0</v>
      </c>
      <c r="G30" s="14">
        <f t="shared" si="13"/>
        <v>3.2095034806741631E-3</v>
      </c>
      <c r="H30" s="14">
        <f t="shared" si="13"/>
        <v>0.14682177617019176</v>
      </c>
      <c r="I30" s="14">
        <f t="shared" si="13"/>
        <v>0.14682336252027117</v>
      </c>
    </row>
    <row r="31" spans="2:9" ht="17" thickBot="1" x14ac:dyDescent="0.25">
      <c r="B31" s="46"/>
      <c r="C31" s="11" t="s">
        <v>11</v>
      </c>
      <c r="D31" s="15">
        <f t="shared" ref="D31:I31" si="14">D27/D29</f>
        <v>0.92881266709421972</v>
      </c>
      <c r="E31" s="15">
        <f t="shared" si="14"/>
        <v>0.92178443824837253</v>
      </c>
      <c r="F31" s="15">
        <f t="shared" si="14"/>
        <v>1</v>
      </c>
      <c r="G31" s="15">
        <f t="shared" si="14"/>
        <v>0.99679049651932583</v>
      </c>
      <c r="H31" s="15">
        <f t="shared" si="14"/>
        <v>0.85317822382980824</v>
      </c>
      <c r="I31" s="15">
        <f t="shared" si="14"/>
        <v>0.85317663747972883</v>
      </c>
    </row>
    <row r="32" spans="2:9" x14ac:dyDescent="0.2">
      <c r="B32" s="44" t="s">
        <v>3</v>
      </c>
      <c r="C32" t="s">
        <v>12</v>
      </c>
      <c r="D32" s="3">
        <v>30552</v>
      </c>
      <c r="E32" s="1">
        <v>28837</v>
      </c>
      <c r="F32" s="1">
        <v>54477</v>
      </c>
      <c r="G32" s="1">
        <v>54569</v>
      </c>
      <c r="H32" s="1">
        <v>27822</v>
      </c>
      <c r="I32" s="1">
        <v>27822</v>
      </c>
    </row>
    <row r="33" spans="2:9" x14ac:dyDescent="0.2">
      <c r="B33" s="45"/>
      <c r="C33" t="s">
        <v>13</v>
      </c>
      <c r="D33" s="3">
        <v>440659</v>
      </c>
      <c r="E33" s="1">
        <v>435330</v>
      </c>
      <c r="F33" s="1">
        <v>595894</v>
      </c>
      <c r="G33" s="1">
        <v>596145</v>
      </c>
      <c r="H33" s="1">
        <v>418281</v>
      </c>
      <c r="I33" s="1">
        <v>418281</v>
      </c>
    </row>
    <row r="34" spans="2:9" x14ac:dyDescent="0.2">
      <c r="B34" s="45"/>
      <c r="C34" t="s">
        <v>14</v>
      </c>
      <c r="D34" s="3">
        <v>24017</v>
      </c>
      <c r="E34" s="1">
        <v>25732</v>
      </c>
      <c r="F34" s="1">
        <v>92</v>
      </c>
      <c r="G34" s="1">
        <v>0</v>
      </c>
      <c r="H34" s="1">
        <v>26747</v>
      </c>
      <c r="I34" s="1">
        <v>26747</v>
      </c>
    </row>
    <row r="35" spans="2:9" ht="17" thickBot="1" x14ac:dyDescent="0.25">
      <c r="B35" s="45"/>
      <c r="C35" t="s">
        <v>15</v>
      </c>
      <c r="D35" s="3">
        <v>155486</v>
      </c>
      <c r="E35" s="1">
        <v>160815</v>
      </c>
      <c r="F35" s="1">
        <v>251</v>
      </c>
      <c r="G35" s="1">
        <v>0</v>
      </c>
      <c r="H35" s="1">
        <v>177864</v>
      </c>
      <c r="I35" s="1">
        <v>177864</v>
      </c>
    </row>
    <row r="36" spans="2:9" x14ac:dyDescent="0.2">
      <c r="B36" s="45"/>
      <c r="C36" s="17" t="s">
        <v>16</v>
      </c>
      <c r="D36" s="4">
        <f t="shared" ref="D36:I36" si="15">SUM(D32:D33)</f>
        <v>471211</v>
      </c>
      <c r="E36" s="2">
        <f t="shared" si="15"/>
        <v>464167</v>
      </c>
      <c r="F36" s="2">
        <f t="shared" si="15"/>
        <v>650371</v>
      </c>
      <c r="G36" s="2">
        <f t="shared" si="15"/>
        <v>650714</v>
      </c>
      <c r="H36" s="2">
        <f t="shared" si="15"/>
        <v>446103</v>
      </c>
      <c r="I36" s="2">
        <f t="shared" si="15"/>
        <v>446103</v>
      </c>
    </row>
    <row r="37" spans="2:9" ht="17" thickBot="1" x14ac:dyDescent="0.25">
      <c r="B37" s="45"/>
      <c r="C37" s="18" t="s">
        <v>17</v>
      </c>
      <c r="D37" s="8">
        <f t="shared" ref="D37:I37" si="16">SUM(D34:D35)</f>
        <v>179503</v>
      </c>
      <c r="E37" s="9">
        <f t="shared" si="16"/>
        <v>186547</v>
      </c>
      <c r="F37" s="9">
        <f t="shared" si="16"/>
        <v>343</v>
      </c>
      <c r="G37" s="9">
        <f t="shared" si="16"/>
        <v>0</v>
      </c>
      <c r="H37" s="9">
        <f t="shared" si="16"/>
        <v>204611</v>
      </c>
      <c r="I37" s="9">
        <f t="shared" si="16"/>
        <v>204611</v>
      </c>
    </row>
    <row r="38" spans="2:9" ht="17" thickBot="1" x14ac:dyDescent="0.25">
      <c r="B38" s="45"/>
      <c r="C38" s="16" t="s">
        <v>19</v>
      </c>
      <c r="D38" s="6">
        <f t="shared" ref="D38:I38" si="17">SUM(D36:D37)</f>
        <v>650714</v>
      </c>
      <c r="E38" s="7">
        <f t="shared" si="17"/>
        <v>650714</v>
      </c>
      <c r="F38" s="7">
        <f t="shared" si="17"/>
        <v>650714</v>
      </c>
      <c r="G38" s="7">
        <f t="shared" si="17"/>
        <v>650714</v>
      </c>
      <c r="H38" s="7">
        <f t="shared" si="17"/>
        <v>650714</v>
      </c>
      <c r="I38" s="7">
        <f t="shared" si="17"/>
        <v>650714</v>
      </c>
    </row>
    <row r="39" spans="2:9" ht="17" thickBot="1" x14ac:dyDescent="0.25">
      <c r="B39" s="45"/>
      <c r="C39" s="10" t="s">
        <v>10</v>
      </c>
      <c r="D39" s="14">
        <f t="shared" ref="D39:I39" si="18">D37/D38</f>
        <v>0.27585544494201752</v>
      </c>
      <c r="E39" s="14">
        <f t="shared" si="18"/>
        <v>0.28668047713742134</v>
      </c>
      <c r="F39" s="14">
        <f t="shared" si="18"/>
        <v>5.271132940124233E-4</v>
      </c>
      <c r="G39" s="14">
        <f t="shared" si="18"/>
        <v>0</v>
      </c>
      <c r="H39" s="14">
        <f t="shared" si="18"/>
        <v>0.31444075277310768</v>
      </c>
      <c r="I39" s="14">
        <f t="shared" si="18"/>
        <v>0.31444075277310768</v>
      </c>
    </row>
    <row r="40" spans="2:9" ht="17" thickBot="1" x14ac:dyDescent="0.25">
      <c r="B40" s="46"/>
      <c r="C40" s="11" t="s">
        <v>11</v>
      </c>
      <c r="D40" s="15">
        <f t="shared" ref="D40:I40" si="19">D36/D38</f>
        <v>0.72414455505798248</v>
      </c>
      <c r="E40" s="15">
        <f t="shared" si="19"/>
        <v>0.7133195228625786</v>
      </c>
      <c r="F40" s="15">
        <f t="shared" si="19"/>
        <v>0.99947288670598755</v>
      </c>
      <c r="G40" s="15">
        <f t="shared" si="19"/>
        <v>1</v>
      </c>
      <c r="H40" s="15">
        <f t="shared" si="19"/>
        <v>0.68555924722689232</v>
      </c>
      <c r="I40" s="15">
        <f t="shared" si="19"/>
        <v>0.68555924722689232</v>
      </c>
    </row>
    <row r="41" spans="2:9" x14ac:dyDescent="0.2">
      <c r="B41" s="44" t="s">
        <v>4</v>
      </c>
      <c r="C41" t="s">
        <v>12</v>
      </c>
      <c r="D41" s="3">
        <v>159542</v>
      </c>
      <c r="E41" s="1">
        <v>158600</v>
      </c>
      <c r="F41" s="1">
        <v>158721</v>
      </c>
      <c r="G41" s="1">
        <v>158448</v>
      </c>
      <c r="H41" s="1">
        <v>176357</v>
      </c>
      <c r="I41" s="13">
        <v>176354</v>
      </c>
    </row>
    <row r="42" spans="2:9" x14ac:dyDescent="0.2">
      <c r="B42" s="45"/>
      <c r="C42" t="s">
        <v>13</v>
      </c>
      <c r="D42" s="3">
        <v>1281852</v>
      </c>
      <c r="E42" s="1">
        <v>1275268</v>
      </c>
      <c r="F42" s="1">
        <v>1272160</v>
      </c>
      <c r="G42" s="1">
        <v>1270060</v>
      </c>
      <c r="H42" s="1">
        <v>1351442</v>
      </c>
      <c r="I42" s="13">
        <v>1351368</v>
      </c>
    </row>
    <row r="43" spans="2:9" x14ac:dyDescent="0.2">
      <c r="B43" s="45"/>
      <c r="C43" t="s">
        <v>14</v>
      </c>
      <c r="D43" s="3">
        <v>16815</v>
      </c>
      <c r="E43" s="1">
        <v>17757</v>
      </c>
      <c r="F43" s="1">
        <v>17636</v>
      </c>
      <c r="G43" s="1">
        <v>17909</v>
      </c>
      <c r="H43" s="1">
        <v>0</v>
      </c>
      <c r="I43" s="13">
        <v>3</v>
      </c>
    </row>
    <row r="44" spans="2:9" ht="17" thickBot="1" x14ac:dyDescent="0.25">
      <c r="B44" s="45"/>
      <c r="C44" t="s">
        <v>15</v>
      </c>
      <c r="D44" s="3">
        <v>69590</v>
      </c>
      <c r="E44" s="1">
        <v>76174</v>
      </c>
      <c r="F44" s="1">
        <v>79282</v>
      </c>
      <c r="G44" s="1">
        <v>81382</v>
      </c>
      <c r="H44" s="1">
        <v>0</v>
      </c>
      <c r="I44" s="13">
        <v>74</v>
      </c>
    </row>
    <row r="45" spans="2:9" x14ac:dyDescent="0.2">
      <c r="B45" s="45"/>
      <c r="C45" s="17" t="s">
        <v>16</v>
      </c>
      <c r="D45" s="4">
        <f t="shared" ref="D45:I45" si="20">SUM(D41:D42)</f>
        <v>1441394</v>
      </c>
      <c r="E45" s="2">
        <f t="shared" si="20"/>
        <v>1433868</v>
      </c>
      <c r="F45" s="2">
        <f t="shared" si="20"/>
        <v>1430881</v>
      </c>
      <c r="G45" s="2">
        <f t="shared" si="20"/>
        <v>1428508</v>
      </c>
      <c r="H45" s="2">
        <f t="shared" si="20"/>
        <v>1527799</v>
      </c>
      <c r="I45" s="2">
        <f t="shared" si="20"/>
        <v>1527722</v>
      </c>
    </row>
    <row r="46" spans="2:9" ht="17" thickBot="1" x14ac:dyDescent="0.25">
      <c r="B46" s="45"/>
      <c r="C46" s="18" t="s">
        <v>17</v>
      </c>
      <c r="D46" s="8">
        <f t="shared" ref="D46:I46" si="21">SUM(D43:D44)</f>
        <v>86405</v>
      </c>
      <c r="E46" s="9">
        <f t="shared" si="21"/>
        <v>93931</v>
      </c>
      <c r="F46" s="9">
        <f t="shared" si="21"/>
        <v>96918</v>
      </c>
      <c r="G46" s="9">
        <f t="shared" si="21"/>
        <v>99291</v>
      </c>
      <c r="H46" s="9">
        <f t="shared" si="21"/>
        <v>0</v>
      </c>
      <c r="I46" s="9">
        <f t="shared" si="21"/>
        <v>77</v>
      </c>
    </row>
    <row r="47" spans="2:9" ht="17" thickBot="1" x14ac:dyDescent="0.25">
      <c r="B47" s="45"/>
      <c r="C47" s="16" t="s">
        <v>19</v>
      </c>
      <c r="D47" s="6">
        <f t="shared" ref="D47:I47" si="22">SUM(D45:D46)</f>
        <v>1527799</v>
      </c>
      <c r="E47" s="7">
        <f t="shared" si="22"/>
        <v>1527799</v>
      </c>
      <c r="F47" s="7">
        <f t="shared" si="22"/>
        <v>1527799</v>
      </c>
      <c r="G47" s="7">
        <f t="shared" si="22"/>
        <v>1527799</v>
      </c>
      <c r="H47" s="7">
        <f t="shared" si="22"/>
        <v>1527799</v>
      </c>
      <c r="I47" s="7">
        <f t="shared" si="22"/>
        <v>1527799</v>
      </c>
    </row>
    <row r="48" spans="2:9" ht="17" thickBot="1" x14ac:dyDescent="0.25">
      <c r="B48" s="45"/>
      <c r="C48" s="10" t="s">
        <v>10</v>
      </c>
      <c r="D48" s="14">
        <f t="shared" ref="D48:I48" si="23">D46/D47</f>
        <v>5.6555214396658199E-2</v>
      </c>
      <c r="E48" s="14">
        <f t="shared" si="23"/>
        <v>6.1481255060384252E-2</v>
      </c>
      <c r="F48" s="14">
        <f t="shared" si="23"/>
        <v>6.3436355174993575E-2</v>
      </c>
      <c r="G48" s="14">
        <f t="shared" si="23"/>
        <v>6.4989569963064514E-2</v>
      </c>
      <c r="H48" s="14">
        <f t="shared" si="23"/>
        <v>0</v>
      </c>
      <c r="I48" s="14">
        <f t="shared" si="23"/>
        <v>5.0399299907906733E-5</v>
      </c>
    </row>
    <row r="49" spans="2:9" ht="17" thickBot="1" x14ac:dyDescent="0.25">
      <c r="B49" s="46"/>
      <c r="C49" s="11" t="s">
        <v>11</v>
      </c>
      <c r="D49" s="15">
        <f t="shared" ref="D49:I49" si="24">D45/D47</f>
        <v>0.94344478560334177</v>
      </c>
      <c r="E49" s="15">
        <f t="shared" si="24"/>
        <v>0.93851874493961573</v>
      </c>
      <c r="F49" s="15">
        <f t="shared" si="24"/>
        <v>0.93656364482500642</v>
      </c>
      <c r="G49" s="15">
        <f t="shared" si="24"/>
        <v>0.93501043003693551</v>
      </c>
      <c r="H49" s="15">
        <f t="shared" si="24"/>
        <v>1</v>
      </c>
      <c r="I49" s="15">
        <f t="shared" si="24"/>
        <v>0.99994960070009209</v>
      </c>
    </row>
    <row r="50" spans="2:9" x14ac:dyDescent="0.2">
      <c r="B50" s="44" t="s">
        <v>5</v>
      </c>
      <c r="C50" t="s">
        <v>12</v>
      </c>
      <c r="D50" s="3">
        <v>79535</v>
      </c>
      <c r="E50" s="1">
        <v>79271</v>
      </c>
      <c r="F50" s="13">
        <v>79187</v>
      </c>
      <c r="G50" s="1">
        <v>79155</v>
      </c>
      <c r="H50" s="1">
        <v>90945</v>
      </c>
      <c r="I50" s="1">
        <v>90945</v>
      </c>
    </row>
    <row r="51" spans="2:9" x14ac:dyDescent="0.2">
      <c r="B51" s="45"/>
      <c r="C51" t="s">
        <v>13</v>
      </c>
      <c r="D51" s="3">
        <v>684543</v>
      </c>
      <c r="E51" s="1">
        <v>680514</v>
      </c>
      <c r="F51" s="13">
        <v>676781</v>
      </c>
      <c r="G51" s="1">
        <v>675541</v>
      </c>
      <c r="H51" s="1">
        <v>734172</v>
      </c>
      <c r="I51" s="1">
        <v>734172</v>
      </c>
    </row>
    <row r="52" spans="2:9" x14ac:dyDescent="0.2">
      <c r="B52" s="45"/>
      <c r="C52" t="s">
        <v>14</v>
      </c>
      <c r="D52" s="3">
        <v>11410</v>
      </c>
      <c r="E52" s="1">
        <v>11674</v>
      </c>
      <c r="F52" s="13">
        <v>11758</v>
      </c>
      <c r="G52" s="1">
        <v>11790</v>
      </c>
      <c r="H52" s="1">
        <v>0</v>
      </c>
      <c r="I52" s="1">
        <v>0</v>
      </c>
    </row>
    <row r="53" spans="2:9" ht="17" thickBot="1" x14ac:dyDescent="0.25">
      <c r="B53" s="45"/>
      <c r="C53" t="s">
        <v>15</v>
      </c>
      <c r="D53" s="3">
        <v>49629</v>
      </c>
      <c r="E53" s="1">
        <v>53658</v>
      </c>
      <c r="F53" s="13">
        <v>57391</v>
      </c>
      <c r="G53" s="1">
        <v>58631</v>
      </c>
      <c r="H53" s="1">
        <v>0</v>
      </c>
      <c r="I53" s="1">
        <v>0</v>
      </c>
    </row>
    <row r="54" spans="2:9" x14ac:dyDescent="0.2">
      <c r="B54" s="45"/>
      <c r="C54" s="17" t="s">
        <v>16</v>
      </c>
      <c r="D54" s="4">
        <f t="shared" ref="D54:I54" si="25">SUM(D50:D51)</f>
        <v>764078</v>
      </c>
      <c r="E54" s="2">
        <f t="shared" si="25"/>
        <v>759785</v>
      </c>
      <c r="F54" s="2">
        <f t="shared" si="25"/>
        <v>755968</v>
      </c>
      <c r="G54" s="2">
        <f t="shared" si="25"/>
        <v>754696</v>
      </c>
      <c r="H54" s="2">
        <f t="shared" si="25"/>
        <v>825117</v>
      </c>
      <c r="I54" s="2">
        <f t="shared" si="25"/>
        <v>825117</v>
      </c>
    </row>
    <row r="55" spans="2:9" ht="17" thickBot="1" x14ac:dyDescent="0.25">
      <c r="B55" s="45"/>
      <c r="C55" s="18" t="s">
        <v>17</v>
      </c>
      <c r="D55" s="8">
        <f t="shared" ref="D55:I55" si="26">SUM(D52:D53)</f>
        <v>61039</v>
      </c>
      <c r="E55" s="9">
        <f t="shared" si="26"/>
        <v>65332</v>
      </c>
      <c r="F55" s="9">
        <f t="shared" si="26"/>
        <v>69149</v>
      </c>
      <c r="G55" s="9">
        <f t="shared" si="26"/>
        <v>70421</v>
      </c>
      <c r="H55" s="9">
        <f t="shared" si="26"/>
        <v>0</v>
      </c>
      <c r="I55" s="9">
        <f t="shared" si="26"/>
        <v>0</v>
      </c>
    </row>
    <row r="56" spans="2:9" ht="17" thickBot="1" x14ac:dyDescent="0.25">
      <c r="B56" s="45"/>
      <c r="C56" s="16" t="s">
        <v>19</v>
      </c>
      <c r="D56" s="6">
        <f t="shared" ref="D56:I56" si="27">SUM(D54:D55)</f>
        <v>825117</v>
      </c>
      <c r="E56" s="7">
        <f t="shared" si="27"/>
        <v>825117</v>
      </c>
      <c r="F56" s="7">
        <f t="shared" si="27"/>
        <v>825117</v>
      </c>
      <c r="G56" s="7">
        <f t="shared" si="27"/>
        <v>825117</v>
      </c>
      <c r="H56" s="7">
        <f t="shared" si="27"/>
        <v>825117</v>
      </c>
      <c r="I56" s="7">
        <f t="shared" si="27"/>
        <v>825117</v>
      </c>
    </row>
    <row r="57" spans="2:9" ht="17" thickBot="1" x14ac:dyDescent="0.25">
      <c r="B57" s="45"/>
      <c r="C57" s="10" t="s">
        <v>10</v>
      </c>
      <c r="D57" s="14">
        <f t="shared" ref="D57:I57" si="28">D55/D56</f>
        <v>7.3976175499959398E-2</v>
      </c>
      <c r="E57" s="14">
        <f t="shared" si="28"/>
        <v>7.9179073997990582E-2</v>
      </c>
      <c r="F57" s="14">
        <f t="shared" si="28"/>
        <v>8.3805084612242869E-2</v>
      </c>
      <c r="G57" s="14">
        <f t="shared" si="28"/>
        <v>8.5346684167215067E-2</v>
      </c>
      <c r="H57" s="14">
        <f t="shared" si="28"/>
        <v>0</v>
      </c>
      <c r="I57" s="14">
        <f t="shared" si="28"/>
        <v>0</v>
      </c>
    </row>
    <row r="58" spans="2:9" ht="17" thickBot="1" x14ac:dyDescent="0.25">
      <c r="B58" s="46"/>
      <c r="C58" s="11" t="s">
        <v>11</v>
      </c>
      <c r="D58" s="15">
        <f t="shared" ref="D58:I58" si="29">D54/D56</f>
        <v>0.92602382450004062</v>
      </c>
      <c r="E58" s="15">
        <f t="shared" si="29"/>
        <v>0.92082092600200938</v>
      </c>
      <c r="F58" s="15">
        <f t="shared" si="29"/>
        <v>0.9161949153877571</v>
      </c>
      <c r="G58" s="15">
        <f t="shared" si="29"/>
        <v>0.91465331583278497</v>
      </c>
      <c r="H58" s="15">
        <f t="shared" si="29"/>
        <v>1</v>
      </c>
      <c r="I58" s="15">
        <f t="shared" si="29"/>
        <v>1</v>
      </c>
    </row>
    <row r="65" spans="2:18" ht="17" thickBot="1" x14ac:dyDescent="0.25"/>
    <row r="66" spans="2:18" ht="17" thickBot="1" x14ac:dyDescent="0.25">
      <c r="B66" s="47" t="s">
        <v>6</v>
      </c>
      <c r="C66" s="48"/>
      <c r="D66" s="44" t="s">
        <v>0</v>
      </c>
      <c r="E66" s="49" t="s">
        <v>1</v>
      </c>
      <c r="F66" s="49" t="s">
        <v>2</v>
      </c>
      <c r="G66" s="49" t="s">
        <v>3</v>
      </c>
      <c r="H66" s="49" t="s">
        <v>4</v>
      </c>
      <c r="I66" s="49" t="s">
        <v>5</v>
      </c>
    </row>
    <row r="67" spans="2:18" ht="17" thickBot="1" x14ac:dyDescent="0.25">
      <c r="B67" s="5" t="s">
        <v>7</v>
      </c>
      <c r="C67" s="5" t="s">
        <v>20</v>
      </c>
      <c r="D67" s="45"/>
      <c r="E67" s="51"/>
      <c r="F67" s="51"/>
      <c r="G67" s="51"/>
      <c r="H67" s="51"/>
      <c r="I67" s="51"/>
      <c r="M67" s="52" t="s">
        <v>8</v>
      </c>
      <c r="N67" s="52"/>
      <c r="O67" s="52" t="s">
        <v>28</v>
      </c>
      <c r="P67" s="52"/>
      <c r="Q67" s="52" t="s">
        <v>9</v>
      </c>
      <c r="R67" s="52"/>
    </row>
    <row r="68" spans="2:18" ht="17" thickBot="1" x14ac:dyDescent="0.25">
      <c r="B68" s="44" t="s">
        <v>0</v>
      </c>
      <c r="C68" s="20" t="s">
        <v>21</v>
      </c>
      <c r="D68" s="26">
        <v>4156583</v>
      </c>
      <c r="E68" s="27">
        <v>4123840</v>
      </c>
      <c r="F68" s="27">
        <v>3885626</v>
      </c>
      <c r="G68" s="27">
        <v>3889070</v>
      </c>
      <c r="H68" s="27">
        <v>3708934</v>
      </c>
      <c r="I68" s="27">
        <v>3708931</v>
      </c>
      <c r="M68" t="s">
        <v>0</v>
      </c>
      <c r="N68" t="s">
        <v>1</v>
      </c>
      <c r="O68" t="s">
        <v>2</v>
      </c>
      <c r="P68" t="s">
        <v>3</v>
      </c>
      <c r="Q68" t="s">
        <v>4</v>
      </c>
      <c r="R68" t="s">
        <v>5</v>
      </c>
    </row>
    <row r="69" spans="2:18" x14ac:dyDescent="0.2">
      <c r="B69" s="45"/>
      <c r="C69" s="21" t="s">
        <v>17</v>
      </c>
      <c r="D69" s="28">
        <v>0</v>
      </c>
      <c r="E69" s="29">
        <v>32743</v>
      </c>
      <c r="F69" s="29">
        <v>270957</v>
      </c>
      <c r="G69" s="29">
        <v>267513</v>
      </c>
      <c r="H69" s="29">
        <v>447649</v>
      </c>
      <c r="I69" s="29">
        <v>447652</v>
      </c>
      <c r="L69" s="23" t="s">
        <v>24</v>
      </c>
      <c r="M69" s="26">
        <v>4156583</v>
      </c>
      <c r="N69" s="27">
        <v>4123840</v>
      </c>
      <c r="O69" s="27">
        <v>3885626</v>
      </c>
      <c r="P69" s="27">
        <v>3889070</v>
      </c>
      <c r="Q69" s="27">
        <v>3708934</v>
      </c>
      <c r="R69" s="27">
        <v>3708931</v>
      </c>
    </row>
    <row r="70" spans="2:18" ht="17" thickBot="1" x14ac:dyDescent="0.25">
      <c r="B70" s="45"/>
      <c r="C70" s="22" t="s">
        <v>19</v>
      </c>
      <c r="D70" s="30">
        <v>4156583</v>
      </c>
      <c r="E70" s="31">
        <v>4156583</v>
      </c>
      <c r="F70" s="31">
        <v>4156583</v>
      </c>
      <c r="G70" s="31">
        <v>4156583</v>
      </c>
      <c r="H70" s="31">
        <v>4156583</v>
      </c>
      <c r="I70" s="31">
        <v>4156583</v>
      </c>
      <c r="L70" s="24" t="s">
        <v>26</v>
      </c>
      <c r="M70" s="28">
        <v>0</v>
      </c>
      <c r="N70" s="29">
        <v>32743</v>
      </c>
      <c r="O70" s="29">
        <v>270957</v>
      </c>
      <c r="P70" s="29">
        <v>267513</v>
      </c>
      <c r="Q70" s="29">
        <v>447649</v>
      </c>
      <c r="R70" s="29">
        <v>447652</v>
      </c>
    </row>
    <row r="71" spans="2:18" x14ac:dyDescent="0.2">
      <c r="B71" s="45"/>
      <c r="C71" s="23" t="s">
        <v>22</v>
      </c>
      <c r="D71" s="28">
        <v>0</v>
      </c>
      <c r="E71" s="29">
        <v>7.8773838992268405E-3</v>
      </c>
      <c r="F71" s="29">
        <v>6.5187438816932078E-2</v>
      </c>
      <c r="G71" s="29">
        <v>6.4358873622877247E-2</v>
      </c>
      <c r="H71" s="29">
        <v>0.1076963938889227</v>
      </c>
      <c r="I71" s="29">
        <v>0.10769711563560742</v>
      </c>
      <c r="L71" s="23" t="s">
        <v>25</v>
      </c>
      <c r="M71" s="34">
        <v>93011</v>
      </c>
      <c r="N71" s="35">
        <v>93142</v>
      </c>
      <c r="O71" s="36">
        <v>88316</v>
      </c>
      <c r="P71" s="36">
        <v>88335</v>
      </c>
      <c r="Q71" s="36">
        <v>87243</v>
      </c>
      <c r="R71" s="36">
        <v>87243</v>
      </c>
    </row>
    <row r="72" spans="2:18" ht="17" thickBot="1" x14ac:dyDescent="0.25">
      <c r="B72" s="46"/>
      <c r="C72" s="24" t="s">
        <v>23</v>
      </c>
      <c r="D72" s="32">
        <v>1</v>
      </c>
      <c r="E72" s="33">
        <v>0.99212261610077312</v>
      </c>
      <c r="F72" s="33">
        <v>0.93481256118306788</v>
      </c>
      <c r="G72" s="33">
        <v>0.93564112637712271</v>
      </c>
      <c r="H72" s="33">
        <v>0.89230360611107729</v>
      </c>
      <c r="I72" s="33">
        <v>0.89230288436439253</v>
      </c>
      <c r="L72" s="24" t="s">
        <v>27</v>
      </c>
      <c r="M72" s="37">
        <v>131</v>
      </c>
      <c r="N72" s="38">
        <v>0</v>
      </c>
      <c r="O72" s="29">
        <v>4826</v>
      </c>
      <c r="P72" s="29">
        <v>4807</v>
      </c>
      <c r="Q72" s="29">
        <v>5899</v>
      </c>
      <c r="R72" s="29">
        <v>5899</v>
      </c>
    </row>
    <row r="73" spans="2:18" x14ac:dyDescent="0.2">
      <c r="B73" s="45" t="s">
        <v>1</v>
      </c>
      <c r="C73" s="25" t="s">
        <v>16</v>
      </c>
      <c r="D73" s="34">
        <v>93011</v>
      </c>
      <c r="E73" s="35">
        <v>93142</v>
      </c>
      <c r="F73" s="36">
        <v>88316</v>
      </c>
      <c r="G73" s="36">
        <v>88335</v>
      </c>
      <c r="H73" s="36">
        <v>87243</v>
      </c>
      <c r="I73" s="36">
        <v>87243</v>
      </c>
    </row>
    <row r="74" spans="2:18" x14ac:dyDescent="0.2">
      <c r="B74" s="45"/>
      <c r="C74" s="21" t="s">
        <v>17</v>
      </c>
      <c r="D74" s="37">
        <v>131</v>
      </c>
      <c r="E74" s="38">
        <v>0</v>
      </c>
      <c r="F74" s="29">
        <v>4826</v>
      </c>
      <c r="G74" s="29">
        <v>4807</v>
      </c>
      <c r="H74" s="29">
        <v>5899</v>
      </c>
      <c r="I74" s="29">
        <v>5899</v>
      </c>
    </row>
    <row r="75" spans="2:18" x14ac:dyDescent="0.2">
      <c r="B75" s="45"/>
      <c r="C75" s="22" t="s">
        <v>19</v>
      </c>
      <c r="D75" s="37">
        <v>93142</v>
      </c>
      <c r="E75" s="38">
        <v>93142</v>
      </c>
      <c r="F75" s="29">
        <v>93142</v>
      </c>
      <c r="G75" s="29">
        <v>93142</v>
      </c>
      <c r="H75" s="29">
        <v>93142</v>
      </c>
      <c r="I75" s="29">
        <v>93142</v>
      </c>
    </row>
    <row r="76" spans="2:18" x14ac:dyDescent="0.2">
      <c r="B76" s="45"/>
      <c r="C76" s="23" t="s">
        <v>22</v>
      </c>
      <c r="D76" s="37">
        <v>1.4064546606257114E-3</v>
      </c>
      <c r="E76" s="38">
        <v>0</v>
      </c>
      <c r="F76" s="29">
        <v>5.181336024564643E-2</v>
      </c>
      <c r="G76" s="29">
        <v>5.1609370638380107E-2</v>
      </c>
      <c r="H76" s="29">
        <v>6.3333404908634122E-2</v>
      </c>
      <c r="I76" s="29">
        <v>6.3333404908634122E-2</v>
      </c>
    </row>
    <row r="77" spans="2:18" ht="17" thickBot="1" x14ac:dyDescent="0.25">
      <c r="B77" s="46"/>
      <c r="C77" s="24" t="s">
        <v>23</v>
      </c>
      <c r="D77" s="39">
        <v>0.99859354533937428</v>
      </c>
      <c r="E77" s="40">
        <v>1</v>
      </c>
      <c r="F77" s="33">
        <v>0.94818663975435358</v>
      </c>
      <c r="G77" s="33">
        <v>0.94839062936161989</v>
      </c>
      <c r="H77" s="33">
        <v>0.93666659509136585</v>
      </c>
      <c r="I77" s="33">
        <v>0.93666659509136585</v>
      </c>
    </row>
    <row r="78" spans="2:18" x14ac:dyDescent="0.2">
      <c r="B78" s="45" t="s">
        <v>2</v>
      </c>
      <c r="C78" s="25" t="s">
        <v>16</v>
      </c>
      <c r="D78" s="34">
        <v>14637574</v>
      </c>
      <c r="E78" s="36">
        <v>14526813</v>
      </c>
      <c r="F78" s="35">
        <v>15759447</v>
      </c>
      <c r="G78" s="36">
        <v>15708867</v>
      </c>
      <c r="H78" s="36">
        <v>13445617</v>
      </c>
      <c r="I78" s="36">
        <v>13445592</v>
      </c>
      <c r="L78" s="23" t="s">
        <v>24</v>
      </c>
    </row>
    <row r="79" spans="2:18" ht="17" thickBot="1" x14ac:dyDescent="0.25">
      <c r="B79" s="45"/>
      <c r="C79" s="21" t="s">
        <v>17</v>
      </c>
      <c r="D79" s="37">
        <v>1121873</v>
      </c>
      <c r="E79" s="29">
        <v>1232634</v>
      </c>
      <c r="F79" s="38">
        <v>0</v>
      </c>
      <c r="G79" s="29">
        <v>50580</v>
      </c>
      <c r="H79" s="29">
        <v>2313830</v>
      </c>
      <c r="I79" s="29">
        <v>2313855</v>
      </c>
      <c r="L79" s="24" t="s">
        <v>26</v>
      </c>
    </row>
    <row r="80" spans="2:18" x14ac:dyDescent="0.2">
      <c r="B80" s="45"/>
      <c r="C80" s="22" t="s">
        <v>19</v>
      </c>
      <c r="D80" s="37">
        <v>15759447</v>
      </c>
      <c r="E80" s="29">
        <v>15759447</v>
      </c>
      <c r="F80" s="38">
        <v>15759447</v>
      </c>
      <c r="G80" s="29">
        <v>15759447</v>
      </c>
      <c r="H80" s="29">
        <v>15759447</v>
      </c>
      <c r="I80" s="29">
        <v>15759447</v>
      </c>
      <c r="L80" s="23" t="s">
        <v>25</v>
      </c>
    </row>
    <row r="81" spans="2:12" ht="17" thickBot="1" x14ac:dyDescent="0.25">
      <c r="B81" s="45"/>
      <c r="C81" s="23" t="s">
        <v>22</v>
      </c>
      <c r="D81" s="37">
        <v>7.1187332905780262E-2</v>
      </c>
      <c r="E81" s="29">
        <v>7.8215561751627458E-2</v>
      </c>
      <c r="F81" s="38">
        <v>0</v>
      </c>
      <c r="G81" s="29">
        <v>3.2095034806741631E-3</v>
      </c>
      <c r="H81" s="29">
        <v>0.14682177617019176</v>
      </c>
      <c r="I81" s="29">
        <v>0.14682336252027117</v>
      </c>
      <c r="L81" s="24" t="s">
        <v>27</v>
      </c>
    </row>
    <row r="82" spans="2:12" ht="17" thickBot="1" x14ac:dyDescent="0.25">
      <c r="B82" s="46"/>
      <c r="C82" s="24" t="s">
        <v>23</v>
      </c>
      <c r="D82" s="39">
        <v>0.92881266709421972</v>
      </c>
      <c r="E82" s="33">
        <v>0.92178443824837253</v>
      </c>
      <c r="F82" s="40">
        <v>1</v>
      </c>
      <c r="G82" s="33">
        <v>0.99679049651932583</v>
      </c>
      <c r="H82" s="33">
        <v>0.85317822382980824</v>
      </c>
      <c r="I82" s="33">
        <v>0.85317663747972883</v>
      </c>
    </row>
    <row r="83" spans="2:12" x14ac:dyDescent="0.2">
      <c r="B83" s="45" t="s">
        <v>3</v>
      </c>
      <c r="C83" s="25" t="s">
        <v>16</v>
      </c>
      <c r="D83" s="34">
        <v>471211</v>
      </c>
      <c r="E83" s="36">
        <v>464167</v>
      </c>
      <c r="F83" s="36">
        <v>650371</v>
      </c>
      <c r="G83" s="35">
        <v>650714</v>
      </c>
      <c r="H83" s="36">
        <v>446103</v>
      </c>
      <c r="I83" s="36">
        <v>446103</v>
      </c>
    </row>
    <row r="84" spans="2:12" x14ac:dyDescent="0.2">
      <c r="B84" s="45"/>
      <c r="C84" s="21" t="s">
        <v>17</v>
      </c>
      <c r="D84" s="37">
        <v>179503</v>
      </c>
      <c r="E84" s="29">
        <v>186547</v>
      </c>
      <c r="F84" s="29">
        <v>343</v>
      </c>
      <c r="G84" s="38">
        <v>0</v>
      </c>
      <c r="H84" s="29">
        <v>204611</v>
      </c>
      <c r="I84" s="29">
        <v>204611</v>
      </c>
    </row>
    <row r="85" spans="2:12" x14ac:dyDescent="0.2">
      <c r="B85" s="45"/>
      <c r="C85" s="22" t="s">
        <v>19</v>
      </c>
      <c r="D85" s="37">
        <v>650714</v>
      </c>
      <c r="E85" s="29">
        <v>650714</v>
      </c>
      <c r="F85" s="29">
        <v>650714</v>
      </c>
      <c r="G85" s="38">
        <v>650714</v>
      </c>
      <c r="H85" s="29">
        <v>650714</v>
      </c>
      <c r="I85" s="29">
        <v>650714</v>
      </c>
    </row>
    <row r="86" spans="2:12" x14ac:dyDescent="0.2">
      <c r="B86" s="45"/>
      <c r="C86" s="23" t="s">
        <v>22</v>
      </c>
      <c r="D86" s="37">
        <v>0.27585544494201752</v>
      </c>
      <c r="E86" s="29">
        <v>0.28668047713742134</v>
      </c>
      <c r="F86" s="29">
        <v>5.271132940124233E-4</v>
      </c>
      <c r="G86" s="38">
        <v>0</v>
      </c>
      <c r="H86" s="29">
        <v>0.31444075277310768</v>
      </c>
      <c r="I86" s="29">
        <v>0.31444075277310768</v>
      </c>
    </row>
    <row r="87" spans="2:12" ht="17" thickBot="1" x14ac:dyDescent="0.25">
      <c r="B87" s="46"/>
      <c r="C87" s="24" t="s">
        <v>23</v>
      </c>
      <c r="D87" s="39">
        <v>0.72414455505798248</v>
      </c>
      <c r="E87" s="33">
        <v>0.7133195228625786</v>
      </c>
      <c r="F87" s="33">
        <v>0.99947288670598755</v>
      </c>
      <c r="G87" s="40">
        <v>1</v>
      </c>
      <c r="H87" s="33">
        <v>0.68555924722689232</v>
      </c>
      <c r="I87" s="33">
        <v>0.68555924722689232</v>
      </c>
    </row>
    <row r="88" spans="2:12" x14ac:dyDescent="0.2">
      <c r="B88" s="45" t="s">
        <v>4</v>
      </c>
      <c r="C88" s="25" t="s">
        <v>16</v>
      </c>
      <c r="D88" s="34">
        <v>1441394</v>
      </c>
      <c r="E88" s="36">
        <v>1433868</v>
      </c>
      <c r="F88" s="36">
        <v>1430881</v>
      </c>
      <c r="G88" s="36">
        <v>1428508</v>
      </c>
      <c r="H88" s="35">
        <v>1527799</v>
      </c>
      <c r="I88" s="36">
        <v>1527722</v>
      </c>
    </row>
    <row r="89" spans="2:12" x14ac:dyDescent="0.2">
      <c r="B89" s="45"/>
      <c r="C89" s="21" t="s">
        <v>17</v>
      </c>
      <c r="D89" s="37">
        <v>86405</v>
      </c>
      <c r="E89" s="29">
        <v>93931</v>
      </c>
      <c r="F89" s="29">
        <v>96918</v>
      </c>
      <c r="G89" s="29">
        <v>99291</v>
      </c>
      <c r="H89" s="38">
        <v>0</v>
      </c>
      <c r="I89" s="29">
        <v>77</v>
      </c>
    </row>
    <row r="90" spans="2:12" x14ac:dyDescent="0.2">
      <c r="B90" s="45"/>
      <c r="C90" s="22" t="s">
        <v>19</v>
      </c>
      <c r="D90" s="37">
        <v>1527799</v>
      </c>
      <c r="E90" s="29">
        <v>1527799</v>
      </c>
      <c r="F90" s="29">
        <v>1527799</v>
      </c>
      <c r="G90" s="29">
        <v>1527799</v>
      </c>
      <c r="H90" s="38">
        <v>1527799</v>
      </c>
      <c r="I90" s="29">
        <v>1527799</v>
      </c>
    </row>
    <row r="91" spans="2:12" x14ac:dyDescent="0.2">
      <c r="B91" s="45"/>
      <c r="C91" s="23" t="s">
        <v>22</v>
      </c>
      <c r="D91" s="37">
        <v>5.6555214396658199E-2</v>
      </c>
      <c r="E91" s="29">
        <v>6.1481255060384252E-2</v>
      </c>
      <c r="F91" s="29">
        <v>6.3436355174993575E-2</v>
      </c>
      <c r="G91" s="29">
        <v>6.4989569963064514E-2</v>
      </c>
      <c r="H91" s="38">
        <v>0</v>
      </c>
      <c r="I91" s="29">
        <v>5.0399299907906733E-5</v>
      </c>
    </row>
    <row r="92" spans="2:12" ht="17" thickBot="1" x14ac:dyDescent="0.25">
      <c r="B92" s="46"/>
      <c r="C92" s="24" t="s">
        <v>23</v>
      </c>
      <c r="D92" s="39">
        <v>0.94344478560334177</v>
      </c>
      <c r="E92" s="33">
        <v>0.93851874493961573</v>
      </c>
      <c r="F92" s="33">
        <v>0.93656364482500642</v>
      </c>
      <c r="G92" s="33">
        <v>0.93501043003693551</v>
      </c>
      <c r="H92" s="40">
        <v>1</v>
      </c>
      <c r="I92" s="33">
        <v>0.99994960070009209</v>
      </c>
    </row>
    <row r="93" spans="2:12" x14ac:dyDescent="0.2">
      <c r="B93" s="45" t="s">
        <v>5</v>
      </c>
      <c r="C93" s="25" t="s">
        <v>16</v>
      </c>
      <c r="D93" s="34">
        <v>764078</v>
      </c>
      <c r="E93" s="36">
        <v>759785</v>
      </c>
      <c r="F93" s="36">
        <v>755968</v>
      </c>
      <c r="G93" s="36">
        <v>754696</v>
      </c>
      <c r="H93" s="36">
        <v>825117</v>
      </c>
      <c r="I93" s="35">
        <v>825117</v>
      </c>
    </row>
    <row r="94" spans="2:12" x14ac:dyDescent="0.2">
      <c r="B94" s="45"/>
      <c r="C94" s="21" t="s">
        <v>17</v>
      </c>
      <c r="D94" s="37">
        <v>61039</v>
      </c>
      <c r="E94" s="29">
        <v>65332</v>
      </c>
      <c r="F94" s="29">
        <v>69149</v>
      </c>
      <c r="G94" s="29">
        <v>70421</v>
      </c>
      <c r="H94" s="29">
        <v>0</v>
      </c>
      <c r="I94" s="38">
        <v>0</v>
      </c>
    </row>
    <row r="95" spans="2:12" x14ac:dyDescent="0.2">
      <c r="B95" s="45"/>
      <c r="C95" s="22" t="s">
        <v>19</v>
      </c>
      <c r="D95" s="37">
        <v>825117</v>
      </c>
      <c r="E95" s="29">
        <v>825117</v>
      </c>
      <c r="F95" s="29">
        <v>825117</v>
      </c>
      <c r="G95" s="29">
        <v>825117</v>
      </c>
      <c r="H95" s="29">
        <v>825117</v>
      </c>
      <c r="I95" s="38">
        <v>825117</v>
      </c>
    </row>
    <row r="96" spans="2:12" x14ac:dyDescent="0.2">
      <c r="B96" s="45"/>
      <c r="C96" s="23" t="s">
        <v>22</v>
      </c>
      <c r="D96" s="37">
        <v>7.3976175499959398E-2</v>
      </c>
      <c r="E96" s="29">
        <v>7.9179073997990582E-2</v>
      </c>
      <c r="F96" s="29">
        <v>8.3805084612242869E-2</v>
      </c>
      <c r="G96" s="29">
        <v>8.5346684167215067E-2</v>
      </c>
      <c r="H96" s="29">
        <v>0</v>
      </c>
      <c r="I96" s="38">
        <v>0</v>
      </c>
    </row>
    <row r="97" spans="2:9" ht="17" thickBot="1" x14ac:dyDescent="0.25">
      <c r="B97" s="46"/>
      <c r="C97" s="24" t="s">
        <v>23</v>
      </c>
      <c r="D97" s="39">
        <v>0.92602382450004062</v>
      </c>
      <c r="E97" s="33">
        <v>0.92082092600200938</v>
      </c>
      <c r="F97" s="33">
        <v>0.9161949153877571</v>
      </c>
      <c r="G97" s="33">
        <v>0.91465331583278497</v>
      </c>
      <c r="H97" s="33">
        <v>1</v>
      </c>
      <c r="I97" s="40">
        <v>1</v>
      </c>
    </row>
  </sheetData>
  <mergeCells count="29">
    <mergeCell ref="H66:H67"/>
    <mergeCell ref="I66:I67"/>
    <mergeCell ref="B68:B72"/>
    <mergeCell ref="B73:B77"/>
    <mergeCell ref="B78:B82"/>
    <mergeCell ref="G66:G67"/>
    <mergeCell ref="B88:B92"/>
    <mergeCell ref="B93:B97"/>
    <mergeCell ref="M67:N67"/>
    <mergeCell ref="O67:P67"/>
    <mergeCell ref="Q67:R67"/>
    <mergeCell ref="B83:B87"/>
    <mergeCell ref="B50:B58"/>
    <mergeCell ref="B66:C66"/>
    <mergeCell ref="D66:D67"/>
    <mergeCell ref="E66:E67"/>
    <mergeCell ref="F66:F67"/>
    <mergeCell ref="I3:I4"/>
    <mergeCell ref="B5:B13"/>
    <mergeCell ref="B14:B22"/>
    <mergeCell ref="B23:B31"/>
    <mergeCell ref="B32:B40"/>
    <mergeCell ref="G3:G4"/>
    <mergeCell ref="H3:H4"/>
    <mergeCell ref="B41:B49"/>
    <mergeCell ref="B3:C3"/>
    <mergeCell ref="D3:D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92B1-2BD0-B24F-B376-FFBB076B63A1}">
  <dimension ref="C29:I34"/>
  <sheetViews>
    <sheetView workbookViewId="0">
      <selection activeCell="G34" sqref="G34"/>
    </sheetView>
  </sheetViews>
  <sheetFormatPr baseColWidth="10" defaultRowHeight="16" x14ac:dyDescent="0.2"/>
  <sheetData>
    <row r="29" spans="3:9" x14ac:dyDescent="0.2">
      <c r="D29" s="52" t="s">
        <v>8</v>
      </c>
      <c r="E29" s="52"/>
      <c r="F29" s="52" t="s">
        <v>28</v>
      </c>
      <c r="G29" s="52"/>
      <c r="H29" s="52" t="s">
        <v>9</v>
      </c>
      <c r="I29" s="52"/>
    </row>
    <row r="30" spans="3:9" x14ac:dyDescent="0.2">
      <c r="D30" t="s">
        <v>0</v>
      </c>
      <c r="E30" t="s">
        <v>1</v>
      </c>
      <c r="F30" t="s">
        <v>2</v>
      </c>
      <c r="G30" t="s">
        <v>3</v>
      </c>
      <c r="H30" t="s">
        <v>4</v>
      </c>
      <c r="I30" t="s">
        <v>5</v>
      </c>
    </row>
    <row r="31" spans="3:9" x14ac:dyDescent="0.2">
      <c r="C31" s="23" t="s">
        <v>24</v>
      </c>
      <c r="D31" s="28">
        <v>0</v>
      </c>
      <c r="E31" s="29">
        <v>7.8773838992268405E-3</v>
      </c>
      <c r="F31" s="29">
        <v>6.5187438816932078E-2</v>
      </c>
      <c r="G31" s="29">
        <v>6.4358873622877247E-2</v>
      </c>
      <c r="H31" s="29">
        <v>0.1076963938889227</v>
      </c>
      <c r="I31" s="29">
        <v>0.10769711563560742</v>
      </c>
    </row>
    <row r="32" spans="3:9" ht="17" thickBot="1" x14ac:dyDescent="0.25">
      <c r="C32" s="24" t="s">
        <v>26</v>
      </c>
      <c r="D32" s="32">
        <v>1</v>
      </c>
      <c r="E32" s="33">
        <v>0.99212261610077312</v>
      </c>
      <c r="F32" s="33">
        <v>0.93481256118306788</v>
      </c>
      <c r="G32" s="33">
        <v>0.93564112637712271</v>
      </c>
      <c r="H32" s="33">
        <v>0.89230360611107729</v>
      </c>
      <c r="I32" s="33">
        <v>0.89230288436439253</v>
      </c>
    </row>
    <row r="33" spans="3:9" x14ac:dyDescent="0.2">
      <c r="C33" s="23" t="s">
        <v>25</v>
      </c>
      <c r="D33" s="37">
        <v>1.4064546606257114E-3</v>
      </c>
      <c r="E33" s="38">
        <v>0</v>
      </c>
      <c r="F33" s="29">
        <v>5.181336024564643E-2</v>
      </c>
      <c r="G33" s="29">
        <v>5.1609370638380107E-2</v>
      </c>
      <c r="H33" s="29">
        <v>6.3333404908634122E-2</v>
      </c>
      <c r="I33" s="29">
        <v>6.3333404908634122E-2</v>
      </c>
    </row>
    <row r="34" spans="3:9" ht="17" thickBot="1" x14ac:dyDescent="0.25">
      <c r="C34" s="24" t="s">
        <v>27</v>
      </c>
      <c r="D34" s="39">
        <v>0.99859354533937428</v>
      </c>
      <c r="E34" s="40">
        <v>1</v>
      </c>
      <c r="F34" s="33">
        <v>0.94818663975435358</v>
      </c>
      <c r="G34" s="33">
        <v>0.94839062936161989</v>
      </c>
      <c r="H34" s="33">
        <v>0.93666659509136585</v>
      </c>
      <c r="I34" s="33">
        <v>0.93666659509136585</v>
      </c>
    </row>
  </sheetData>
  <mergeCells count="3">
    <mergeCell ref="D29:E29"/>
    <mergeCell ref="F29:G29"/>
    <mergeCell ref="H29:I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0C0-5B99-C44A-871F-CAD4C7767AA3}">
  <dimension ref="C29:I34"/>
  <sheetViews>
    <sheetView workbookViewId="0">
      <selection activeCell="O31" sqref="O31"/>
    </sheetView>
  </sheetViews>
  <sheetFormatPr baseColWidth="10" defaultRowHeight="16" x14ac:dyDescent="0.2"/>
  <sheetData>
    <row r="29" spans="3:9" x14ac:dyDescent="0.2">
      <c r="C29" s="12"/>
      <c r="D29" s="41" t="s">
        <v>8</v>
      </c>
      <c r="E29" s="41"/>
      <c r="F29" s="41" t="s">
        <v>28</v>
      </c>
      <c r="G29" s="41"/>
      <c r="H29" s="53" t="s">
        <v>9</v>
      </c>
      <c r="I29" s="53"/>
    </row>
    <row r="30" spans="3:9" x14ac:dyDescent="0.2">
      <c r="C30" s="12"/>
      <c r="D30" s="12" t="s">
        <v>0</v>
      </c>
      <c r="E30" s="12" t="s">
        <v>1</v>
      </c>
      <c r="F30" s="12" t="s">
        <v>2</v>
      </c>
      <c r="G30" s="12" t="s">
        <v>3</v>
      </c>
      <c r="H30" s="12" t="s">
        <v>4</v>
      </c>
      <c r="I30" s="12" t="s">
        <v>5</v>
      </c>
    </row>
    <row r="31" spans="3:9" x14ac:dyDescent="0.2">
      <c r="C31" s="42" t="s">
        <v>29</v>
      </c>
      <c r="D31" s="37">
        <v>5.6555214396658199E-2</v>
      </c>
      <c r="E31" s="29">
        <v>6.1481255060384252E-2</v>
      </c>
      <c r="F31" s="29">
        <v>6.3436355174993575E-2</v>
      </c>
      <c r="G31" s="29">
        <v>6.4989569963064514E-2</v>
      </c>
      <c r="H31" s="38">
        <v>0</v>
      </c>
      <c r="I31" s="29">
        <v>5.0399299907906733E-5</v>
      </c>
    </row>
    <row r="32" spans="3:9" ht="17" thickBot="1" x14ac:dyDescent="0.25">
      <c r="C32" s="43" t="s">
        <v>30</v>
      </c>
      <c r="D32" s="39">
        <v>0.94344478560334177</v>
      </c>
      <c r="E32" s="33">
        <v>0.93851874493961573</v>
      </c>
      <c r="F32" s="33">
        <v>0.93656364482500642</v>
      </c>
      <c r="G32" s="33">
        <v>0.93501043003693551</v>
      </c>
      <c r="H32" s="40">
        <v>1</v>
      </c>
      <c r="I32" s="33">
        <v>0.99994960070009209</v>
      </c>
    </row>
    <row r="33" spans="3:9" x14ac:dyDescent="0.2">
      <c r="C33" s="42" t="s">
        <v>31</v>
      </c>
      <c r="D33" s="37">
        <v>7.3976175499959398E-2</v>
      </c>
      <c r="E33" s="29">
        <v>7.9179073997990582E-2</v>
      </c>
      <c r="F33" s="29">
        <v>8.3805084612242869E-2</v>
      </c>
      <c r="G33" s="29">
        <v>8.5346684167215067E-2</v>
      </c>
      <c r="H33" s="29">
        <v>0</v>
      </c>
      <c r="I33" s="38">
        <v>0</v>
      </c>
    </row>
    <row r="34" spans="3:9" ht="17" thickBot="1" x14ac:dyDescent="0.25">
      <c r="C34" s="43" t="s">
        <v>32</v>
      </c>
      <c r="D34" s="39">
        <v>0.92602382450004062</v>
      </c>
      <c r="E34" s="33">
        <v>0.92082092600200938</v>
      </c>
      <c r="F34" s="33">
        <v>0.9161949153877571</v>
      </c>
      <c r="G34" s="33">
        <v>0.91465331583278497</v>
      </c>
      <c r="H34" s="33">
        <v>1</v>
      </c>
      <c r="I34" s="40">
        <v>1</v>
      </c>
    </row>
  </sheetData>
  <mergeCells count="1">
    <mergeCell ref="H29:I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E8C5-4E4B-8B44-A160-A4C8D26F62A3}">
  <dimension ref="C29:I34"/>
  <sheetViews>
    <sheetView workbookViewId="0">
      <selection activeCell="L19" sqref="L19"/>
    </sheetView>
  </sheetViews>
  <sheetFormatPr baseColWidth="10" defaultRowHeight="16" x14ac:dyDescent="0.2"/>
  <sheetData>
    <row r="29" spans="3:9" x14ac:dyDescent="0.2">
      <c r="C29" s="12"/>
      <c r="D29" s="41" t="s">
        <v>8</v>
      </c>
      <c r="E29" s="41"/>
      <c r="F29" s="41" t="s">
        <v>28</v>
      </c>
      <c r="G29" s="41"/>
      <c r="H29" s="53" t="s">
        <v>9</v>
      </c>
      <c r="I29" s="53"/>
    </row>
    <row r="30" spans="3:9" x14ac:dyDescent="0.2">
      <c r="C30" s="12"/>
      <c r="D30" s="12" t="s">
        <v>0</v>
      </c>
      <c r="E30" s="12" t="s">
        <v>1</v>
      </c>
      <c r="F30" s="12" t="s">
        <v>2</v>
      </c>
      <c r="G30" s="12" t="s">
        <v>3</v>
      </c>
      <c r="H30" s="12" t="s">
        <v>4</v>
      </c>
      <c r="I30" s="12" t="s">
        <v>5</v>
      </c>
    </row>
    <row r="31" spans="3:9" x14ac:dyDescent="0.2">
      <c r="C31" s="42" t="s">
        <v>33</v>
      </c>
      <c r="D31" s="37">
        <v>7.1187332905780262E-2</v>
      </c>
      <c r="E31" s="29">
        <v>7.8215561751627458E-2</v>
      </c>
      <c r="F31" s="38">
        <v>0</v>
      </c>
      <c r="G31" s="29">
        <v>3.2095034806741631E-3</v>
      </c>
      <c r="H31" s="29">
        <v>0.14682177617019176</v>
      </c>
      <c r="I31" s="29">
        <v>0.14682336252027117</v>
      </c>
    </row>
    <row r="32" spans="3:9" ht="17" thickBot="1" x14ac:dyDescent="0.25">
      <c r="C32" s="43" t="s">
        <v>34</v>
      </c>
      <c r="D32" s="39">
        <v>0.92881266709421972</v>
      </c>
      <c r="E32" s="33">
        <v>0.92178443824837253</v>
      </c>
      <c r="F32" s="40">
        <v>1</v>
      </c>
      <c r="G32" s="33">
        <v>0.99679049651932583</v>
      </c>
      <c r="H32" s="33">
        <v>0.85317822382980824</v>
      </c>
      <c r="I32" s="33">
        <v>0.85317663747972883</v>
      </c>
    </row>
    <row r="33" spans="3:9" x14ac:dyDescent="0.2">
      <c r="C33" s="42" t="s">
        <v>35</v>
      </c>
      <c r="D33" s="37">
        <v>0.27585544494201752</v>
      </c>
      <c r="E33" s="29">
        <v>0.28668047713742134</v>
      </c>
      <c r="F33" s="29">
        <v>5.271132940124233E-4</v>
      </c>
      <c r="G33" s="38">
        <v>0</v>
      </c>
      <c r="H33" s="29">
        <v>0.31444075277310768</v>
      </c>
      <c r="I33" s="29">
        <v>0.31444075277310768</v>
      </c>
    </row>
    <row r="34" spans="3:9" ht="17" thickBot="1" x14ac:dyDescent="0.25">
      <c r="C34" s="43" t="s">
        <v>36</v>
      </c>
      <c r="D34" s="39">
        <v>0.72414455505798248</v>
      </c>
      <c r="E34" s="33">
        <v>0.7133195228625786</v>
      </c>
      <c r="F34" s="33">
        <v>0.99947288670598755</v>
      </c>
      <c r="G34" s="40">
        <v>1</v>
      </c>
      <c r="H34" s="33">
        <v>0.68555924722689232</v>
      </c>
      <c r="I34" s="33">
        <v>0.68555924722689232</v>
      </c>
    </row>
  </sheetData>
  <mergeCells count="1">
    <mergeCell ref="H29:I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Consolidation</vt:lpstr>
      <vt:lpstr>Java</vt:lpstr>
      <vt:lpstr>Pharo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2022-12-02T16:25:18Z</cp:lastPrinted>
  <dcterms:created xsi:type="dcterms:W3CDTF">2022-12-02T14:30:07Z</dcterms:created>
  <dcterms:modified xsi:type="dcterms:W3CDTF">2022-12-12T21:20:59Z</dcterms:modified>
</cp:coreProperties>
</file>