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o\Documents\GitHub\CINE\UML\"/>
    </mc:Choice>
  </mc:AlternateContent>
  <xr:revisionPtr revIDLastSave="0" documentId="13_ncr:1_{6A5B1112-2E74-48BA-81A3-7458C4DB1103}" xr6:coauthVersionLast="47" xr6:coauthVersionMax="47" xr10:uidLastSave="{00000000-0000-0000-0000-000000000000}"/>
  <bookViews>
    <workbookView xWindow="-110" yWindow="-110" windowWidth="19420" windowHeight="10420" xr2:uid="{BA23E612-D580-404F-A77A-9D74A27EE4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2" i="1"/>
  <c r="O15" i="1"/>
  <c r="F4" i="1"/>
  <c r="N4" i="1" s="1"/>
  <c r="F5" i="1"/>
  <c r="N5" i="1" s="1"/>
  <c r="F3" i="1"/>
  <c r="N3" i="1" s="1"/>
  <c r="J5" i="1"/>
  <c r="L5" i="1" s="1"/>
  <c r="J4" i="1"/>
  <c r="L4" i="1" s="1"/>
  <c r="I5" i="1"/>
  <c r="K5" i="1" s="1"/>
  <c r="I4" i="1"/>
  <c r="K4" i="1"/>
  <c r="I3" i="1"/>
  <c r="K3" i="1" s="1"/>
  <c r="J3" i="1"/>
  <c r="L3" i="1"/>
  <c r="F7" i="1"/>
  <c r="M15" i="1" l="1"/>
  <c r="N6" i="1"/>
  <c r="N7" i="1" s="1"/>
  <c r="N8" i="1" s="1"/>
  <c r="N9" i="1" s="1"/>
  <c r="Q6" i="1"/>
  <c r="M5" i="1"/>
  <c r="M4" i="1"/>
  <c r="M3" i="1"/>
  <c r="M7" i="1" l="1"/>
  <c r="M8" i="1" s="1"/>
  <c r="M9" i="1" s="1"/>
</calcChain>
</file>

<file path=xl/sharedStrings.xml><?xml version="1.0" encoding="utf-8"?>
<sst xmlns="http://schemas.openxmlformats.org/spreadsheetml/2006/main" count="26" uniqueCount="22">
  <si>
    <t>precio Boleto Cine</t>
  </si>
  <si>
    <t>precio boleto Teatro</t>
  </si>
  <si>
    <t>niños</t>
  </si>
  <si>
    <t>adultos</t>
  </si>
  <si>
    <t>3edad</t>
  </si>
  <si>
    <t>IMAX</t>
  </si>
  <si>
    <t>NORMALES</t>
  </si>
  <si>
    <t>SUBTOTAL</t>
  </si>
  <si>
    <t>IVA</t>
  </si>
  <si>
    <t>TOTAL</t>
  </si>
  <si>
    <t>COSTO NORM</t>
  </si>
  <si>
    <t>COSTOIMAX</t>
  </si>
  <si>
    <t>SUMA</t>
  </si>
  <si>
    <t>COSTOI*IMAX</t>
  </si>
  <si>
    <t>COSTON*NORMA</t>
  </si>
  <si>
    <t>CALC</t>
  </si>
  <si>
    <t>*0,36</t>
  </si>
  <si>
    <t>A</t>
  </si>
  <si>
    <t>N</t>
  </si>
  <si>
    <t>Adulto</t>
  </si>
  <si>
    <t>Niño</t>
  </si>
  <si>
    <t>3Edad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</si>
</sst>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4" borderId="0" xfId="0" applyFill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C746-025E-4B97-9176-09AA34E758A7}">
  <dimension ref="B1:Q15"/>
  <sheetViews>
    <sheetView tabSelected="1" workbookViewId="0">
      <selection activeCell="M15" sqref="M15"/>
    </sheetView>
  </sheetViews>
  <sheetFormatPr baseColWidth="10" defaultRowHeight="14.5" x14ac:dyDescent="0.35"/>
  <cols>
    <col min="2" max="2" width="17.81640625" bestFit="1" customWidth="1"/>
    <col min="3" max="4" width="4.81640625" bestFit="1" customWidth="1"/>
    <col min="5" max="5" width="10.1796875" bestFit="1" customWidth="1"/>
    <col min="6" max="6" width="5.81640625" bestFit="1" customWidth="1"/>
    <col min="7" max="7" width="5.26953125" bestFit="1" customWidth="1"/>
    <col min="8" max="8" width="10.1796875" bestFit="1" customWidth="1"/>
    <col min="9" max="9" width="11" bestFit="1" customWidth="1"/>
    <col min="10" max="10" width="12.453125" bestFit="1" customWidth="1"/>
    <col min="11" max="11" width="12.54296875" bestFit="1" customWidth="1"/>
    <col min="12" max="12" width="15.453125" bestFit="1" customWidth="1"/>
    <col min="13" max="13" width="9.453125" bestFit="1" customWidth="1"/>
    <col min="14" max="14" width="6.81640625" bestFit="1" customWidth="1"/>
  </cols>
  <sheetData>
    <row r="1" spans="2:17" ht="15" thickBot="1" x14ac:dyDescent="0.4"/>
    <row r="2" spans="2:17" x14ac:dyDescent="0.35">
      <c r="G2" s="2" t="s">
        <v>5</v>
      </c>
      <c r="H2" s="3" t="s">
        <v>6</v>
      </c>
      <c r="I2" t="s">
        <v>11</v>
      </c>
      <c r="J2" t="s">
        <v>10</v>
      </c>
      <c r="K2" t="s">
        <v>13</v>
      </c>
      <c r="L2" t="s">
        <v>14</v>
      </c>
      <c r="M2" t="s">
        <v>12</v>
      </c>
      <c r="N2" t="s">
        <v>15</v>
      </c>
    </row>
    <row r="3" spans="2:17" x14ac:dyDescent="0.35">
      <c r="B3" t="s">
        <v>0</v>
      </c>
      <c r="C3">
        <v>4.5</v>
      </c>
      <c r="E3" s="4" t="s">
        <v>3</v>
      </c>
      <c r="F3" s="5">
        <f>G3+H3</f>
        <v>1</v>
      </c>
      <c r="G3" s="10">
        <v>1</v>
      </c>
      <c r="H3" s="11">
        <v>0</v>
      </c>
      <c r="I3" s="5">
        <f>C3*D7+C3</f>
        <v>6.0750000000000002</v>
      </c>
      <c r="J3" s="5">
        <f>C3</f>
        <v>4.5</v>
      </c>
      <c r="K3" s="5">
        <f>I3*G3</f>
        <v>6.0750000000000002</v>
      </c>
      <c r="L3" s="5">
        <f>H3*J3</f>
        <v>0</v>
      </c>
      <c r="M3" s="5">
        <f>K3+L3</f>
        <v>6.0750000000000002</v>
      </c>
      <c r="N3" s="5">
        <f>C3*F3</f>
        <v>4.5</v>
      </c>
    </row>
    <row r="4" spans="2:17" x14ac:dyDescent="0.35">
      <c r="B4" t="s">
        <v>1</v>
      </c>
      <c r="C4">
        <v>12.5</v>
      </c>
      <c r="D4" s="1">
        <v>2</v>
      </c>
      <c r="E4" s="6" t="s">
        <v>2</v>
      </c>
      <c r="F4" s="5">
        <f t="shared" ref="F4:F5" si="0">G4+H4</f>
        <v>2</v>
      </c>
      <c r="G4" s="10">
        <v>2</v>
      </c>
      <c r="H4" s="11">
        <v>0</v>
      </c>
      <c r="I4" s="7">
        <f>(C3/2)*D7+(C3/2)</f>
        <v>3.0375000000000001</v>
      </c>
      <c r="J4" s="7">
        <f>C3/2</f>
        <v>2.25</v>
      </c>
      <c r="K4" s="7">
        <f>I4*G4</f>
        <v>6.0750000000000002</v>
      </c>
      <c r="L4" s="7">
        <f t="shared" ref="L4:L5" si="1">H4*J4</f>
        <v>0</v>
      </c>
      <c r="M4" s="7">
        <f t="shared" ref="M4:M5" si="2">K4+L4</f>
        <v>6.0750000000000002</v>
      </c>
      <c r="N4" s="7">
        <f>(C3/2)*F4</f>
        <v>4.5</v>
      </c>
    </row>
    <row r="5" spans="2:17" ht="15" thickBot="1" x14ac:dyDescent="0.4">
      <c r="D5" s="1">
        <v>2</v>
      </c>
      <c r="E5" s="8" t="s">
        <v>4</v>
      </c>
      <c r="F5" s="5">
        <f t="shared" si="0"/>
        <v>1</v>
      </c>
      <c r="G5" s="12">
        <v>0</v>
      </c>
      <c r="H5" s="13">
        <v>1</v>
      </c>
      <c r="I5" s="9">
        <f>(C3/2)*D7+(C3/2)</f>
        <v>3.0375000000000001</v>
      </c>
      <c r="J5" s="9">
        <f>C3/2</f>
        <v>2.25</v>
      </c>
      <c r="K5" s="9">
        <f>I5*G5</f>
        <v>0</v>
      </c>
      <c r="L5" s="9">
        <f t="shared" si="1"/>
        <v>2.25</v>
      </c>
      <c r="M5" s="9">
        <f t="shared" si="2"/>
        <v>2.25</v>
      </c>
      <c r="N5" s="7">
        <f>(C3/2)*F5</f>
        <v>2.25</v>
      </c>
      <c r="O5" t="s">
        <v>16</v>
      </c>
    </row>
    <row r="6" spans="2:17" x14ac:dyDescent="0.35">
      <c r="N6">
        <f>SUM(N3:N5)</f>
        <v>11.25</v>
      </c>
      <c r="P6">
        <v>0</v>
      </c>
      <c r="Q6">
        <f>P7*N6</f>
        <v>67.5</v>
      </c>
    </row>
    <row r="7" spans="2:17" x14ac:dyDescent="0.35">
      <c r="D7">
        <v>0.35</v>
      </c>
      <c r="E7" t="s">
        <v>5</v>
      </c>
      <c r="F7">
        <f>C3*D7+C3</f>
        <v>6.0750000000000002</v>
      </c>
      <c r="L7" t="s">
        <v>7</v>
      </c>
      <c r="M7">
        <f>SUM(M3:M5)</f>
        <v>14.4</v>
      </c>
      <c r="N7">
        <f>N6*D7/6+N6</f>
        <v>11.90625</v>
      </c>
      <c r="P7">
        <v>6</v>
      </c>
    </row>
    <row r="8" spans="2:17" x14ac:dyDescent="0.35">
      <c r="E8" t="s">
        <v>6</v>
      </c>
      <c r="L8" t="s">
        <v>8</v>
      </c>
      <c r="M8">
        <f>M7*0.12</f>
        <v>1.728</v>
      </c>
      <c r="N8">
        <f>N7*0.12</f>
        <v>1.42875</v>
      </c>
    </row>
    <row r="9" spans="2:17" x14ac:dyDescent="0.35">
      <c r="L9" t="s">
        <v>9</v>
      </c>
      <c r="M9">
        <f>M7+M8</f>
        <v>16.128</v>
      </c>
      <c r="N9">
        <f>N7+N8</f>
        <v>13.335000000000001</v>
      </c>
    </row>
    <row r="11" spans="2:17" x14ac:dyDescent="0.35">
      <c r="F11" t="s">
        <v>17</v>
      </c>
      <c r="G11" t="s">
        <v>18</v>
      </c>
      <c r="H11">
        <v>3</v>
      </c>
      <c r="J11" t="s">
        <v>5</v>
      </c>
      <c r="K11" t="s">
        <v>6</v>
      </c>
    </row>
    <row r="12" spans="2:17" x14ac:dyDescent="0.35">
      <c r="F12">
        <v>1</v>
      </c>
      <c r="G12">
        <v>2</v>
      </c>
      <c r="H12">
        <v>1</v>
      </c>
      <c r="I12">
        <v>4</v>
      </c>
      <c r="J12">
        <v>3</v>
      </c>
      <c r="K12">
        <v>1</v>
      </c>
      <c r="L12" t="s">
        <v>19</v>
      </c>
      <c r="M12">
        <f>F12*(C3*0.35+C3)</f>
        <v>6.0750000000000002</v>
      </c>
    </row>
    <row r="13" spans="2:17" x14ac:dyDescent="0.35">
      <c r="L13" t="s">
        <v>20</v>
      </c>
      <c r="M13">
        <f>G12*(C3/2*0.35+C3/2)</f>
        <v>6.0750000000000002</v>
      </c>
    </row>
    <row r="14" spans="2:17" x14ac:dyDescent="0.35">
      <c r="L14" t="s">
        <v>21</v>
      </c>
      <c r="M14">
        <f>H12*(C3/2)</f>
        <v>2.25</v>
      </c>
    </row>
    <row r="15" spans="2:17" x14ac:dyDescent="0.35">
      <c r="M15">
        <f>SUM(M12:M14)</f>
        <v>14.4</v>
      </c>
      <c r="O15">
        <f>J12*0.35</f>
        <v>1.0499999999999998</v>
      </c>
      <c r="P1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Jeffo</dc:creator>
  <cp:lastModifiedBy>Jeffo</cp:lastModifiedBy>
  <dcterms:created xsi:type="dcterms:W3CDTF">2021-12-09T08:28:32Z</dcterms:created>
  <dcterms:modified xsi:type="dcterms:W3CDTF">2021-12-09T09:33:22Z</dcterms:modified>
</cp:coreProperties>
</file>