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212BDE1F-1D31-4772-B414-407AFE861447}" xr6:coauthVersionLast="47" xr6:coauthVersionMax="47" xr10:uidLastSave="{00000000-0000-0000-0000-000000000000}"/>
  <bookViews>
    <workbookView xWindow="23880" yWindow="-120" windowWidth="24240" windowHeight="13140" xr2:uid="{00000000-000D-0000-FFFF-FFFF00000000}"/>
  </bookViews>
  <sheets>
    <sheet name="Estructura" sheetId="1" r:id="rId1"/>
  </sheets>
  <definedNames>
    <definedName name="_xlnm._FilterDatabase" localSheetId="0" hidden="1">Estructura!$C$2:$K$2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19" i="1"/>
  <c r="J9" i="1" l="1"/>
  <c r="J17" i="1"/>
  <c r="J16" i="1"/>
  <c r="J13" i="1"/>
  <c r="J14" i="1"/>
  <c r="J15" i="1"/>
  <c r="J4" i="1"/>
  <c r="J5" i="1"/>
  <c r="J6" i="1"/>
  <c r="J7" i="1"/>
  <c r="J8" i="1"/>
  <c r="J10" i="1"/>
  <c r="J11" i="1"/>
  <c r="J12" i="1" l="1"/>
  <c r="J18" i="1" s="1"/>
  <c r="J20" i="1" l="1"/>
  <c r="G13" i="1"/>
  <c r="G17" i="1"/>
  <c r="G3" i="1"/>
  <c r="G15" i="1"/>
  <c r="G11" i="1"/>
  <c r="G6" i="1"/>
  <c r="G10" i="1"/>
  <c r="G4" i="1"/>
  <c r="G12" i="1"/>
  <c r="G14" i="1"/>
  <c r="G5" i="1"/>
  <c r="G8" i="1"/>
  <c r="G16" i="1"/>
  <c r="G7" i="1"/>
  <c r="G9" i="1"/>
</calcChain>
</file>

<file path=xl/sharedStrings.xml><?xml version="1.0" encoding="utf-8"?>
<sst xmlns="http://schemas.openxmlformats.org/spreadsheetml/2006/main" count="71" uniqueCount="43">
  <si>
    <t>Cargo</t>
  </si>
  <si>
    <t>Colaborador</t>
  </si>
  <si>
    <t>Funciones</t>
  </si>
  <si>
    <t>Tiempo duración 
(en horas)</t>
  </si>
  <si>
    <t>Frecuencia al mes 
(en días)</t>
  </si>
  <si>
    <t>Q horas mes</t>
  </si>
  <si>
    <t>Funcion puesto</t>
  </si>
  <si>
    <t>Si</t>
  </si>
  <si>
    <t>Cuenta</t>
  </si>
  <si>
    <t>% Ocupacion</t>
  </si>
  <si>
    <t>EJECUTIVO DE IT</t>
  </si>
  <si>
    <t>JEFFERSON CAJAS</t>
  </si>
  <si>
    <t>CONSTRUCCIÓN DE ARQUETIPO DE VISUALIZACIÓN DE LA PÁGINA WEB</t>
  </si>
  <si>
    <t>DESARROLLO DE FUNCIONES DE VISUALIZACIÓN  BASE-API-PÁGINA_WEB</t>
  </si>
  <si>
    <t>SELECCIÓN DE HERRAMIENTAS PARA DESARROLLO DE REQUERIMIENTOS</t>
  </si>
  <si>
    <t>LEVANTAMIENTO DE REQUERIMIENTOS GLOBALES DE DESARROLLO</t>
  </si>
  <si>
    <t>INSTALACIÓN DE HERRAMIENTAS Y TECNOLOGÍAS DE DESARROLLO</t>
  </si>
  <si>
    <t>CONFIGURACIÓN DE LAS TECNOLOGÍAS Y ARCHIVOS DE CONEXIÓN BÁSICOS</t>
  </si>
  <si>
    <t>LEVANTAMIENTO DE REQUISITOS FUNCIONALES Y NO FUNCIONALES POR REQURIMIENTO GLOBAL</t>
  </si>
  <si>
    <t>REVISIÓN Y ANÁLISIS DE FICHEROS BASE PARA CONSTRUCCIÓN DE UML(CSV, XLSX, XLS, TXT, OTROS)</t>
  </si>
  <si>
    <t>IMPLEMENTACIÓN DE APLICATIVO DE MANERA LOCAL</t>
  </si>
  <si>
    <t>COMPILACIÓN  DE PROTOTIPOS DE APLICACIONES</t>
  </si>
  <si>
    <t>IMPLEMENTACIÓN DE CÓDIGO PARA CARGA DE INFORMACIÓN A BASE DE DATOS</t>
  </si>
  <si>
    <t>DESARROLLO DE API ( CONSULTA A BASE DE DATOS A TRAVÉS DE NAVEGADOR)</t>
  </si>
  <si>
    <t>Observaciones</t>
  </si>
  <si>
    <t xml:space="preserve">CREACIÓN DE LA BASE DE DATOS </t>
  </si>
  <si>
    <t>SOLICITUDES DE DESARROLLO</t>
  </si>
  <si>
    <t>LEVANTAMIENTO DE UML(MODELO ENTIDAD RELACION/ NO RELACIONAL)</t>
  </si>
  <si>
    <t>PYTHON
VISUAL STUDIO CODE
ANGULAR
FAST-API
MYSQL
MEDIANTE SQL POWER ARCHITECT</t>
  </si>
  <si>
    <t>PYTHON
VISUAL STUDIO CODE
ANGULAR
FAST-API
MYSQL
MEDIANTE SQL POWER ARCHITECT
TEAM VIEWER
VIRTUAL BOX</t>
  </si>
  <si>
    <t>SELECCIÓN DE INFORMACIÓN RELEVANTE PARA CARGA</t>
  </si>
  <si>
    <t>ARHIVO_MADRE
CENTRO_COSTOS
CARGOS
11 TABLERO TM NOVIEMBRE
11 TABLERO TM DICIEMBRE
ESCALERA DE PLANES</t>
  </si>
  <si>
    <t>SE UTILIZARON TODOS LOS FICHEROS
FICHERO DE "ENTIDADES ESCOGIDAS"</t>
  </si>
  <si>
    <t>ESTRUCTURA
MOVISTAR</t>
  </si>
  <si>
    <t>LEVANTAMIENTO EN IP DE MÁQUINA LOCAL</t>
  </si>
  <si>
    <t xml:space="preserve">PRUEBAS Y TESTEO
</t>
  </si>
  <si>
    <t>A PETICIÓN DE DESARROLLO</t>
  </si>
  <si>
    <t>MEDIANTE SQL POWER ARCHITECT: SALESLAND
NO RELACIONAL CON PYTHON: MOVISTAR</t>
  </si>
  <si>
    <t>SALESLAND
MOVISTARBASETEST</t>
  </si>
  <si>
    <t xml:space="preserve">PRUEBAS EN VISUAL STUDIO CODE: PYTHON
SALESLAND_MOVISTAR
</t>
  </si>
  <si>
    <t>COMPROBACIÓN DE CONSULTA DE 
API POR NAVEGADOR</t>
  </si>
  <si>
    <t>BASE  DE SALESLAND CON ANGULAR</t>
  </si>
  <si>
    <t>REVISIÓN DE OBTENCIÓN DE
 INFORMACIÓN CORRECTA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</si>
</sst>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0" xfId="0" applyFont="1" applyAlignment="1">
      <alignment horizontal="center" vertical="center"/>
    </xf>
    <xf numFmtId="9" fontId="4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2" borderId="6" xfId="0" applyFill="1" applyBorder="1" applyAlignment="1">
      <alignment vertical="center" wrapText="1"/>
    </xf>
    <xf numFmtId="0" fontId="0" fillId="3" borderId="2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7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92"/>
  <sheetViews>
    <sheetView showGridLines="0" tabSelected="1" topLeftCell="C1" zoomScale="70" zoomScaleNormal="70" workbookViewId="0">
      <pane xSplit="9" ySplit="2" topLeftCell="L3" activePane="bottomRight" state="frozen"/>
      <selection activeCell="C1" sqref="C1"/>
      <selection pane="topRight" activeCell="K1" sqref="K1"/>
      <selection pane="bottomLeft" activeCell="C5" sqref="C5"/>
      <selection pane="bottomRight" activeCell="O5" sqref="O5"/>
    </sheetView>
  </sheetViews>
  <sheetFormatPr baseColWidth="10" defaultRowHeight="15" x14ac:dyDescent="0.25"/>
  <cols>
    <col min="1" max="1" width="1.28515625" style="7" customWidth="1"/>
    <col min="2" max="2" width="15.42578125" style="7" bestFit="1" customWidth="1"/>
    <col min="3" max="3" width="20" style="7" customWidth="1"/>
    <col min="4" max="4" width="90" style="7" bestFit="1" customWidth="1"/>
    <col min="5" max="5" width="51.7109375" style="7" bestFit="1" customWidth="1"/>
    <col min="6" max="6" width="15.85546875" style="7" customWidth="1"/>
    <col min="7" max="7" width="17.140625" style="7" bestFit="1" customWidth="1"/>
    <col min="8" max="8" width="20.42578125" style="8" bestFit="1" customWidth="1"/>
    <col min="9" max="9" width="21.42578125" style="8" bestFit="1" customWidth="1"/>
    <col min="10" max="10" width="17" style="7" bestFit="1" customWidth="1"/>
    <col min="11" max="11" width="19.140625" style="8" bestFit="1" customWidth="1"/>
    <col min="12" max="12" width="11.42578125" style="7"/>
    <col min="13" max="13" width="11.42578125" style="7" customWidth="1"/>
    <col min="14" max="16384" width="11.42578125" style="7"/>
  </cols>
  <sheetData>
    <row r="2" spans="2:27" s="1" customFormat="1" ht="30" x14ac:dyDescent="0.25">
      <c r="B2" s="2" t="s">
        <v>0</v>
      </c>
      <c r="C2" s="2" t="s">
        <v>1</v>
      </c>
      <c r="D2" s="5" t="s">
        <v>2</v>
      </c>
      <c r="E2" s="2" t="s">
        <v>24</v>
      </c>
      <c r="F2" s="6" t="s">
        <v>8</v>
      </c>
      <c r="G2" s="2" t="s">
        <v>9</v>
      </c>
      <c r="H2" s="3" t="s">
        <v>3</v>
      </c>
      <c r="I2" s="3" t="s">
        <v>4</v>
      </c>
      <c r="J2" s="2" t="s">
        <v>5</v>
      </c>
      <c r="K2" s="3" t="s">
        <v>6</v>
      </c>
    </row>
    <row r="3" spans="2:27" ht="30" x14ac:dyDescent="0.25">
      <c r="B3" s="23" t="s">
        <v>10</v>
      </c>
      <c r="C3" s="25" t="s">
        <v>11</v>
      </c>
      <c r="D3" s="18" t="s">
        <v>15</v>
      </c>
      <c r="E3" s="19" t="s">
        <v>26</v>
      </c>
      <c r="F3" s="17" t="s">
        <v>33</v>
      </c>
      <c r="G3" s="9">
        <f>+J3/$J$18</f>
        <v>2.5316455696202531E-2</v>
      </c>
      <c r="H3" s="10">
        <v>2</v>
      </c>
      <c r="I3" s="11">
        <v>2</v>
      </c>
      <c r="J3" s="10">
        <f>+H3*I3</f>
        <v>4</v>
      </c>
      <c r="K3" s="11" t="s">
        <v>7</v>
      </c>
    </row>
    <row r="4" spans="2:27" ht="90" x14ac:dyDescent="0.25">
      <c r="B4" s="24"/>
      <c r="C4" s="26"/>
      <c r="D4" s="20" t="s">
        <v>14</v>
      </c>
      <c r="E4" s="21" t="s">
        <v>28</v>
      </c>
      <c r="F4" s="17" t="s">
        <v>33</v>
      </c>
      <c r="G4" s="9">
        <f>+J4/$J$18</f>
        <v>2.5316455696202531E-2</v>
      </c>
      <c r="H4" s="10">
        <v>2</v>
      </c>
      <c r="I4" s="11">
        <v>2</v>
      </c>
      <c r="J4" s="10">
        <f t="shared" ref="J4:J17" si="0">+H4*I4</f>
        <v>4</v>
      </c>
      <c r="K4" s="11" t="s">
        <v>7</v>
      </c>
    </row>
    <row r="5" spans="2:27" ht="120" x14ac:dyDescent="0.25">
      <c r="B5" s="24"/>
      <c r="C5" s="26"/>
      <c r="D5" s="20" t="s">
        <v>16</v>
      </c>
      <c r="E5" s="21" t="s">
        <v>29</v>
      </c>
      <c r="F5" s="17" t="s">
        <v>33</v>
      </c>
      <c r="G5" s="9">
        <f>+J5/$J$18</f>
        <v>2.5316455696202531E-2</v>
      </c>
      <c r="H5" s="10">
        <v>2</v>
      </c>
      <c r="I5" s="11">
        <v>2</v>
      </c>
      <c r="J5" s="10">
        <f t="shared" si="0"/>
        <v>4</v>
      </c>
      <c r="K5" s="11" t="s">
        <v>7</v>
      </c>
    </row>
    <row r="6" spans="2:27" ht="30" x14ac:dyDescent="0.25">
      <c r="B6" s="24"/>
      <c r="C6" s="26"/>
      <c r="D6" s="20" t="s">
        <v>17</v>
      </c>
      <c r="E6" s="19"/>
      <c r="F6" s="17" t="s">
        <v>33</v>
      </c>
      <c r="G6" s="9">
        <f>+J6/$J$18</f>
        <v>1.2658227848101266E-2</v>
      </c>
      <c r="H6" s="10">
        <v>1</v>
      </c>
      <c r="I6" s="11">
        <v>2</v>
      </c>
      <c r="J6" s="10">
        <f t="shared" si="0"/>
        <v>2</v>
      </c>
      <c r="K6" s="11" t="s">
        <v>7</v>
      </c>
    </row>
    <row r="7" spans="2:27" ht="30" x14ac:dyDescent="0.25">
      <c r="B7" s="24"/>
      <c r="C7" s="26"/>
      <c r="D7" s="20" t="s">
        <v>18</v>
      </c>
      <c r="E7" s="19" t="s">
        <v>36</v>
      </c>
      <c r="F7" s="17" t="s">
        <v>33</v>
      </c>
      <c r="G7" s="9">
        <f>+J7/$J$18</f>
        <v>5.0632911392405063E-2</v>
      </c>
      <c r="H7" s="10">
        <v>4</v>
      </c>
      <c r="I7" s="11">
        <v>2</v>
      </c>
      <c r="J7" s="10">
        <f t="shared" si="0"/>
        <v>8</v>
      </c>
      <c r="K7" s="11" t="s">
        <v>7</v>
      </c>
    </row>
    <row r="8" spans="2:27" ht="90" x14ac:dyDescent="0.25">
      <c r="B8" s="4"/>
      <c r="C8" s="26"/>
      <c r="D8" s="20" t="s">
        <v>19</v>
      </c>
      <c r="E8" s="21" t="s">
        <v>31</v>
      </c>
      <c r="F8" s="17" t="s">
        <v>33</v>
      </c>
      <c r="G8" s="9">
        <f>+J8/$J$18</f>
        <v>0.15189873417721519</v>
      </c>
      <c r="H8" s="10">
        <v>6</v>
      </c>
      <c r="I8" s="11">
        <v>4</v>
      </c>
      <c r="J8" s="10">
        <f t="shared" si="0"/>
        <v>24</v>
      </c>
      <c r="K8" s="11" t="s">
        <v>7</v>
      </c>
      <c r="N8" s="12"/>
    </row>
    <row r="9" spans="2:27" ht="30" x14ac:dyDescent="0.25">
      <c r="B9" s="4"/>
      <c r="C9" s="26"/>
      <c r="D9" s="20" t="s">
        <v>30</v>
      </c>
      <c r="E9" s="21" t="s">
        <v>32</v>
      </c>
      <c r="F9" s="17" t="s">
        <v>33</v>
      </c>
      <c r="G9" s="9">
        <f>+J9/$J$18</f>
        <v>5.0632911392405063E-2</v>
      </c>
      <c r="H9" s="10">
        <v>4</v>
      </c>
      <c r="I9" s="11">
        <v>2</v>
      </c>
      <c r="J9" s="10">
        <f t="shared" ref="J9" si="1">+H9*I9</f>
        <v>8</v>
      </c>
      <c r="K9" s="11" t="s">
        <v>7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2:27" ht="30" x14ac:dyDescent="0.25">
      <c r="B10" s="4"/>
      <c r="C10" s="26"/>
      <c r="D10" s="20" t="s">
        <v>27</v>
      </c>
      <c r="E10" s="21" t="s">
        <v>37</v>
      </c>
      <c r="F10" s="17" t="s">
        <v>33</v>
      </c>
      <c r="G10" s="9">
        <f>+J10/$J$18</f>
        <v>2.5316455696202531E-2</v>
      </c>
      <c r="H10" s="10">
        <v>2</v>
      </c>
      <c r="I10" s="11">
        <v>2</v>
      </c>
      <c r="J10" s="10">
        <f t="shared" si="0"/>
        <v>4</v>
      </c>
      <c r="K10" s="11" t="s">
        <v>7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2:27" ht="30" x14ac:dyDescent="0.25">
      <c r="B11" s="4"/>
      <c r="C11" s="26"/>
      <c r="D11" s="20" t="s">
        <v>25</v>
      </c>
      <c r="E11" s="21" t="s">
        <v>38</v>
      </c>
      <c r="F11" s="17" t="s">
        <v>33</v>
      </c>
      <c r="G11" s="9">
        <f>+J11/$J$18</f>
        <v>1.2658227848101266E-2</v>
      </c>
      <c r="H11" s="10">
        <v>1</v>
      </c>
      <c r="I11" s="11">
        <v>2</v>
      </c>
      <c r="J11" s="10">
        <f t="shared" si="0"/>
        <v>2</v>
      </c>
      <c r="K11" s="11" t="s">
        <v>7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2:27" ht="45" x14ac:dyDescent="0.25">
      <c r="B12" s="4"/>
      <c r="C12" s="26"/>
      <c r="D12" s="20" t="s">
        <v>22</v>
      </c>
      <c r="E12" s="21" t="s">
        <v>39</v>
      </c>
      <c r="F12" s="17" t="s">
        <v>33</v>
      </c>
      <c r="G12" s="9">
        <f>+J12/$J$18</f>
        <v>0.189873417721519</v>
      </c>
      <c r="H12" s="10">
        <v>6</v>
      </c>
      <c r="I12" s="11">
        <v>5</v>
      </c>
      <c r="J12" s="10">
        <f t="shared" si="0"/>
        <v>30</v>
      </c>
      <c r="K12" s="11" t="s">
        <v>7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2:27" ht="30" x14ac:dyDescent="0.25">
      <c r="B13" s="4"/>
      <c r="C13" s="26"/>
      <c r="D13" s="20" t="s">
        <v>23</v>
      </c>
      <c r="E13" s="21" t="s">
        <v>40</v>
      </c>
      <c r="F13" s="17" t="s">
        <v>33</v>
      </c>
      <c r="G13" s="9">
        <f>+J13/$J$18</f>
        <v>0.189873417721519</v>
      </c>
      <c r="H13" s="10">
        <v>6</v>
      </c>
      <c r="I13" s="11">
        <v>5</v>
      </c>
      <c r="J13" s="10">
        <f t="shared" si="0"/>
        <v>30</v>
      </c>
      <c r="K13" s="11" t="s">
        <v>7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2:27" ht="30" x14ac:dyDescent="0.25">
      <c r="B14" s="4"/>
      <c r="C14" s="26"/>
      <c r="D14" s="20" t="s">
        <v>12</v>
      </c>
      <c r="E14" s="19" t="s">
        <v>41</v>
      </c>
      <c r="F14" s="17" t="s">
        <v>33</v>
      </c>
      <c r="G14" s="9">
        <f>+J14/$J$18</f>
        <v>9.49367088607595E-2</v>
      </c>
      <c r="H14" s="10">
        <v>3</v>
      </c>
      <c r="I14" s="11">
        <v>5</v>
      </c>
      <c r="J14" s="10">
        <f t="shared" si="0"/>
        <v>15</v>
      </c>
      <c r="K14" s="11" t="s">
        <v>7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2:27" ht="30" x14ac:dyDescent="0.25">
      <c r="B15" s="4"/>
      <c r="C15" s="26"/>
      <c r="D15" s="20" t="s">
        <v>13</v>
      </c>
      <c r="E15" s="21" t="s">
        <v>42</v>
      </c>
      <c r="F15" s="17" t="s">
        <v>33</v>
      </c>
      <c r="G15" s="9">
        <f>+J15/$J$18</f>
        <v>9.49367088607595E-2</v>
      </c>
      <c r="H15" s="10">
        <v>3</v>
      </c>
      <c r="I15" s="11">
        <v>5</v>
      </c>
      <c r="J15" s="10">
        <f t="shared" si="0"/>
        <v>15</v>
      </c>
      <c r="K15" s="11" t="s">
        <v>7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2:27" ht="30" x14ac:dyDescent="0.25">
      <c r="B16" s="4"/>
      <c r="C16" s="26"/>
      <c r="D16" s="20" t="s">
        <v>20</v>
      </c>
      <c r="E16" s="19" t="s">
        <v>34</v>
      </c>
      <c r="F16" s="17" t="s">
        <v>33</v>
      </c>
      <c r="G16" s="9">
        <f>+J16/$J$18</f>
        <v>2.5316455696202531E-2</v>
      </c>
      <c r="H16" s="10">
        <v>2</v>
      </c>
      <c r="I16" s="11">
        <v>2</v>
      </c>
      <c r="J16" s="10">
        <f t="shared" si="0"/>
        <v>4</v>
      </c>
      <c r="K16" s="11" t="s">
        <v>7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2:27" ht="30" x14ac:dyDescent="0.25">
      <c r="B17" s="4"/>
      <c r="C17" s="27"/>
      <c r="D17" s="22" t="s">
        <v>21</v>
      </c>
      <c r="E17" s="21" t="s">
        <v>35</v>
      </c>
      <c r="F17" s="17" t="s">
        <v>33</v>
      </c>
      <c r="G17" s="9">
        <f>+J17/$J$18</f>
        <v>2.5316455696202531E-2</v>
      </c>
      <c r="H17" s="10">
        <v>2</v>
      </c>
      <c r="I17" s="11">
        <v>2</v>
      </c>
      <c r="J17" s="10">
        <f t="shared" si="0"/>
        <v>4</v>
      </c>
      <c r="K17" s="11" t="s">
        <v>7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2:27" x14ac:dyDescent="0.25">
      <c r="B18" s="4"/>
      <c r="C18" s="12"/>
      <c r="D18" s="12"/>
      <c r="E18" s="13"/>
      <c r="F18" s="12"/>
      <c r="G18" s="12"/>
      <c r="H18" s="14"/>
      <c r="I18" s="14"/>
      <c r="J18" s="16">
        <f>SUM(J3:J17)</f>
        <v>158</v>
      </c>
      <c r="K18" s="14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2:27" s="12" customFormat="1" x14ac:dyDescent="0.25">
      <c r="H19" s="14"/>
      <c r="I19" s="14"/>
      <c r="J19" s="14">
        <f>6*22</f>
        <v>132</v>
      </c>
      <c r="K19" s="14"/>
    </row>
    <row r="20" spans="2:27" s="12" customFormat="1" x14ac:dyDescent="0.25">
      <c r="H20" s="14"/>
      <c r="I20" s="14"/>
      <c r="J20" s="15">
        <f>+J18/J19</f>
        <v>1.196969696969697</v>
      </c>
      <c r="K20" s="14"/>
    </row>
    <row r="21" spans="2:27" s="12" customFormat="1" x14ac:dyDescent="0.25">
      <c r="H21" s="14"/>
      <c r="I21" s="14"/>
      <c r="K21" s="14"/>
    </row>
    <row r="22" spans="2:27" s="12" customFormat="1" x14ac:dyDescent="0.25">
      <c r="H22" s="14"/>
      <c r="I22" s="14"/>
      <c r="K22" s="14"/>
    </row>
    <row r="23" spans="2:27" s="12" customFormat="1" x14ac:dyDescent="0.25">
      <c r="H23" s="14"/>
      <c r="I23" s="14"/>
      <c r="K23" s="14"/>
    </row>
    <row r="24" spans="2:27" s="12" customFormat="1" x14ac:dyDescent="0.25">
      <c r="H24" s="14"/>
      <c r="I24" s="14"/>
      <c r="K24" s="14"/>
    </row>
    <row r="25" spans="2:27" s="12" customFormat="1" x14ac:dyDescent="0.25">
      <c r="H25" s="14"/>
      <c r="I25" s="14"/>
      <c r="K25" s="14"/>
    </row>
    <row r="26" spans="2:27" s="12" customFormat="1" x14ac:dyDescent="0.25">
      <c r="H26" s="14"/>
      <c r="I26" s="14"/>
      <c r="K26" s="14"/>
    </row>
    <row r="27" spans="2:27" s="12" customFormat="1" x14ac:dyDescent="0.25">
      <c r="H27" s="14"/>
      <c r="I27" s="14"/>
      <c r="K27" s="14"/>
    </row>
    <row r="28" spans="2:27" s="12" customFormat="1" x14ac:dyDescent="0.25">
      <c r="H28" s="14"/>
      <c r="I28" s="14"/>
      <c r="K28" s="14"/>
    </row>
    <row r="29" spans="2:27" s="12" customFormat="1" x14ac:dyDescent="0.25">
      <c r="H29" s="14"/>
      <c r="I29" s="14"/>
      <c r="K29" s="14"/>
    </row>
    <row r="30" spans="2:27" s="12" customFormat="1" x14ac:dyDescent="0.25">
      <c r="H30" s="14"/>
      <c r="I30" s="14"/>
      <c r="K30" s="14"/>
    </row>
    <row r="31" spans="2:27" s="12" customFormat="1" x14ac:dyDescent="0.25">
      <c r="H31" s="14"/>
      <c r="I31" s="14"/>
      <c r="K31" s="14"/>
    </row>
    <row r="32" spans="2:27" s="12" customFormat="1" x14ac:dyDescent="0.25">
      <c r="H32" s="14"/>
      <c r="I32" s="14"/>
      <c r="K32" s="14"/>
    </row>
    <row r="33" spans="8:11" s="12" customFormat="1" x14ac:dyDescent="0.25">
      <c r="H33" s="14"/>
      <c r="I33" s="14"/>
      <c r="K33" s="14"/>
    </row>
    <row r="34" spans="8:11" s="12" customFormat="1" x14ac:dyDescent="0.25">
      <c r="H34" s="14"/>
      <c r="I34" s="14"/>
      <c r="K34" s="14"/>
    </row>
    <row r="35" spans="8:11" s="12" customFormat="1" x14ac:dyDescent="0.25">
      <c r="H35" s="14"/>
      <c r="I35" s="14"/>
      <c r="K35" s="14"/>
    </row>
    <row r="36" spans="8:11" s="12" customFormat="1" x14ac:dyDescent="0.25">
      <c r="H36" s="14"/>
      <c r="I36" s="14"/>
      <c r="K36" s="14"/>
    </row>
    <row r="37" spans="8:11" s="12" customFormat="1" x14ac:dyDescent="0.25">
      <c r="H37" s="14"/>
      <c r="I37" s="14"/>
      <c r="K37" s="14"/>
    </row>
    <row r="38" spans="8:11" s="12" customFormat="1" x14ac:dyDescent="0.25">
      <c r="H38" s="14"/>
      <c r="I38" s="14"/>
      <c r="K38" s="14"/>
    </row>
    <row r="39" spans="8:11" s="12" customFormat="1" x14ac:dyDescent="0.25">
      <c r="H39" s="14"/>
      <c r="I39" s="14"/>
      <c r="K39" s="14"/>
    </row>
    <row r="40" spans="8:11" s="12" customFormat="1" x14ac:dyDescent="0.25">
      <c r="H40" s="14"/>
      <c r="I40" s="14"/>
      <c r="K40" s="14"/>
    </row>
    <row r="41" spans="8:11" s="12" customFormat="1" x14ac:dyDescent="0.25">
      <c r="H41" s="14"/>
      <c r="I41" s="14"/>
      <c r="K41" s="14"/>
    </row>
    <row r="42" spans="8:11" s="12" customFormat="1" x14ac:dyDescent="0.25">
      <c r="H42" s="14"/>
      <c r="I42" s="14"/>
      <c r="K42" s="14"/>
    </row>
    <row r="43" spans="8:11" s="12" customFormat="1" x14ac:dyDescent="0.25">
      <c r="H43" s="14"/>
      <c r="I43" s="14"/>
      <c r="K43" s="14"/>
    </row>
    <row r="44" spans="8:11" s="12" customFormat="1" x14ac:dyDescent="0.25">
      <c r="H44" s="14"/>
      <c r="I44" s="14"/>
      <c r="K44" s="14"/>
    </row>
    <row r="45" spans="8:11" s="12" customFormat="1" x14ac:dyDescent="0.25">
      <c r="H45" s="14"/>
      <c r="I45" s="14"/>
      <c r="K45" s="14"/>
    </row>
    <row r="46" spans="8:11" s="12" customFormat="1" x14ac:dyDescent="0.25">
      <c r="H46" s="14"/>
      <c r="I46" s="14"/>
      <c r="K46" s="14"/>
    </row>
    <row r="47" spans="8:11" s="12" customFormat="1" x14ac:dyDescent="0.25">
      <c r="H47" s="14"/>
      <c r="I47" s="14"/>
      <c r="K47" s="14"/>
    </row>
    <row r="48" spans="8:11" s="12" customFormat="1" x14ac:dyDescent="0.25">
      <c r="H48" s="14"/>
      <c r="I48" s="14"/>
      <c r="K48" s="14"/>
    </row>
    <row r="49" spans="8:11" s="12" customFormat="1" x14ac:dyDescent="0.25">
      <c r="H49" s="14"/>
      <c r="I49" s="14"/>
      <c r="K49" s="14"/>
    </row>
    <row r="50" spans="8:11" s="12" customFormat="1" x14ac:dyDescent="0.25">
      <c r="H50" s="14"/>
      <c r="I50" s="14"/>
      <c r="K50" s="14"/>
    </row>
    <row r="51" spans="8:11" s="12" customFormat="1" x14ac:dyDescent="0.25">
      <c r="H51" s="14"/>
      <c r="I51" s="14"/>
      <c r="K51" s="14"/>
    </row>
    <row r="52" spans="8:11" s="12" customFormat="1" x14ac:dyDescent="0.25">
      <c r="H52" s="14"/>
      <c r="I52" s="14"/>
      <c r="K52" s="14"/>
    </row>
    <row r="53" spans="8:11" s="12" customFormat="1" x14ac:dyDescent="0.25">
      <c r="H53" s="14"/>
      <c r="I53" s="14"/>
      <c r="K53" s="14"/>
    </row>
    <row r="54" spans="8:11" s="12" customFormat="1" x14ac:dyDescent="0.25">
      <c r="H54" s="14"/>
      <c r="I54" s="14"/>
      <c r="K54" s="14"/>
    </row>
    <row r="55" spans="8:11" s="12" customFormat="1" x14ac:dyDescent="0.25">
      <c r="H55" s="14"/>
      <c r="I55" s="14"/>
      <c r="K55" s="14"/>
    </row>
    <row r="56" spans="8:11" s="12" customFormat="1" x14ac:dyDescent="0.25">
      <c r="H56" s="14"/>
      <c r="I56" s="14"/>
      <c r="K56" s="14"/>
    </row>
    <row r="57" spans="8:11" s="12" customFormat="1" x14ac:dyDescent="0.25">
      <c r="H57" s="14"/>
      <c r="I57" s="14"/>
      <c r="K57" s="14"/>
    </row>
    <row r="58" spans="8:11" s="12" customFormat="1" x14ac:dyDescent="0.25">
      <c r="H58" s="14"/>
      <c r="I58" s="14"/>
      <c r="K58" s="14"/>
    </row>
    <row r="59" spans="8:11" s="12" customFormat="1" x14ac:dyDescent="0.25">
      <c r="H59" s="14"/>
      <c r="I59" s="14"/>
      <c r="K59" s="14"/>
    </row>
    <row r="60" spans="8:11" s="12" customFormat="1" x14ac:dyDescent="0.25">
      <c r="H60" s="14"/>
      <c r="I60" s="14"/>
      <c r="K60" s="14"/>
    </row>
    <row r="61" spans="8:11" s="12" customFormat="1" x14ac:dyDescent="0.25">
      <c r="H61" s="14"/>
      <c r="I61" s="14"/>
      <c r="K61" s="14"/>
    </row>
    <row r="62" spans="8:11" s="12" customFormat="1" x14ac:dyDescent="0.25">
      <c r="H62" s="14"/>
      <c r="I62" s="14"/>
      <c r="K62" s="14"/>
    </row>
    <row r="63" spans="8:11" s="12" customFormat="1" x14ac:dyDescent="0.25">
      <c r="H63" s="14"/>
      <c r="I63" s="14"/>
      <c r="K63" s="14"/>
    </row>
    <row r="64" spans="8:11" s="12" customFormat="1" x14ac:dyDescent="0.25">
      <c r="H64" s="14"/>
      <c r="I64" s="14"/>
      <c r="K64" s="14"/>
    </row>
    <row r="65" spans="8:27" s="12" customFormat="1" x14ac:dyDescent="0.25">
      <c r="H65" s="14"/>
      <c r="I65" s="14"/>
      <c r="K65" s="14"/>
    </row>
    <row r="66" spans="8:27" s="12" customFormat="1" x14ac:dyDescent="0.25">
      <c r="H66" s="14"/>
      <c r="I66" s="14"/>
      <c r="K66" s="14"/>
    </row>
    <row r="67" spans="8:27" s="12" customFormat="1" x14ac:dyDescent="0.25">
      <c r="H67" s="14"/>
      <c r="I67" s="14"/>
      <c r="K67" s="14"/>
    </row>
    <row r="68" spans="8:27" s="12" customFormat="1" x14ac:dyDescent="0.25">
      <c r="H68" s="14"/>
      <c r="I68" s="14"/>
      <c r="K68" s="14"/>
    </row>
    <row r="69" spans="8:27" s="12" customFormat="1" x14ac:dyDescent="0.25">
      <c r="H69" s="14"/>
      <c r="I69" s="14"/>
      <c r="K69" s="14"/>
    </row>
    <row r="70" spans="8:27" s="12" customFormat="1" x14ac:dyDescent="0.25">
      <c r="H70" s="14"/>
      <c r="I70" s="14"/>
      <c r="K70" s="14"/>
    </row>
    <row r="71" spans="8:27" s="12" customFormat="1" x14ac:dyDescent="0.25">
      <c r="H71" s="14"/>
      <c r="I71" s="14"/>
      <c r="K71" s="14"/>
      <c r="N71" s="7"/>
    </row>
    <row r="72" spans="8:27" s="12" customFormat="1" x14ac:dyDescent="0.25">
      <c r="H72" s="14"/>
      <c r="I72" s="14"/>
      <c r="K72" s="14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8:27" s="12" customFormat="1" x14ac:dyDescent="0.25">
      <c r="H73" s="14"/>
      <c r="I73" s="14"/>
      <c r="K73" s="14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8:27" s="12" customFormat="1" x14ac:dyDescent="0.25">
      <c r="H74" s="14"/>
      <c r="I74" s="14"/>
      <c r="K74" s="14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8:27" s="12" customFormat="1" x14ac:dyDescent="0.25">
      <c r="H75" s="14"/>
      <c r="I75" s="14"/>
      <c r="K75" s="14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8:27" s="12" customFormat="1" x14ac:dyDescent="0.25">
      <c r="H76" s="14"/>
      <c r="I76" s="14"/>
      <c r="K76" s="14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8:27" s="12" customFormat="1" x14ac:dyDescent="0.25">
      <c r="H77" s="14"/>
      <c r="I77" s="14"/>
      <c r="K77" s="14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8:27" s="12" customFormat="1" x14ac:dyDescent="0.25">
      <c r="H78" s="14"/>
      <c r="I78" s="14"/>
      <c r="K78" s="14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8:27" s="12" customFormat="1" x14ac:dyDescent="0.25">
      <c r="H79" s="14"/>
      <c r="I79" s="14"/>
      <c r="K79" s="14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8:27" s="12" customFormat="1" x14ac:dyDescent="0.25">
      <c r="H80" s="14"/>
      <c r="I80" s="14"/>
      <c r="K80" s="14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3:27" s="12" customFormat="1" x14ac:dyDescent="0.25">
      <c r="H81" s="14"/>
      <c r="I81" s="14"/>
      <c r="K81" s="14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3:27" s="12" customFormat="1" x14ac:dyDescent="0.25">
      <c r="H82" s="14"/>
      <c r="I82" s="14"/>
      <c r="K82" s="14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3:27" s="12" customFormat="1" x14ac:dyDescent="0.25">
      <c r="H83" s="14"/>
      <c r="I83" s="14"/>
      <c r="K83" s="14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3:27" s="12" customFormat="1" x14ac:dyDescent="0.25">
      <c r="H84" s="14"/>
      <c r="I84" s="14"/>
      <c r="K84" s="14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3:27" s="12" customFormat="1" x14ac:dyDescent="0.25">
      <c r="H85" s="14"/>
      <c r="I85" s="14"/>
      <c r="K85" s="14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3:27" s="12" customFormat="1" x14ac:dyDescent="0.25">
      <c r="H86" s="14"/>
      <c r="I86" s="14"/>
      <c r="K86" s="14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3:27" s="12" customFormat="1" x14ac:dyDescent="0.25">
      <c r="H87" s="14"/>
      <c r="I87" s="14"/>
      <c r="K87" s="14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3:27" s="12" customFormat="1" x14ac:dyDescent="0.25">
      <c r="H88" s="14"/>
      <c r="I88" s="14"/>
      <c r="K88" s="14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3:27" s="12" customFormat="1" x14ac:dyDescent="0.25">
      <c r="H89" s="14"/>
      <c r="I89" s="14"/>
      <c r="K89" s="14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3:27" s="12" customFormat="1" x14ac:dyDescent="0.25">
      <c r="H90" s="14"/>
      <c r="I90" s="14"/>
      <c r="K90" s="14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3:27" s="12" customFormat="1" x14ac:dyDescent="0.25">
      <c r="G91" s="7"/>
      <c r="H91" s="8"/>
      <c r="I91" s="8"/>
      <c r="K91" s="14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3:27" s="12" customFormat="1" x14ac:dyDescent="0.25">
      <c r="C92" s="7"/>
      <c r="D92" s="7"/>
      <c r="F92" s="7"/>
      <c r="G92" s="7"/>
      <c r="H92" s="8"/>
      <c r="I92" s="8"/>
      <c r="J92" s="7"/>
      <c r="K92" s="8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</sheetData>
  <autoFilter ref="C2:K2" xr:uid="{00000000-0001-0000-0000-000000000000}">
    <sortState xmlns:xlrd2="http://schemas.microsoft.com/office/spreadsheetml/2017/richdata2" ref="C3:K32">
      <sortCondition ref="F2"/>
    </sortState>
  </autoFilter>
  <mergeCells count="1">
    <mergeCell ref="C3:C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Estructura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Mena</dc:creator>
  <cp:lastModifiedBy>user</cp:lastModifiedBy>
  <dcterms:created xsi:type="dcterms:W3CDTF">2021-05-22T01:55:00Z</dcterms:created>
  <dcterms:modified xsi:type="dcterms:W3CDTF">2022-12-21T16:13:15Z</dcterms:modified>
</cp:coreProperties>
</file>