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 - First Dataset &amp; Quest" sheetId="1" r:id="rId4"/>
    <sheet state="visible" name="Reference Data" sheetId="2" r:id="rId5"/>
    <sheet state="visible" name="Sheet 2 - Second Dataset &amp; Ques" sheetId="3" r:id="rId6"/>
    <sheet state="visible" name="Sheet 3 - Third Database &amp; Ques" sheetId="4" r:id="rId7"/>
  </sheets>
  <definedNames>
    <definedName hidden="1" localSheetId="0" name="_xlnm._FilterDatabase">'Sheet 1 - First Dataset &amp; Quest'!$A$1:$M$18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Q5) Use the Reference Data Set 2 and Reference Data Set 3 in 'Reference Data' tab to populate this column using Revenue (INR) (column J)
	-Nivetha Vijaykumar</t>
      </text>
    </comment>
    <comment authorId="0" ref="M1">
      <text>
        <t xml:space="preserve">Q4) "True" if Point of Sale (column E) is different from both origin (column B) and destination (column C), else "False"
	-Nivetha Vijaykumar</t>
      </text>
    </comment>
    <comment authorId="0" ref="L1">
      <text>
        <t xml:space="preserve">Q3) Use the Reference Data Set 1 in 'Reference Data' Tab to populate this column using Route (Column D)
	-Nivetha Vijaykumar</t>
      </text>
    </comment>
    <comment authorId="0" ref="K1">
      <text>
        <t xml:space="preserve">Q2) Find the Departure Month (in the format MMM-YY) from the Departure Date (Column A) using Functions
	-Nivetha Vijaykumar</t>
      </text>
    </comment>
    <comment authorId="0" ref="F1">
      <text>
        <t xml:space="preserve">Q1) Join Origin (column B) and Destination (column C) together with a '-' in between.
	-Nivetha Vijaykumar</t>
      </text>
    </comment>
  </commentList>
</comments>
</file>

<file path=xl/sharedStrings.xml><?xml version="1.0" encoding="utf-8"?>
<sst xmlns="http://schemas.openxmlformats.org/spreadsheetml/2006/main" count="224" uniqueCount="106">
  <si>
    <t>Departure Date</t>
  </si>
  <si>
    <t>Origin</t>
  </si>
  <si>
    <t>Destination</t>
  </si>
  <si>
    <t>Route</t>
  </si>
  <si>
    <t>Point Of Sale</t>
  </si>
  <si>
    <t>Sector</t>
  </si>
  <si>
    <t>Cabin</t>
  </si>
  <si>
    <t>Passengers</t>
  </si>
  <si>
    <t>Average Fare (INR)</t>
  </si>
  <si>
    <t>Revenue</t>
  </si>
  <si>
    <t>Departure Month</t>
  </si>
  <si>
    <t>Location in India</t>
  </si>
  <si>
    <t>Point of Sale different from Origin or Destination?</t>
  </si>
  <si>
    <t>Revenue Rank</t>
  </si>
  <si>
    <t>BOM</t>
  </si>
  <si>
    <t>BLR</t>
  </si>
  <si>
    <t>Y</t>
  </si>
  <si>
    <t>COK</t>
  </si>
  <si>
    <t>J</t>
  </si>
  <si>
    <t>TRV</t>
  </si>
  <si>
    <t>HYD</t>
  </si>
  <si>
    <t>DEL</t>
  </si>
  <si>
    <r>
      <rPr>
        <rFont val="Montserrat"/>
        <color rgb="FF990000"/>
      </rPr>
      <t xml:space="preserve">Q6) Find number of departures which had passengers buying tickets in </t>
    </r>
    <r>
      <rPr>
        <rFont val="Montserrat"/>
        <b/>
        <color rgb="FF990000"/>
      </rPr>
      <t>Y cabin</t>
    </r>
    <r>
      <rPr>
        <rFont val="Montserrat"/>
        <color rgb="FF990000"/>
      </rPr>
      <t xml:space="preserve"> from </t>
    </r>
    <r>
      <rPr>
        <rFont val="Montserrat"/>
        <b/>
        <color rgb="FF990000"/>
      </rPr>
      <t>point of sale other than origin or destination</t>
    </r>
    <r>
      <rPr>
        <rFont val="Montserrat"/>
        <color rgb="FF990000"/>
      </rPr>
      <t xml:space="preserve"> (For e.g departure having Point of Sale TRV on Sector COK-BLR)</t>
    </r>
  </si>
  <si>
    <t xml:space="preserve">Q7) Find combined average fare of passengers travelling in Y cabin in and out of BOM in Jan and Feb </t>
  </si>
  <si>
    <t>Q8) On a new sheet, draw a column chart showing Y Cabin passengers by route and travel month</t>
  </si>
  <si>
    <t xml:space="preserve">Q9) On same sheet as Q8 chart, draw a chart showing Y cabin revenue and average fare by travel month </t>
  </si>
  <si>
    <t>Reference Data Set 1</t>
  </si>
  <si>
    <t>Reference Data Set 2</t>
  </si>
  <si>
    <t>Reference Data Set 3</t>
  </si>
  <si>
    <t>Revenue Range (Y Cabin)</t>
  </si>
  <si>
    <t>Rank</t>
  </si>
  <si>
    <t>Revenue Range (J Cabin)</t>
  </si>
  <si>
    <t>West</t>
  </si>
  <si>
    <t>&gt;=500000</t>
  </si>
  <si>
    <t>&gt;=20000</t>
  </si>
  <si>
    <t>South</t>
  </si>
  <si>
    <t>400000 to 499999</t>
  </si>
  <si>
    <t>&lt;20000</t>
  </si>
  <si>
    <t>Mid</t>
  </si>
  <si>
    <t>&lt;400000</t>
  </si>
  <si>
    <t>North</t>
  </si>
  <si>
    <t>Revenue (INR)</t>
  </si>
  <si>
    <t>IXR</t>
  </si>
  <si>
    <t>CCU</t>
  </si>
  <si>
    <t>MAA</t>
  </si>
  <si>
    <t>PNQ</t>
  </si>
  <si>
    <t>Q10) Top 3 highest passengers</t>
  </si>
  <si>
    <t>with cte as (select route,passengers,dense_rank() over (order by passengers desc) as ranking from table) select route,passengers from cte where ranking &lt;=3</t>
  </si>
  <si>
    <t>Q11) Top 3 Routes by Revenue where passengers&gt;500</t>
  </si>
  <si>
    <t>select route,passengers,revenue from table where passengers &gt; 500 order by 3 offset 0 rows fetch next 3 rows only</t>
  </si>
  <si>
    <t>Q12 - Consider the 'Employee' table below and write a sql query to generate output as described on the right :</t>
  </si>
  <si>
    <t>Emp_Id</t>
  </si>
  <si>
    <t>Emp_name</t>
  </si>
  <si>
    <t>Salary</t>
  </si>
  <si>
    <t>Manager_name</t>
  </si>
  <si>
    <t>Manager_Id</t>
  </si>
  <si>
    <t>Manager ID</t>
  </si>
  <si>
    <t>Manager</t>
  </si>
  <si>
    <t>Average Salary under Manager</t>
  </si>
  <si>
    <t>Priya</t>
  </si>
  <si>
    <t>Santosh</t>
  </si>
  <si>
    <t>Rajesh</t>
  </si>
  <si>
    <t>Rekha</t>
  </si>
  <si>
    <t>Raman</t>
  </si>
  <si>
    <t>Suja</t>
  </si>
  <si>
    <t>Rakesh</t>
  </si>
  <si>
    <t>Mukesh</t>
  </si>
  <si>
    <t>Suresh</t>
  </si>
  <si>
    <t>-</t>
  </si>
  <si>
    <t>Q13</t>
  </si>
  <si>
    <t>What we are doing in below queries and will they give same or different output ?</t>
  </si>
  <si>
    <t>SELECT * FROM emp</t>
  </si>
  <si>
    <t>LEFT JOIN dept ON emp.dep_id=dept.dep_id AND dept.dep_name='Analytics';</t>
  </si>
  <si>
    <t>LEFT JOIN dept ON emp.dep_id=dept.dep_id</t>
  </si>
  <si>
    <t>WHERE dept.dep_name='Analytics';</t>
  </si>
  <si>
    <t>Q14</t>
  </si>
  <si>
    <t>Table - Teams_Info</t>
  </si>
  <si>
    <t>Columns - Team_ID, Team_name</t>
  </si>
  <si>
    <t>Task - Write a SQL code to design teams of 2 to play for matches, every team should play with every other team</t>
  </si>
  <si>
    <t>Q15</t>
  </si>
  <si>
    <t>Scenario 1</t>
  </si>
  <si>
    <t>Table 1</t>
  </si>
  <si>
    <t>Table 2</t>
  </si>
  <si>
    <t xml:space="preserve">No of records </t>
  </si>
  <si>
    <t>INNER JOIN</t>
  </si>
  <si>
    <t>LEFT JOIN</t>
  </si>
  <si>
    <t>RIGHT JOIN</t>
  </si>
  <si>
    <t>FULL JOIN</t>
  </si>
  <si>
    <t>CROSS JOIN</t>
  </si>
  <si>
    <t>6+2 = 8</t>
  </si>
  <si>
    <t>6+2+3 = 11</t>
  </si>
  <si>
    <t>6+2+ 2 = 10</t>
  </si>
  <si>
    <t>6+2+3+2 = 13</t>
  </si>
  <si>
    <t>7 * 6 = 42</t>
  </si>
  <si>
    <t>NULL</t>
  </si>
  <si>
    <t>Scenario 2</t>
  </si>
  <si>
    <t>INPUT</t>
  </si>
  <si>
    <t>OUTPUT</t>
  </si>
  <si>
    <t>Query</t>
  </si>
  <si>
    <t>ID</t>
  </si>
  <si>
    <t>ITEM_NAME</t>
  </si>
  <si>
    <t>TOTAL COUNT</t>
  </si>
  <si>
    <t xml:space="preserve">SELECT </t>
  </si>
  <si>
    <t>Water Bottle</t>
  </si>
  <si>
    <t>Tent</t>
  </si>
  <si>
    <t>Apple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</si>
</sst>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"/>
    <numFmt numFmtId="165" formatCode="mmm&quot;-&quot;yy"/>
  </numFmts>
  <fonts count="19">
    <font>
      <sz val="10.0"/>
      <color rgb="FF000000"/>
      <name val="Arial"/>
      <scheme val="minor"/>
    </font>
    <font>
      <color rgb="FFFFFFFF"/>
      <name val="Montserrat"/>
    </font>
    <font>
      <b/>
      <color rgb="FFFFFFFF"/>
      <name val="Montserrat"/>
    </font>
    <font>
      <color theme="1"/>
      <name val="Montserrat"/>
    </font>
    <font>
      <color rgb="FF990000"/>
      <name val="Montserrat"/>
    </font>
    <font>
      <b/>
      <color theme="1"/>
      <name val="Montserrat"/>
    </font>
    <font>
      <b/>
      <color rgb="FF38761D"/>
      <name val="Montserrat"/>
    </font>
    <font>
      <color rgb="FFFFFFFF"/>
      <name val="Arial"/>
      <scheme val="minor"/>
    </font>
    <font>
      <color rgb="FFFFFFFF"/>
      <name val="Arial"/>
    </font>
    <font/>
    <font>
      <color theme="1"/>
      <name val="Arial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</font>
    <font>
      <b/>
      <color theme="1"/>
      <name val="Arial"/>
      <scheme val="minor"/>
    </font>
    <font>
      <color rgb="FF0000FF"/>
      <name val="Courier New"/>
    </font>
    <font>
      <b/>
      <sz val="11.0"/>
      <color theme="1"/>
      <name val="Arial"/>
    </font>
    <font>
      <b/>
      <color rgb="FFFFFFFF"/>
      <name val="Arial"/>
    </font>
    <font>
      <sz val="11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134F5C"/>
        <bgColor rgb="FF134F5C"/>
      </patternFill>
    </fill>
    <fill>
      <patternFill patternType="solid">
        <fgColor rgb="FFD9EAD3"/>
        <bgColor rgb="FFD9EAD3"/>
      </patternFill>
    </fill>
    <fill>
      <patternFill patternType="solid">
        <fgColor rgb="FF741B47"/>
        <bgColor rgb="FF741B47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4285F4"/>
        <bgColor rgb="FF4285F4"/>
      </patternFill>
    </fill>
    <fill>
      <patternFill patternType="solid">
        <fgColor rgb="FF7F6000"/>
        <bgColor rgb="FF7F6000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274E13"/>
      </left>
      <right style="thick">
        <color rgb="FF274E13"/>
      </right>
      <top style="thick">
        <color rgb="FF274E13"/>
      </top>
      <bottom style="thick">
        <color rgb="FF274E13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2" numFmtId="0" xfId="0" applyAlignment="1" applyBorder="1" applyFont="1">
      <alignment horizontal="center" shrinkToFit="0" wrapText="1"/>
    </xf>
    <xf borderId="0" fillId="0" fontId="3" numFmtId="0" xfId="0" applyFont="1"/>
    <xf borderId="1" fillId="0" fontId="3" numFmtId="164" xfId="0" applyAlignment="1" applyBorder="1" applyFont="1" applyNumberForma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 readingOrder="0"/>
    </xf>
    <xf borderId="1" fillId="0" fontId="3" numFmtId="3" xfId="0" applyBorder="1" applyFont="1" applyNumberFormat="1"/>
    <xf borderId="0" fillId="0" fontId="3" numFmtId="3" xfId="0" applyAlignment="1" applyFont="1" applyNumberFormat="1">
      <alignment horizontal="right" vertical="bottom"/>
    </xf>
    <xf borderId="1" fillId="4" fontId="3" numFmtId="165" xfId="0" applyAlignment="1" applyBorder="1" applyFont="1" applyNumberFormat="1">
      <alignment horizontal="center"/>
    </xf>
    <xf borderId="1" fillId="4" fontId="3" numFmtId="0" xfId="0" applyAlignment="1" applyBorder="1" applyFont="1">
      <alignment horizontal="center"/>
    </xf>
    <xf borderId="1" fillId="4" fontId="3" numFmtId="0" xfId="0" applyBorder="1" applyFont="1"/>
    <xf borderId="2" fillId="4" fontId="3" numFmtId="0" xfId="0" applyAlignment="1" applyBorder="1" applyFont="1">
      <alignment horizontal="right" vertical="bottom"/>
    </xf>
    <xf borderId="1" fillId="0" fontId="3" numFmtId="3" xfId="0" applyAlignment="1" applyBorder="1" applyFont="1" applyNumberFormat="1">
      <alignment horizontal="right" vertical="bottom"/>
    </xf>
    <xf borderId="1" fillId="0" fontId="3" numFmtId="3" xfId="0" applyAlignment="1" applyBorder="1" applyFont="1" applyNumberFormat="1">
      <alignment readingOrder="0"/>
    </xf>
    <xf borderId="0" fillId="0" fontId="4" numFmtId="0" xfId="0" applyAlignment="1" applyFont="1">
      <alignment readingOrder="0" shrinkToFit="0" wrapText="1"/>
    </xf>
    <xf borderId="3" fillId="4" fontId="5" numFmtId="0" xfId="0" applyAlignment="1" applyBorder="1" applyFont="1">
      <alignment readingOrder="0"/>
    </xf>
    <xf borderId="0" fillId="0" fontId="6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5" fontId="7" numFmtId="0" xfId="0" applyAlignment="1" applyFill="1" applyFont="1">
      <alignment horizontal="center" readingOrder="0"/>
    </xf>
    <xf borderId="4" fillId="5" fontId="8" numFmtId="0" xfId="0" applyAlignment="1" applyBorder="1" applyFont="1">
      <alignment horizontal="center" vertical="bottom"/>
    </xf>
    <xf borderId="4" fillId="0" fontId="9" numFmtId="0" xfId="0" applyBorder="1" applyFont="1"/>
    <xf borderId="0" fillId="0" fontId="10" numFmtId="0" xfId="0" applyAlignment="1" applyFont="1">
      <alignment vertical="bottom"/>
    </xf>
    <xf borderId="1" fillId="2" fontId="7" numFmtId="0" xfId="0" applyAlignment="1" applyBorder="1" applyFont="1">
      <alignment horizontal="center" readingOrder="0"/>
    </xf>
    <xf borderId="2" fillId="2" fontId="8" numFmtId="0" xfId="0" applyAlignment="1" applyBorder="1" applyFont="1">
      <alignment horizontal="center" vertical="bottom"/>
    </xf>
    <xf borderId="5" fillId="2" fontId="8" numFmtId="0" xfId="0" applyAlignment="1" applyBorder="1" applyFont="1">
      <alignment horizontal="center" vertical="bottom"/>
    </xf>
    <xf borderId="6" fillId="0" fontId="10" numFmtId="0" xfId="0" applyAlignment="1" applyBorder="1" applyFont="1">
      <alignment vertical="bottom"/>
    </xf>
    <xf borderId="1" fillId="0" fontId="11" numFmtId="0" xfId="0" applyAlignment="1" applyBorder="1" applyFont="1">
      <alignment horizontal="center" readingOrder="0"/>
    </xf>
    <xf borderId="2" fillId="0" fontId="10" numFmtId="0" xfId="0" applyAlignment="1" applyBorder="1" applyFont="1">
      <alignment horizontal="center" vertical="bottom"/>
    </xf>
    <xf borderId="5" fillId="0" fontId="10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shrinkToFit="0" wrapText="1"/>
    </xf>
    <xf borderId="7" fillId="2" fontId="1" numFmtId="0" xfId="0" applyAlignment="1" applyBorder="1" applyFont="1">
      <alignment horizontal="center" shrinkToFit="0" vertical="bottom" wrapText="1"/>
    </xf>
    <xf borderId="5" fillId="0" fontId="10" numFmtId="0" xfId="0" applyAlignment="1" applyBorder="1" applyFont="1">
      <alignment horizontal="right" vertical="bottom"/>
    </xf>
    <xf borderId="0" fillId="0" fontId="4" numFmtId="0" xfId="0" applyAlignment="1" applyFont="1">
      <alignment shrinkToFit="0" vertical="bottom" wrapText="1"/>
    </xf>
    <xf borderId="0" fillId="6" fontId="12" numFmtId="0" xfId="0" applyAlignment="1" applyFill="1" applyFont="1">
      <alignment readingOrder="0"/>
    </xf>
    <xf borderId="0" fillId="0" fontId="10" numFmtId="0" xfId="0" applyAlignment="1" applyFont="1">
      <alignment horizontal="right" vertical="bottom"/>
    </xf>
    <xf borderId="0" fillId="0" fontId="10" numFmtId="0" xfId="0" applyAlignment="1" applyFont="1">
      <alignment readingOrder="0" vertical="bottom"/>
    </xf>
    <xf borderId="8" fillId="0" fontId="13" numFmtId="0" xfId="0" applyAlignment="1" applyBorder="1" applyFont="1">
      <alignment horizontal="center" readingOrder="0" shrinkToFit="0" vertical="bottom" wrapText="1"/>
    </xf>
    <xf borderId="9" fillId="0" fontId="9" numFmtId="0" xfId="0" applyBorder="1" applyFont="1"/>
    <xf borderId="10" fillId="0" fontId="9" numFmtId="0" xfId="0" applyBorder="1" applyFont="1"/>
    <xf borderId="11" fillId="0" fontId="9" numFmtId="0" xfId="0" applyBorder="1" applyFont="1"/>
    <xf borderId="5" fillId="0" fontId="9" numFmtId="0" xfId="0" applyBorder="1" applyFont="1"/>
    <xf borderId="1" fillId="4" fontId="13" numFmtId="0" xfId="0" applyAlignment="1" applyBorder="1" applyFont="1">
      <alignment horizontal="center" vertical="bottom"/>
    </xf>
    <xf borderId="1" fillId="4" fontId="13" numFmtId="0" xfId="0" applyAlignment="1" applyBorder="1" applyFont="1">
      <alignment vertical="bottom"/>
    </xf>
    <xf borderId="1" fillId="0" fontId="10" numFmtId="0" xfId="0" applyAlignment="1" applyBorder="1" applyFont="1">
      <alignment horizontal="center" vertical="bottom"/>
    </xf>
    <xf borderId="1" fillId="0" fontId="10" numFmtId="3" xfId="0" applyAlignment="1" applyBorder="1" applyFont="1" applyNumberFormat="1">
      <alignment horizontal="center" vertical="bottom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15" numFmtId="0" xfId="0" applyFont="1"/>
    <xf borderId="0" fillId="7" fontId="16" numFmtId="0" xfId="0" applyAlignment="1" applyFill="1" applyFont="1">
      <alignment vertical="bottom"/>
    </xf>
    <xf borderId="4" fillId="0" fontId="10" numFmtId="0" xfId="0" applyAlignment="1" applyBorder="1" applyFont="1">
      <alignment vertical="bottom"/>
    </xf>
    <xf borderId="12" fillId="0" fontId="10" numFmtId="0" xfId="0" applyAlignment="1" applyBorder="1" applyFont="1">
      <alignment vertical="bottom"/>
    </xf>
    <xf borderId="5" fillId="8" fontId="17" numFmtId="0" xfId="0" applyAlignment="1" applyBorder="1" applyFill="1" applyFont="1">
      <alignment horizontal="center" vertical="bottom"/>
    </xf>
    <xf borderId="13" fillId="0" fontId="10" numFmtId="0" xfId="0" applyAlignment="1" applyBorder="1" applyFont="1">
      <alignment vertical="bottom"/>
    </xf>
    <xf borderId="12" fillId="8" fontId="17" numFmtId="0" xfId="0" applyAlignment="1" applyBorder="1" applyFont="1">
      <alignment horizontal="center" vertical="bottom"/>
    </xf>
    <xf borderId="12" fillId="0" fontId="9" numFmtId="0" xfId="0" applyBorder="1" applyFont="1"/>
    <xf borderId="14" fillId="0" fontId="9" numFmtId="0" xfId="0" applyBorder="1" applyFont="1"/>
    <xf borderId="14" fillId="8" fontId="17" numFmtId="0" xfId="0" applyAlignment="1" applyBorder="1" applyFont="1">
      <alignment horizontal="center" vertical="bottom"/>
    </xf>
    <xf borderId="13" fillId="0" fontId="10" numFmtId="0" xfId="0" applyAlignment="1" applyBorder="1" applyFont="1">
      <alignment readingOrder="0" vertical="bottom"/>
    </xf>
    <xf borderId="5" fillId="0" fontId="10" numFmtId="0" xfId="0" applyAlignment="1" applyBorder="1" applyFont="1">
      <alignment vertical="bottom"/>
    </xf>
    <xf borderId="15" fillId="9" fontId="17" numFmtId="0" xfId="0" applyAlignment="1" applyBorder="1" applyFill="1" applyFont="1">
      <alignment horizontal="center" vertical="bottom"/>
    </xf>
    <xf borderId="12" fillId="9" fontId="17" numFmtId="0" xfId="0" applyAlignment="1" applyBorder="1" applyFont="1">
      <alignment horizontal="center" vertical="bottom"/>
    </xf>
    <xf borderId="4" fillId="9" fontId="17" numFmtId="0" xfId="0" applyAlignment="1" applyBorder="1" applyFont="1">
      <alignment horizontal="center" vertical="bottom"/>
    </xf>
    <xf borderId="16" fillId="0" fontId="9" numFmtId="0" xfId="0" applyBorder="1" applyFont="1"/>
    <xf borderId="17" fillId="8" fontId="17" numFmtId="0" xfId="0" applyAlignment="1" applyBorder="1" applyFont="1">
      <alignment horizontal="center" vertical="bottom"/>
    </xf>
    <xf borderId="16" fillId="8" fontId="17" numFmtId="0" xfId="0" applyAlignment="1" applyBorder="1" applyFont="1">
      <alignment horizontal="center" vertical="bottom"/>
    </xf>
    <xf borderId="0" fillId="0" fontId="11" numFmtId="0" xfId="0" applyAlignment="1" applyFont="1">
      <alignment readingOrder="0"/>
    </xf>
    <xf borderId="2" fillId="0" fontId="18" numFmtId="0" xfId="0" applyAlignment="1" applyBorder="1" applyFont="1">
      <alignment horizontal="center" vertical="bottom"/>
    </xf>
    <xf borderId="5" fillId="0" fontId="18" numFmtId="0" xfId="0" applyAlignment="1" applyBorder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13"/>
    <col customWidth="1" min="2" max="2" width="11.13"/>
    <col customWidth="1" min="3" max="3" width="16.38"/>
    <col customWidth="1" min="4" max="4" width="10.63"/>
    <col customWidth="1" min="5" max="5" width="15.63"/>
    <col customWidth="1" min="6" max="6" width="14.0"/>
    <col customWidth="1" min="7" max="7" width="14.25"/>
    <col customWidth="1" min="8" max="8" width="15.0"/>
    <col customWidth="1" min="9" max="9" width="17.63"/>
    <col customWidth="1" min="10" max="10" width="12.13"/>
    <col customWidth="1" min="11" max="11" width="13.5"/>
    <col customWidth="1" min="13" max="13" width="21.63"/>
  </cols>
  <sheetData>
    <row r="1" ht="49.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r="2">
      <c r="A2" s="6">
        <v>43467.0</v>
      </c>
      <c r="B2" s="7" t="s">
        <v>14</v>
      </c>
      <c r="C2" s="7" t="s">
        <v>15</v>
      </c>
      <c r="D2" s="7" t="s">
        <v>14</v>
      </c>
      <c r="E2" s="8" t="str">
        <f>D2</f>
        <v>BOM</v>
      </c>
      <c r="F2" s="9" t="str">
        <f t="shared" ref="F2:F18" si="1">CONCATENATE(B2,"-",C2)</f>
        <v>BOM-BLR</v>
      </c>
      <c r="G2" s="7" t="s">
        <v>16</v>
      </c>
      <c r="H2" s="10">
        <v>103.0</v>
      </c>
      <c r="I2" s="11">
        <v>6500.0</v>
      </c>
      <c r="J2" s="10">
        <f t="shared" ref="J2:J18" si="2">H2*I2</f>
        <v>669500</v>
      </c>
      <c r="K2" s="12">
        <f t="shared" ref="K2:K18" si="3">A2</f>
        <v>43467</v>
      </c>
      <c r="L2" s="13"/>
      <c r="M2" s="14" t="str">
        <f t="shared" ref="M2:M18" si="4">IF(OR(E2 = C2,E2 = B2),"FALSE","TRUE")</f>
        <v>FALSE</v>
      </c>
      <c r="N2" s="1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</row>
    <row r="3">
      <c r="A3" s="6">
        <v>43498.0</v>
      </c>
      <c r="B3" s="7" t="s">
        <v>14</v>
      </c>
      <c r="C3" s="7" t="s">
        <v>15</v>
      </c>
      <c r="D3" s="7" t="s">
        <v>14</v>
      </c>
      <c r="E3" s="7" t="s">
        <v>15</v>
      </c>
      <c r="F3" s="9" t="str">
        <f t="shared" si="1"/>
        <v>BOM-BLR</v>
      </c>
      <c r="G3" s="7" t="s">
        <v>16</v>
      </c>
      <c r="H3" s="10">
        <v>130.0</v>
      </c>
      <c r="I3" s="16">
        <v>6400.0</v>
      </c>
      <c r="J3" s="10">
        <f t="shared" si="2"/>
        <v>832000</v>
      </c>
      <c r="K3" s="12">
        <f t="shared" si="3"/>
        <v>43498</v>
      </c>
      <c r="L3" s="13"/>
      <c r="M3" s="14" t="str">
        <f t="shared" si="4"/>
        <v>FALSE</v>
      </c>
      <c r="N3" s="1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</row>
    <row r="4">
      <c r="A4" s="6">
        <v>43508.0</v>
      </c>
      <c r="B4" s="7" t="s">
        <v>15</v>
      </c>
      <c r="C4" s="7" t="s">
        <v>17</v>
      </c>
      <c r="D4" s="7" t="s">
        <v>17</v>
      </c>
      <c r="E4" s="8" t="str">
        <f t="shared" ref="E4:E5" si="5">D4</f>
        <v>COK</v>
      </c>
      <c r="F4" s="9" t="str">
        <f t="shared" si="1"/>
        <v>BLR-COK</v>
      </c>
      <c r="G4" s="7" t="s">
        <v>16</v>
      </c>
      <c r="H4" s="10">
        <v>123.0</v>
      </c>
      <c r="I4" s="16">
        <v>4199.0</v>
      </c>
      <c r="J4" s="10">
        <f t="shared" si="2"/>
        <v>516477</v>
      </c>
      <c r="K4" s="12">
        <f t="shared" si="3"/>
        <v>43508</v>
      </c>
      <c r="L4" s="13"/>
      <c r="M4" s="14" t="str">
        <f t="shared" si="4"/>
        <v>FALSE</v>
      </c>
      <c r="N4" s="1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</row>
    <row r="5">
      <c r="A5" s="6">
        <v>43523.0</v>
      </c>
      <c r="B5" s="7" t="s">
        <v>14</v>
      </c>
      <c r="C5" s="7" t="s">
        <v>15</v>
      </c>
      <c r="D5" s="7" t="s">
        <v>14</v>
      </c>
      <c r="E5" s="8" t="str">
        <f t="shared" si="5"/>
        <v>BOM</v>
      </c>
      <c r="F5" s="9" t="str">
        <f t="shared" si="1"/>
        <v>BOM-BLR</v>
      </c>
      <c r="G5" s="7" t="s">
        <v>18</v>
      </c>
      <c r="H5" s="17">
        <v>3.0</v>
      </c>
      <c r="I5" s="16">
        <v>6400.0</v>
      </c>
      <c r="J5" s="10">
        <f t="shared" si="2"/>
        <v>19200</v>
      </c>
      <c r="K5" s="12">
        <f t="shared" si="3"/>
        <v>43523</v>
      </c>
      <c r="L5" s="13"/>
      <c r="M5" s="14" t="str">
        <f t="shared" si="4"/>
        <v>FALSE</v>
      </c>
      <c r="N5" s="1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</row>
    <row r="6">
      <c r="A6" s="6">
        <v>43480.0</v>
      </c>
      <c r="B6" s="7" t="s">
        <v>17</v>
      </c>
      <c r="C6" s="7" t="s">
        <v>15</v>
      </c>
      <c r="D6" s="7" t="s">
        <v>17</v>
      </c>
      <c r="E6" s="7" t="s">
        <v>19</v>
      </c>
      <c r="F6" s="9" t="str">
        <f t="shared" si="1"/>
        <v>COK-BLR</v>
      </c>
      <c r="G6" s="7" t="s">
        <v>16</v>
      </c>
      <c r="H6" s="10">
        <v>72.0</v>
      </c>
      <c r="I6" s="16">
        <v>4566.0</v>
      </c>
      <c r="J6" s="10">
        <f t="shared" si="2"/>
        <v>328752</v>
      </c>
      <c r="K6" s="12">
        <f t="shared" si="3"/>
        <v>43480</v>
      </c>
      <c r="L6" s="13"/>
      <c r="M6" s="14" t="str">
        <f t="shared" si="4"/>
        <v>TRUE</v>
      </c>
      <c r="N6" s="1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</row>
    <row r="7">
      <c r="A7" s="6">
        <v>43544.0</v>
      </c>
      <c r="B7" s="7" t="s">
        <v>15</v>
      </c>
      <c r="C7" s="7" t="s">
        <v>14</v>
      </c>
      <c r="D7" s="7" t="s">
        <v>14</v>
      </c>
      <c r="E7" s="8" t="str">
        <f>D7</f>
        <v>BOM</v>
      </c>
      <c r="F7" s="9" t="str">
        <f t="shared" si="1"/>
        <v>BLR-BOM</v>
      </c>
      <c r="G7" s="7" t="s">
        <v>16</v>
      </c>
      <c r="H7" s="10">
        <v>84.0</v>
      </c>
      <c r="I7" s="16">
        <v>6350.0</v>
      </c>
      <c r="J7" s="10">
        <f t="shared" si="2"/>
        <v>533400</v>
      </c>
      <c r="K7" s="12">
        <f t="shared" si="3"/>
        <v>43544</v>
      </c>
      <c r="L7" s="13"/>
      <c r="M7" s="14" t="str">
        <f t="shared" si="4"/>
        <v>FALSE</v>
      </c>
      <c r="N7" s="1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</row>
    <row r="8">
      <c r="A8" s="6">
        <v>43515.0</v>
      </c>
      <c r="B8" s="7" t="s">
        <v>17</v>
      </c>
      <c r="C8" s="7" t="s">
        <v>15</v>
      </c>
      <c r="D8" s="7" t="s">
        <v>17</v>
      </c>
      <c r="E8" s="7" t="s">
        <v>15</v>
      </c>
      <c r="F8" s="9" t="str">
        <f t="shared" si="1"/>
        <v>COK-BLR</v>
      </c>
      <c r="G8" s="7" t="s">
        <v>18</v>
      </c>
      <c r="H8" s="17">
        <v>4.0</v>
      </c>
      <c r="I8" s="16">
        <v>5897.0</v>
      </c>
      <c r="J8" s="10">
        <f t="shared" si="2"/>
        <v>23588</v>
      </c>
      <c r="K8" s="12">
        <f t="shared" si="3"/>
        <v>43515</v>
      </c>
      <c r="L8" s="13"/>
      <c r="M8" s="14" t="str">
        <f t="shared" si="4"/>
        <v>FALSE</v>
      </c>
      <c r="N8" s="1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>
      <c r="A9" s="6">
        <v>43537.0</v>
      </c>
      <c r="B9" s="7" t="s">
        <v>20</v>
      </c>
      <c r="C9" s="7" t="s">
        <v>15</v>
      </c>
      <c r="D9" s="7" t="s">
        <v>20</v>
      </c>
      <c r="E9" s="8" t="str">
        <f>D9</f>
        <v>HYD</v>
      </c>
      <c r="F9" s="9" t="str">
        <f t="shared" si="1"/>
        <v>HYD-BLR</v>
      </c>
      <c r="G9" s="7" t="s">
        <v>16</v>
      </c>
      <c r="H9" s="10">
        <v>125.0</v>
      </c>
      <c r="I9" s="16">
        <v>5188.0</v>
      </c>
      <c r="J9" s="10">
        <f t="shared" si="2"/>
        <v>648500</v>
      </c>
      <c r="K9" s="12">
        <f t="shared" si="3"/>
        <v>43537</v>
      </c>
      <c r="L9" s="13"/>
      <c r="M9" s="14" t="str">
        <f t="shared" si="4"/>
        <v>FALSE</v>
      </c>
      <c r="N9" s="1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>
      <c r="A10" s="6">
        <v>43535.0</v>
      </c>
      <c r="B10" s="7" t="s">
        <v>14</v>
      </c>
      <c r="C10" s="7" t="s">
        <v>15</v>
      </c>
      <c r="D10" s="7" t="s">
        <v>14</v>
      </c>
      <c r="E10" s="7" t="s">
        <v>19</v>
      </c>
      <c r="F10" s="9" t="str">
        <f t="shared" si="1"/>
        <v>BOM-BLR</v>
      </c>
      <c r="G10" s="7" t="s">
        <v>16</v>
      </c>
      <c r="H10" s="17">
        <v>78.0</v>
      </c>
      <c r="I10" s="16">
        <v>6488.0</v>
      </c>
      <c r="J10" s="10">
        <f t="shared" si="2"/>
        <v>506064</v>
      </c>
      <c r="K10" s="12">
        <f t="shared" si="3"/>
        <v>43535</v>
      </c>
      <c r="L10" s="13"/>
      <c r="M10" s="14" t="str">
        <f t="shared" si="4"/>
        <v>TRUE</v>
      </c>
      <c r="N10" s="1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>
      <c r="A11" s="6">
        <v>43514.0</v>
      </c>
      <c r="B11" s="7" t="s">
        <v>20</v>
      </c>
      <c r="C11" s="7" t="s">
        <v>15</v>
      </c>
      <c r="D11" s="7" t="s">
        <v>20</v>
      </c>
      <c r="E11" s="8" t="str">
        <f>D11</f>
        <v>HYD</v>
      </c>
      <c r="F11" s="9" t="str">
        <f t="shared" si="1"/>
        <v>HYD-BLR</v>
      </c>
      <c r="G11" s="7" t="s">
        <v>16</v>
      </c>
      <c r="H11" s="10">
        <v>125.0</v>
      </c>
      <c r="I11" s="16">
        <v>4977.0</v>
      </c>
      <c r="J11" s="10">
        <f t="shared" si="2"/>
        <v>622125</v>
      </c>
      <c r="K11" s="12">
        <f t="shared" si="3"/>
        <v>43514</v>
      </c>
      <c r="L11" s="13"/>
      <c r="M11" s="14" t="str">
        <f t="shared" si="4"/>
        <v>FALSE</v>
      </c>
      <c r="N11" s="1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>
      <c r="A12" s="6">
        <v>43467.0</v>
      </c>
      <c r="B12" s="7" t="s">
        <v>21</v>
      </c>
      <c r="C12" s="7" t="s">
        <v>15</v>
      </c>
      <c r="D12" s="7" t="s">
        <v>21</v>
      </c>
      <c r="E12" s="7" t="s">
        <v>19</v>
      </c>
      <c r="F12" s="9" t="str">
        <f t="shared" si="1"/>
        <v>DEL-BLR</v>
      </c>
      <c r="G12" s="7" t="s">
        <v>18</v>
      </c>
      <c r="H12" s="17">
        <v>2.0</v>
      </c>
      <c r="I12" s="16">
        <v>8699.0</v>
      </c>
      <c r="J12" s="10">
        <f t="shared" si="2"/>
        <v>17398</v>
      </c>
      <c r="K12" s="12">
        <f t="shared" si="3"/>
        <v>43467</v>
      </c>
      <c r="L12" s="13"/>
      <c r="M12" s="14" t="str">
        <f t="shared" si="4"/>
        <v>TRUE</v>
      </c>
      <c r="N12" s="1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>
      <c r="A13" s="6">
        <v>43536.0</v>
      </c>
      <c r="B13" s="7" t="s">
        <v>14</v>
      </c>
      <c r="C13" s="7" t="s">
        <v>15</v>
      </c>
      <c r="D13" s="7" t="s">
        <v>14</v>
      </c>
      <c r="E13" s="8" t="str">
        <f>D13</f>
        <v>BOM</v>
      </c>
      <c r="F13" s="9" t="str">
        <f t="shared" si="1"/>
        <v>BOM-BLR</v>
      </c>
      <c r="G13" s="7" t="s">
        <v>16</v>
      </c>
      <c r="H13" s="10">
        <v>112.0</v>
      </c>
      <c r="I13" s="16">
        <v>6258.0</v>
      </c>
      <c r="J13" s="10">
        <f t="shared" si="2"/>
        <v>700896</v>
      </c>
      <c r="K13" s="12">
        <f t="shared" si="3"/>
        <v>43536</v>
      </c>
      <c r="L13" s="13"/>
      <c r="M13" s="14" t="str">
        <f t="shared" si="4"/>
        <v>FALSE</v>
      </c>
      <c r="N13" s="1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>
      <c r="A14" s="6">
        <v>43472.0</v>
      </c>
      <c r="B14" s="7" t="s">
        <v>20</v>
      </c>
      <c r="C14" s="7" t="s">
        <v>15</v>
      </c>
      <c r="D14" s="7" t="s">
        <v>20</v>
      </c>
      <c r="E14" s="7" t="s">
        <v>15</v>
      </c>
      <c r="F14" s="9" t="str">
        <f t="shared" si="1"/>
        <v>HYD-BLR</v>
      </c>
      <c r="G14" s="7" t="s">
        <v>16</v>
      </c>
      <c r="H14" s="10">
        <v>130.0</v>
      </c>
      <c r="I14" s="16">
        <v>4626.0</v>
      </c>
      <c r="J14" s="10">
        <f t="shared" si="2"/>
        <v>601380</v>
      </c>
      <c r="K14" s="12">
        <f t="shared" si="3"/>
        <v>43472</v>
      </c>
      <c r="L14" s="13"/>
      <c r="M14" s="14" t="str">
        <f t="shared" si="4"/>
        <v>FALSE</v>
      </c>
      <c r="N14" s="1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6">
        <v>43544.0</v>
      </c>
      <c r="B15" s="7" t="s">
        <v>15</v>
      </c>
      <c r="C15" s="7" t="s">
        <v>21</v>
      </c>
      <c r="D15" s="7" t="s">
        <v>21</v>
      </c>
      <c r="E15" s="7" t="s">
        <v>20</v>
      </c>
      <c r="F15" s="9" t="str">
        <f t="shared" si="1"/>
        <v>BLR-DEL</v>
      </c>
      <c r="G15" s="7" t="s">
        <v>18</v>
      </c>
      <c r="H15" s="17">
        <v>5.0</v>
      </c>
      <c r="I15" s="16">
        <v>8478.0</v>
      </c>
      <c r="J15" s="10">
        <f t="shared" si="2"/>
        <v>42390</v>
      </c>
      <c r="K15" s="12">
        <f t="shared" si="3"/>
        <v>43544</v>
      </c>
      <c r="L15" s="13"/>
      <c r="M15" s="14" t="str">
        <f t="shared" si="4"/>
        <v>TRUE</v>
      </c>
      <c r="N15" s="1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6">
        <v>43537.0</v>
      </c>
      <c r="B16" s="7" t="s">
        <v>14</v>
      </c>
      <c r="C16" s="7" t="s">
        <v>15</v>
      </c>
      <c r="D16" s="7" t="s">
        <v>14</v>
      </c>
      <c r="E16" s="7" t="s">
        <v>21</v>
      </c>
      <c r="F16" s="9" t="str">
        <f t="shared" si="1"/>
        <v>BOM-BLR</v>
      </c>
      <c r="G16" s="7" t="s">
        <v>16</v>
      </c>
      <c r="H16" s="10">
        <v>82.0</v>
      </c>
      <c r="I16" s="16">
        <v>6584.0</v>
      </c>
      <c r="J16" s="10">
        <f t="shared" si="2"/>
        <v>539888</v>
      </c>
      <c r="K16" s="12">
        <f t="shared" si="3"/>
        <v>43537</v>
      </c>
      <c r="L16" s="13"/>
      <c r="M16" s="14" t="str">
        <f t="shared" si="4"/>
        <v>TRUE</v>
      </c>
      <c r="N16" s="1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6">
        <v>43513.0</v>
      </c>
      <c r="B17" s="7" t="s">
        <v>15</v>
      </c>
      <c r="C17" s="7" t="s">
        <v>21</v>
      </c>
      <c r="D17" s="7" t="s">
        <v>21</v>
      </c>
      <c r="E17" s="7" t="s">
        <v>21</v>
      </c>
      <c r="F17" s="9" t="str">
        <f t="shared" si="1"/>
        <v>BLR-DEL</v>
      </c>
      <c r="G17" s="7" t="s">
        <v>16</v>
      </c>
      <c r="H17" s="10">
        <v>98.0</v>
      </c>
      <c r="I17" s="16">
        <v>3977.0</v>
      </c>
      <c r="J17" s="10">
        <f t="shared" si="2"/>
        <v>389746</v>
      </c>
      <c r="K17" s="12">
        <f t="shared" si="3"/>
        <v>43513</v>
      </c>
      <c r="L17" s="13"/>
      <c r="M17" s="14" t="str">
        <f t="shared" si="4"/>
        <v>FALSE</v>
      </c>
      <c r="N17" s="1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6">
        <v>43486.0</v>
      </c>
      <c r="B18" s="7" t="s">
        <v>21</v>
      </c>
      <c r="C18" s="7" t="s">
        <v>15</v>
      </c>
      <c r="D18" s="7" t="s">
        <v>21</v>
      </c>
      <c r="E18" s="7" t="s">
        <v>15</v>
      </c>
      <c r="F18" s="9" t="str">
        <f t="shared" si="1"/>
        <v>DEL-BLR</v>
      </c>
      <c r="G18" s="7" t="s">
        <v>16</v>
      </c>
      <c r="H18" s="10">
        <v>105.0</v>
      </c>
      <c r="I18" s="16">
        <v>5600.0</v>
      </c>
      <c r="J18" s="10">
        <f t="shared" si="2"/>
        <v>588000</v>
      </c>
      <c r="K18" s="12">
        <f t="shared" si="3"/>
        <v>43486</v>
      </c>
      <c r="L18" s="13"/>
      <c r="M18" s="14" t="str">
        <f t="shared" si="4"/>
        <v>FALSE</v>
      </c>
      <c r="N18" s="14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18" t="s">
        <v>22</v>
      </c>
      <c r="B20" s="5"/>
      <c r="C20" s="5"/>
      <c r="D20" s="5"/>
      <c r="E20" s="19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20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18" t="s">
        <v>23</v>
      </c>
      <c r="B22" s="5"/>
      <c r="C22" s="5"/>
      <c r="D22" s="5"/>
      <c r="E22" s="19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21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18" t="s">
        <v>24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2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18" t="s">
        <v>25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</row>
  </sheetData>
  <autoFilter ref="$A$1:$M$18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13"/>
    <col customWidth="1" min="5" max="5" width="20.0"/>
    <col customWidth="1" min="8" max="8" width="20.63"/>
  </cols>
  <sheetData>
    <row r="1">
      <c r="A1" s="22" t="s">
        <v>26</v>
      </c>
      <c r="E1" s="23" t="s">
        <v>27</v>
      </c>
      <c r="F1" s="24"/>
      <c r="G1" s="25"/>
      <c r="H1" s="23" t="s">
        <v>28</v>
      </c>
      <c r="I1" s="24"/>
    </row>
    <row r="2">
      <c r="A2" s="26" t="s">
        <v>3</v>
      </c>
      <c r="B2" s="26" t="s">
        <v>11</v>
      </c>
      <c r="E2" s="27" t="s">
        <v>29</v>
      </c>
      <c r="F2" s="28" t="s">
        <v>30</v>
      </c>
      <c r="G2" s="29"/>
      <c r="H2" s="28" t="s">
        <v>31</v>
      </c>
      <c r="I2" s="28" t="s">
        <v>30</v>
      </c>
    </row>
    <row r="3">
      <c r="A3" s="30" t="s">
        <v>14</v>
      </c>
      <c r="B3" s="30" t="s">
        <v>32</v>
      </c>
      <c r="E3" s="31" t="s">
        <v>33</v>
      </c>
      <c r="F3" s="32">
        <v>1.0</v>
      </c>
      <c r="G3" s="29"/>
      <c r="H3" s="32" t="s">
        <v>34</v>
      </c>
      <c r="I3" s="32">
        <v>1.0</v>
      </c>
    </row>
    <row r="4">
      <c r="A4" s="30" t="s">
        <v>17</v>
      </c>
      <c r="B4" s="30" t="s">
        <v>35</v>
      </c>
      <c r="E4" s="31" t="s">
        <v>36</v>
      </c>
      <c r="F4" s="32">
        <v>2.0</v>
      </c>
      <c r="G4" s="29"/>
      <c r="H4" s="32" t="s">
        <v>37</v>
      </c>
      <c r="I4" s="32">
        <v>2.0</v>
      </c>
    </row>
    <row r="5">
      <c r="A5" s="30" t="s">
        <v>20</v>
      </c>
      <c r="B5" s="30" t="s">
        <v>38</v>
      </c>
      <c r="E5" s="31" t="s">
        <v>39</v>
      </c>
      <c r="F5" s="32">
        <v>3.0</v>
      </c>
      <c r="G5" s="25"/>
      <c r="H5" s="25"/>
      <c r="I5" s="25"/>
    </row>
    <row r="6">
      <c r="A6" s="30" t="s">
        <v>21</v>
      </c>
      <c r="B6" s="30" t="s">
        <v>40</v>
      </c>
    </row>
  </sheetData>
  <mergeCells count="3">
    <mergeCell ref="A1:B1"/>
    <mergeCell ref="E1:F1"/>
    <mergeCell ref="H1:I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9.0"/>
    <col customWidth="1" min="2" max="2" width="18.63"/>
  </cols>
  <sheetData>
    <row r="1">
      <c r="A1" s="33" t="s">
        <v>3</v>
      </c>
      <c r="B1" s="34" t="s">
        <v>7</v>
      </c>
      <c r="C1" s="34" t="s">
        <v>41</v>
      </c>
      <c r="D1" s="25"/>
    </row>
    <row r="2">
      <c r="A2" s="31" t="s">
        <v>14</v>
      </c>
      <c r="B2" s="35">
        <v>592.0</v>
      </c>
      <c r="C2" s="35">
        <v>2790381.0</v>
      </c>
      <c r="D2" s="25"/>
    </row>
    <row r="3">
      <c r="A3" s="31" t="s">
        <v>21</v>
      </c>
      <c r="B3" s="35">
        <v>210.0</v>
      </c>
      <c r="C3" s="35">
        <v>1037534.0</v>
      </c>
      <c r="D3" s="25"/>
    </row>
    <row r="4">
      <c r="A4" s="31" t="s">
        <v>20</v>
      </c>
      <c r="B4" s="35">
        <v>380.0</v>
      </c>
      <c r="C4" s="35">
        <v>1872005.0</v>
      </c>
      <c r="D4" s="25"/>
    </row>
    <row r="5">
      <c r="A5" s="31" t="s">
        <v>17</v>
      </c>
      <c r="B5" s="35">
        <v>199.0</v>
      </c>
      <c r="C5" s="35">
        <v>868817.0</v>
      </c>
      <c r="D5" s="25"/>
    </row>
    <row r="6">
      <c r="A6" s="31" t="s">
        <v>42</v>
      </c>
      <c r="B6" s="35">
        <v>524.0</v>
      </c>
      <c r="C6" s="35">
        <v>1665038.0</v>
      </c>
      <c r="D6" s="25"/>
    </row>
    <row r="7">
      <c r="A7" s="31" t="s">
        <v>43</v>
      </c>
      <c r="B7" s="35">
        <v>431.0</v>
      </c>
      <c r="C7" s="35">
        <v>3350830.0</v>
      </c>
      <c r="D7" s="25"/>
    </row>
    <row r="8">
      <c r="A8" s="31" t="s">
        <v>19</v>
      </c>
      <c r="B8" s="35">
        <v>442.0</v>
      </c>
      <c r="C8" s="35">
        <v>3297238.0</v>
      </c>
      <c r="D8" s="25"/>
    </row>
    <row r="9">
      <c r="A9" s="31" t="s">
        <v>44</v>
      </c>
      <c r="B9" s="35">
        <v>761.0</v>
      </c>
      <c r="C9" s="35">
        <v>2649836.0</v>
      </c>
      <c r="D9" s="25"/>
    </row>
    <row r="10">
      <c r="A10" s="31" t="s">
        <v>45</v>
      </c>
      <c r="B10" s="35">
        <v>674.0</v>
      </c>
      <c r="C10" s="35">
        <v>1401879.0</v>
      </c>
      <c r="D10" s="25"/>
    </row>
    <row r="11">
      <c r="A11" s="31" t="s">
        <v>15</v>
      </c>
      <c r="B11" s="35">
        <v>713.0</v>
      </c>
      <c r="C11" s="35">
        <v>3097533.0</v>
      </c>
      <c r="D11" s="25"/>
    </row>
    <row r="12">
      <c r="A12" s="25"/>
      <c r="B12" s="25"/>
      <c r="C12" s="25"/>
      <c r="D12" s="25"/>
    </row>
    <row r="13">
      <c r="A13" s="25"/>
      <c r="B13" s="25"/>
      <c r="C13" s="25"/>
      <c r="D13" s="25"/>
    </row>
    <row r="14">
      <c r="A14" s="36" t="s">
        <v>46</v>
      </c>
      <c r="B14" s="37" t="s">
        <v>47</v>
      </c>
      <c r="C14" s="25"/>
      <c r="D14" s="25"/>
    </row>
    <row r="15">
      <c r="A15" s="25"/>
      <c r="B15" s="38"/>
      <c r="C15" s="25"/>
      <c r="D15" s="25"/>
    </row>
    <row r="16">
      <c r="A16" s="25"/>
      <c r="B16" s="38"/>
      <c r="C16" s="25"/>
      <c r="D16" s="25"/>
    </row>
    <row r="17">
      <c r="A17" s="25"/>
      <c r="B17" s="25"/>
      <c r="C17" s="25"/>
      <c r="D17" s="25"/>
    </row>
    <row r="18">
      <c r="A18" s="36" t="s">
        <v>48</v>
      </c>
      <c r="B18" s="39" t="s">
        <v>49</v>
      </c>
      <c r="C18" s="25"/>
      <c r="D18" s="25"/>
    </row>
    <row r="19">
      <c r="A19" s="25"/>
      <c r="B19" s="25"/>
      <c r="C19" s="38"/>
      <c r="D19" s="25"/>
    </row>
    <row r="20">
      <c r="A20" s="25"/>
      <c r="B20" s="25"/>
      <c r="C20" s="38"/>
      <c r="D20" s="25"/>
    </row>
    <row r="21">
      <c r="A21" s="25"/>
      <c r="B21" s="25"/>
      <c r="C21" s="38"/>
      <c r="D21" s="2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9" max="9" width="25.38"/>
  </cols>
  <sheetData>
    <row r="1">
      <c r="A1" s="40" t="s">
        <v>50</v>
      </c>
      <c r="B1" s="41"/>
      <c r="C1" s="41"/>
      <c r="D1" s="41"/>
      <c r="E1" s="42"/>
      <c r="F1" s="25"/>
      <c r="G1" s="25"/>
      <c r="H1" s="25"/>
      <c r="I1" s="25"/>
    </row>
    <row r="2">
      <c r="A2" s="43"/>
      <c r="B2" s="24"/>
      <c r="C2" s="24"/>
      <c r="D2" s="24"/>
      <c r="E2" s="44"/>
      <c r="F2" s="25"/>
      <c r="G2" s="25"/>
      <c r="H2" s="25"/>
      <c r="I2" s="25"/>
    </row>
    <row r="3">
      <c r="A3" s="45" t="s">
        <v>51</v>
      </c>
      <c r="B3" s="45" t="s">
        <v>52</v>
      </c>
      <c r="C3" s="45" t="s">
        <v>53</v>
      </c>
      <c r="D3" s="45" t="s">
        <v>54</v>
      </c>
      <c r="E3" s="45" t="s">
        <v>55</v>
      </c>
      <c r="F3" s="25"/>
      <c r="G3" s="46" t="s">
        <v>56</v>
      </c>
      <c r="H3" s="46" t="s">
        <v>57</v>
      </c>
      <c r="I3" s="46" t="s">
        <v>58</v>
      </c>
    </row>
    <row r="4">
      <c r="A4" s="47">
        <v>10.0</v>
      </c>
      <c r="B4" s="47" t="s">
        <v>59</v>
      </c>
      <c r="C4" s="48">
        <v>50000.0</v>
      </c>
      <c r="D4" s="47" t="s">
        <v>60</v>
      </c>
      <c r="E4" s="47">
        <v>18.0</v>
      </c>
      <c r="F4" s="25"/>
      <c r="G4" s="47">
        <v>16.0</v>
      </c>
      <c r="H4" s="47" t="s">
        <v>61</v>
      </c>
      <c r="I4" s="48">
        <v>65000.0</v>
      </c>
    </row>
    <row r="5">
      <c r="A5" s="47">
        <v>11.0</v>
      </c>
      <c r="B5" s="47" t="s">
        <v>62</v>
      </c>
      <c r="C5" s="48">
        <v>75000.0</v>
      </c>
      <c r="D5" s="47" t="s">
        <v>61</v>
      </c>
      <c r="E5" s="47">
        <v>16.0</v>
      </c>
      <c r="F5" s="25"/>
      <c r="G5" s="47">
        <v>17.0</v>
      </c>
      <c r="H5" s="47" t="s">
        <v>63</v>
      </c>
      <c r="I5" s="48">
        <v>62500.0</v>
      </c>
    </row>
    <row r="6">
      <c r="A6" s="47">
        <v>12.0</v>
      </c>
      <c r="B6" s="47" t="s">
        <v>64</v>
      </c>
      <c r="C6" s="48">
        <v>40000.0</v>
      </c>
      <c r="D6" s="47" t="s">
        <v>60</v>
      </c>
      <c r="E6" s="47">
        <v>18.0</v>
      </c>
      <c r="F6" s="25"/>
      <c r="G6" s="47">
        <v>18.0</v>
      </c>
      <c r="H6" s="47" t="s">
        <v>60</v>
      </c>
      <c r="I6" s="48">
        <v>53750.0</v>
      </c>
    </row>
    <row r="7">
      <c r="A7" s="47">
        <v>13.0</v>
      </c>
      <c r="B7" s="47" t="s">
        <v>65</v>
      </c>
      <c r="C7" s="48">
        <v>60000.0</v>
      </c>
      <c r="D7" s="47" t="s">
        <v>63</v>
      </c>
      <c r="E7" s="47">
        <v>17.0</v>
      </c>
      <c r="F7" s="25"/>
      <c r="G7" s="25"/>
      <c r="H7" s="25"/>
      <c r="I7" s="25"/>
    </row>
    <row r="8">
      <c r="A8" s="47">
        <v>14.0</v>
      </c>
      <c r="B8" s="47" t="s">
        <v>66</v>
      </c>
      <c r="C8" s="48">
        <v>80000.0</v>
      </c>
      <c r="D8" s="47" t="s">
        <v>60</v>
      </c>
      <c r="E8" s="47">
        <v>18.0</v>
      </c>
      <c r="F8" s="25"/>
      <c r="G8" s="25"/>
      <c r="H8" s="25"/>
      <c r="I8" s="25"/>
    </row>
    <row r="9">
      <c r="A9" s="47">
        <v>15.0</v>
      </c>
      <c r="B9" s="47" t="s">
        <v>67</v>
      </c>
      <c r="C9" s="48">
        <v>45000.0</v>
      </c>
      <c r="D9" s="47" t="s">
        <v>60</v>
      </c>
      <c r="E9" s="47">
        <v>18.0</v>
      </c>
      <c r="F9" s="25"/>
      <c r="G9" s="25"/>
      <c r="H9" s="25"/>
      <c r="I9" s="25"/>
    </row>
    <row r="10">
      <c r="A10" s="47">
        <v>16.0</v>
      </c>
      <c r="B10" s="47" t="s">
        <v>61</v>
      </c>
      <c r="C10" s="48">
        <v>90000.0</v>
      </c>
      <c r="D10" s="47" t="s">
        <v>68</v>
      </c>
      <c r="E10" s="47" t="s">
        <v>68</v>
      </c>
      <c r="F10" s="25"/>
      <c r="G10" s="25"/>
      <c r="H10" s="25"/>
      <c r="I10" s="25"/>
    </row>
    <row r="11">
      <c r="A11" s="47">
        <v>17.0</v>
      </c>
      <c r="B11" s="47" t="s">
        <v>63</v>
      </c>
      <c r="C11" s="48">
        <v>55000.0</v>
      </c>
      <c r="D11" s="47" t="s">
        <v>61</v>
      </c>
      <c r="E11" s="47">
        <v>16.0</v>
      </c>
      <c r="F11" s="25"/>
      <c r="G11" s="25"/>
      <c r="H11" s="25"/>
      <c r="I11" s="25"/>
    </row>
    <row r="12">
      <c r="A12" s="47">
        <v>18.0</v>
      </c>
      <c r="B12" s="47" t="s">
        <v>60</v>
      </c>
      <c r="C12" s="48">
        <v>65000.0</v>
      </c>
      <c r="D12" s="47" t="s">
        <v>63</v>
      </c>
      <c r="E12" s="47">
        <v>17.0</v>
      </c>
      <c r="F12" s="25"/>
      <c r="G12" s="25"/>
      <c r="H12" s="25"/>
      <c r="I12" s="25"/>
    </row>
    <row r="13">
      <c r="A13" s="25"/>
      <c r="B13" s="25"/>
      <c r="C13" s="25"/>
      <c r="D13" s="25"/>
      <c r="E13" s="25"/>
      <c r="F13" s="25"/>
      <c r="G13" s="25"/>
      <c r="H13" s="25"/>
      <c r="I13" s="25"/>
    </row>
    <row r="17">
      <c r="A17" s="49" t="s">
        <v>69</v>
      </c>
    </row>
    <row r="18">
      <c r="A18" s="49" t="s">
        <v>70</v>
      </c>
    </row>
    <row r="20">
      <c r="A20" s="50" t="s">
        <v>71</v>
      </c>
      <c r="B20" s="51"/>
    </row>
    <row r="21">
      <c r="A21" s="50" t="s">
        <v>72</v>
      </c>
      <c r="B21" s="51"/>
    </row>
    <row r="22">
      <c r="A22" s="51"/>
      <c r="B22" s="51"/>
    </row>
    <row r="23">
      <c r="A23" s="50" t="s">
        <v>71</v>
      </c>
      <c r="B23" s="51"/>
    </row>
    <row r="24">
      <c r="A24" s="50" t="s">
        <v>73</v>
      </c>
      <c r="B24" s="51"/>
    </row>
    <row r="25">
      <c r="A25" s="50" t="s">
        <v>74</v>
      </c>
      <c r="B25" s="51"/>
    </row>
    <row r="28">
      <c r="A28" s="49" t="s">
        <v>75</v>
      </c>
    </row>
    <row r="29">
      <c r="A29" s="49" t="s">
        <v>76</v>
      </c>
    </row>
    <row r="30">
      <c r="A30" s="49" t="s">
        <v>77</v>
      </c>
    </row>
    <row r="32">
      <c r="A32" s="49" t="s">
        <v>78</v>
      </c>
    </row>
    <row r="39">
      <c r="A39" s="49" t="s">
        <v>79</v>
      </c>
    </row>
    <row r="40">
      <c r="A40" s="52" t="s">
        <v>80</v>
      </c>
      <c r="B40" s="53"/>
      <c r="C40" s="53"/>
      <c r="D40" s="25"/>
      <c r="E40" s="25"/>
      <c r="F40" s="54"/>
      <c r="G40" s="54"/>
      <c r="H40" s="54"/>
      <c r="I40" s="54"/>
      <c r="J40" s="54"/>
      <c r="K40" s="25"/>
      <c r="L40" s="25"/>
      <c r="M40" s="25"/>
      <c r="N40" s="25"/>
    </row>
    <row r="41">
      <c r="A41" s="29"/>
      <c r="B41" s="55" t="s">
        <v>81</v>
      </c>
      <c r="C41" s="55" t="s">
        <v>82</v>
      </c>
      <c r="D41" s="25"/>
      <c r="E41" s="56"/>
      <c r="F41" s="57" t="s">
        <v>83</v>
      </c>
      <c r="G41" s="58"/>
      <c r="H41" s="58"/>
      <c r="I41" s="58"/>
      <c r="J41" s="59"/>
      <c r="K41" s="25"/>
      <c r="L41" s="25"/>
      <c r="M41" s="25"/>
      <c r="N41" s="25"/>
    </row>
    <row r="42">
      <c r="A42" s="29"/>
      <c r="B42" s="32">
        <v>1.0</v>
      </c>
      <c r="C42" s="32">
        <v>1.0</v>
      </c>
      <c r="D42" s="25"/>
      <c r="E42" s="56"/>
      <c r="F42" s="60" t="s">
        <v>84</v>
      </c>
      <c r="G42" s="60" t="s">
        <v>85</v>
      </c>
      <c r="H42" s="60" t="s">
        <v>86</v>
      </c>
      <c r="I42" s="60" t="s">
        <v>87</v>
      </c>
      <c r="J42" s="60" t="s">
        <v>88</v>
      </c>
      <c r="K42" s="25"/>
      <c r="L42" s="25"/>
      <c r="M42" s="25"/>
      <c r="N42" s="25"/>
    </row>
    <row r="43">
      <c r="A43" s="29"/>
      <c r="B43" s="32">
        <v>1.0</v>
      </c>
      <c r="C43" s="32">
        <v>1.0</v>
      </c>
      <c r="D43" s="25"/>
      <c r="E43" s="56"/>
      <c r="F43" s="61" t="s">
        <v>89</v>
      </c>
      <c r="G43" s="61" t="s">
        <v>90</v>
      </c>
      <c r="H43" s="61" t="s">
        <v>91</v>
      </c>
      <c r="I43" s="61" t="s">
        <v>92</v>
      </c>
      <c r="J43" s="61" t="s">
        <v>93</v>
      </c>
      <c r="K43" s="25"/>
      <c r="L43" s="25"/>
      <c r="M43" s="25"/>
      <c r="N43" s="25"/>
    </row>
    <row r="44">
      <c r="A44" s="29"/>
      <c r="B44" s="32">
        <v>1.0</v>
      </c>
      <c r="C44" s="32">
        <v>2.0</v>
      </c>
      <c r="D44" s="25"/>
      <c r="E44" s="56"/>
      <c r="F44" s="59"/>
      <c r="G44" s="59"/>
      <c r="H44" s="59"/>
      <c r="I44" s="59"/>
      <c r="J44" s="59"/>
      <c r="K44" s="25"/>
      <c r="L44" s="25"/>
      <c r="M44" s="25"/>
      <c r="N44" s="25"/>
    </row>
    <row r="45">
      <c r="A45" s="29"/>
      <c r="B45" s="32">
        <v>2.0</v>
      </c>
      <c r="C45" s="32">
        <v>2.0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</row>
    <row r="46">
      <c r="A46" s="29"/>
      <c r="B46" s="32">
        <v>3.0</v>
      </c>
      <c r="C46" s="32">
        <v>4.0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</row>
    <row r="47">
      <c r="A47" s="29"/>
      <c r="B47" s="32">
        <v>3.0</v>
      </c>
      <c r="C47" s="32" t="s">
        <v>94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</row>
    <row r="48">
      <c r="A48" s="29"/>
      <c r="B48" s="32">
        <v>3.0</v>
      </c>
      <c r="C48" s="62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</row>
    <row r="56">
      <c r="A56" s="52" t="s">
        <v>95</v>
      </c>
      <c r="B56" s="53"/>
      <c r="C56" s="53"/>
      <c r="D56" s="25"/>
      <c r="E56" s="25"/>
      <c r="F56" s="54"/>
      <c r="G56" s="54"/>
      <c r="H56" s="54"/>
      <c r="I56" s="54"/>
      <c r="J56" s="54"/>
      <c r="K56" s="25"/>
      <c r="L56" s="25"/>
      <c r="M56" s="25"/>
      <c r="N56" s="25"/>
    </row>
    <row r="57">
      <c r="A57" s="29"/>
      <c r="B57" s="55" t="s">
        <v>81</v>
      </c>
      <c r="C57" s="55" t="s">
        <v>82</v>
      </c>
      <c r="D57" s="25"/>
      <c r="E57" s="56"/>
      <c r="F57" s="57" t="s">
        <v>83</v>
      </c>
      <c r="G57" s="58"/>
      <c r="H57" s="58"/>
      <c r="I57" s="58"/>
      <c r="J57" s="59"/>
      <c r="K57" s="25"/>
      <c r="L57" s="25"/>
      <c r="M57" s="25"/>
      <c r="N57" s="25"/>
    </row>
    <row r="58">
      <c r="A58" s="29"/>
      <c r="B58" s="32">
        <v>1.0</v>
      </c>
      <c r="C58" s="32">
        <v>1.0</v>
      </c>
      <c r="D58" s="25"/>
      <c r="E58" s="56"/>
      <c r="F58" s="60" t="s">
        <v>84</v>
      </c>
      <c r="G58" s="60" t="s">
        <v>85</v>
      </c>
      <c r="H58" s="60" t="s">
        <v>86</v>
      </c>
      <c r="I58" s="60" t="s">
        <v>87</v>
      </c>
      <c r="J58" s="60" t="s">
        <v>88</v>
      </c>
      <c r="K58" s="25"/>
      <c r="L58" s="25"/>
      <c r="M58" s="25"/>
      <c r="N58" s="25"/>
    </row>
    <row r="59">
      <c r="A59" s="29"/>
      <c r="B59" s="32">
        <v>1.0</v>
      </c>
      <c r="C59" s="32">
        <v>1.0</v>
      </c>
      <c r="D59" s="25"/>
      <c r="E59" s="56"/>
      <c r="F59" s="61">
        <v>17.0</v>
      </c>
      <c r="G59" s="61">
        <v>17.0</v>
      </c>
      <c r="H59" s="61">
        <v>18.0</v>
      </c>
      <c r="I59" s="61">
        <v>18.0</v>
      </c>
      <c r="J59" s="61">
        <v>35.0</v>
      </c>
      <c r="K59" s="25"/>
      <c r="L59" s="25"/>
      <c r="M59" s="25"/>
      <c r="N59" s="25"/>
    </row>
    <row r="60">
      <c r="A60" s="29"/>
      <c r="B60" s="32">
        <v>1.0</v>
      </c>
      <c r="C60" s="32">
        <v>1.0</v>
      </c>
      <c r="D60" s="25"/>
      <c r="E60" s="56"/>
      <c r="F60" s="59"/>
      <c r="G60" s="59"/>
      <c r="H60" s="59"/>
      <c r="I60" s="59"/>
      <c r="J60" s="59"/>
      <c r="K60" s="25"/>
      <c r="L60" s="25"/>
      <c r="M60" s="25"/>
      <c r="N60" s="25"/>
    </row>
    <row r="61">
      <c r="A61" s="29"/>
      <c r="B61" s="32">
        <v>1.0</v>
      </c>
      <c r="C61" s="32">
        <v>2.0</v>
      </c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>
      <c r="A62" s="29"/>
      <c r="B62" s="32">
        <v>1.0</v>
      </c>
      <c r="C62" s="32" t="s">
        <v>94</v>
      </c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>
      <c r="A63" s="29"/>
      <c r="B63" s="32" t="s">
        <v>94</v>
      </c>
      <c r="C63" s="62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  <row r="64">
      <c r="A64" s="29"/>
      <c r="B64" s="32" t="s">
        <v>94</v>
      </c>
      <c r="C64" s="62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</row>
    <row r="70">
      <c r="A70" s="54"/>
      <c r="B70" s="54"/>
      <c r="C70" s="54"/>
      <c r="D70" s="25"/>
      <c r="E70" s="25"/>
      <c r="F70" s="54"/>
      <c r="G70" s="54"/>
      <c r="H70" s="25"/>
      <c r="I70" s="54"/>
      <c r="J70" s="54"/>
      <c r="K70" s="25"/>
      <c r="L70" s="25"/>
      <c r="M70" s="25"/>
      <c r="N70" s="25"/>
    </row>
    <row r="71">
      <c r="A71" s="63" t="s">
        <v>96</v>
      </c>
      <c r="B71" s="58"/>
      <c r="C71" s="59"/>
      <c r="D71" s="25"/>
      <c r="E71" s="56"/>
      <c r="F71" s="64" t="s">
        <v>97</v>
      </c>
      <c r="G71" s="59"/>
      <c r="H71" s="56"/>
      <c r="I71" s="65" t="s">
        <v>98</v>
      </c>
      <c r="J71" s="66"/>
      <c r="K71" s="53"/>
      <c r="L71" s="53"/>
      <c r="M71" s="53"/>
      <c r="N71" s="53"/>
    </row>
    <row r="72">
      <c r="A72" s="67" t="s">
        <v>99</v>
      </c>
      <c r="B72" s="68" t="s">
        <v>100</v>
      </c>
      <c r="C72" s="68" t="s">
        <v>101</v>
      </c>
      <c r="D72" s="25"/>
      <c r="E72" s="56"/>
      <c r="F72" s="68" t="s">
        <v>99</v>
      </c>
      <c r="G72" s="68" t="s">
        <v>100</v>
      </c>
      <c r="H72" s="29"/>
      <c r="I72" s="69" t="s">
        <v>102</v>
      </c>
    </row>
    <row r="73">
      <c r="A73" s="70">
        <v>1.0</v>
      </c>
      <c r="B73" s="71" t="s">
        <v>103</v>
      </c>
      <c r="C73" s="71">
        <v>2.0</v>
      </c>
      <c r="D73" s="25"/>
      <c r="E73" s="29"/>
      <c r="F73" s="71">
        <v>1.0</v>
      </c>
      <c r="G73" s="71" t="s">
        <v>103</v>
      </c>
      <c r="H73" s="29"/>
    </row>
    <row r="74">
      <c r="A74" s="70">
        <v>2.0</v>
      </c>
      <c r="B74" s="71" t="s">
        <v>104</v>
      </c>
      <c r="C74" s="71">
        <v>1.0</v>
      </c>
      <c r="D74" s="25"/>
      <c r="E74" s="29"/>
      <c r="F74" s="71">
        <v>1.0</v>
      </c>
      <c r="G74" s="71" t="s">
        <v>103</v>
      </c>
      <c r="H74" s="29"/>
    </row>
    <row r="75">
      <c r="A75" s="70">
        <v>3.0</v>
      </c>
      <c r="B75" s="71" t="s">
        <v>105</v>
      </c>
      <c r="C75" s="71">
        <v>4.0</v>
      </c>
      <c r="D75" s="25"/>
      <c r="E75" s="29"/>
      <c r="F75" s="71">
        <v>2.0</v>
      </c>
      <c r="G75" s="71" t="s">
        <v>104</v>
      </c>
      <c r="H75" s="29"/>
    </row>
    <row r="76">
      <c r="A76" s="25"/>
      <c r="B76" s="25"/>
      <c r="C76" s="25"/>
      <c r="D76" s="25"/>
      <c r="E76" s="29"/>
      <c r="F76" s="71">
        <v>3.0</v>
      </c>
      <c r="G76" s="71" t="s">
        <v>105</v>
      </c>
      <c r="H76" s="29"/>
    </row>
    <row r="77">
      <c r="A77" s="25"/>
      <c r="B77" s="25"/>
      <c r="C77" s="25"/>
      <c r="D77" s="25"/>
      <c r="E77" s="29"/>
      <c r="F77" s="71">
        <v>3.0</v>
      </c>
      <c r="G77" s="71" t="s">
        <v>105</v>
      </c>
      <c r="H77" s="29"/>
    </row>
    <row r="78">
      <c r="A78" s="25"/>
      <c r="B78" s="25"/>
      <c r="C78" s="25"/>
      <c r="D78" s="25"/>
      <c r="E78" s="29"/>
      <c r="F78" s="71">
        <v>3.0</v>
      </c>
      <c r="G78" s="71" t="s">
        <v>105</v>
      </c>
      <c r="H78" s="29"/>
    </row>
    <row r="79">
      <c r="A79" s="25"/>
      <c r="B79" s="25"/>
      <c r="C79" s="25"/>
      <c r="D79" s="25"/>
      <c r="E79" s="29"/>
      <c r="F79" s="71">
        <v>3.0</v>
      </c>
      <c r="G79" s="71" t="s">
        <v>105</v>
      </c>
      <c r="H79" s="29"/>
    </row>
    <row r="80">
      <c r="A80" s="25"/>
      <c r="B80" s="25"/>
      <c r="C80" s="25"/>
      <c r="D80" s="25"/>
      <c r="E80" s="25"/>
      <c r="F80" s="25"/>
      <c r="G80" s="25"/>
      <c r="H80" s="29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</row>
    <row r="85">
      <c r="B85" s="49"/>
      <c r="C85" s="49"/>
      <c r="D85" s="49"/>
      <c r="E85" s="49"/>
      <c r="F85" s="49"/>
    </row>
  </sheetData>
  <mergeCells count="17">
    <mergeCell ref="A1:E2"/>
    <mergeCell ref="F41:J41"/>
    <mergeCell ref="F43:F44"/>
    <mergeCell ref="G43:G44"/>
    <mergeCell ref="H43:H44"/>
    <mergeCell ref="I43:I44"/>
    <mergeCell ref="J43:J44"/>
    <mergeCell ref="F71:G71"/>
    <mergeCell ref="I71:J71"/>
    <mergeCell ref="I72:N80"/>
    <mergeCell ref="F57:J57"/>
    <mergeCell ref="F59:F60"/>
    <mergeCell ref="G59:G60"/>
    <mergeCell ref="H59:H60"/>
    <mergeCell ref="I59:I60"/>
    <mergeCell ref="J59:J60"/>
    <mergeCell ref="A71:C71"/>
  </mergeCells>
  <drawing r:id="rId1"/>
</worksheet>
</file>